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Gas Split System" sheetId="1" r:id="rId4"/>
    <sheet state="visible" name="Heat Pump System" sheetId="2" r:id="rId5"/>
    <sheet state="visible" name="Straight Cool System" sheetId="3" r:id="rId6"/>
    <sheet state="visible" name="Packaged Gas System" sheetId="4" r:id="rId7"/>
    <sheet state="visible" name="Packaged Elec HP wo Heat Kit" sheetId="5" r:id="rId8"/>
    <sheet state="visible" name="Packaged Elec HP w Heat Kit" sheetId="6" r:id="rId9"/>
    <sheet state="visible" name="Condenser &amp; Coil" sheetId="7" r:id="rId10"/>
    <sheet state="visible" name="Furnace &amp; Coil" sheetId="8" r:id="rId11"/>
    <sheet state="visible" name="Condenser Only" sheetId="9" r:id="rId12"/>
    <sheet state="visible" name="Furnace Only" sheetId="10" r:id="rId13"/>
    <sheet state="visible" name="Heat Pump Only" sheetId="11" r:id="rId14"/>
    <sheet state="visible" name="Air Handler Only" sheetId="12" r:id="rId15"/>
    <sheet state="visible" name="Coil Only" sheetId="13" r:id="rId16"/>
    <sheet state="visible" name="Equipment Pricing" sheetId="14" r:id="rId17"/>
    <sheet state="visible" name="Distro Matrix" sheetId="15" r:id="rId18"/>
    <sheet state="visible" name="Texas Matrix" sheetId="16" r:id="rId19"/>
    <sheet state="visible" name="ICP Matrix" sheetId="17" r:id="rId20"/>
  </sheets>
  <definedNames>
    <definedName hidden="1" localSheetId="1" name="_xlnm._FilterDatabase">'Heat Pump System'!$A$13:$Z$208</definedName>
    <definedName hidden="1" localSheetId="6" name="_xlnm._FilterDatabase">'Condenser &amp; Coil'!$A$13:$AA$343</definedName>
    <definedName hidden="1" localSheetId="7" name="_xlnm._FilterDatabase">'Furnace &amp; Coil'!$A$13:$Z$343</definedName>
    <definedName hidden="1" localSheetId="8" name="_xlnm._FilterDatabase">'Condenser Only'!$A$13:$Z$343</definedName>
    <definedName hidden="1" localSheetId="9" name="_xlnm._FilterDatabase">'Furnace Only'!$A$13:$AA$343</definedName>
    <definedName hidden="1" localSheetId="10" name="_xlnm._FilterDatabase">'Heat Pump Only'!$A$13:$AB$208</definedName>
    <definedName hidden="1" localSheetId="11" name="_xlnm._FilterDatabase">'Air Handler Only'!$A$13:$Z$215</definedName>
    <definedName hidden="1" localSheetId="12" name="_xlnm._FilterDatabase">'Coil Only'!$A$13:$Z$350</definedName>
    <definedName hidden="1" localSheetId="14" name="_xlnm._FilterDatabase">'Distro Matrix'!$A$1:$AA$995</definedName>
    <definedName hidden="1" localSheetId="15" name="_xlnm._FilterDatabase">'Texas Matrix'!$A$1:$B$18</definedName>
  </definedNames>
  <calcPr/>
  <extLst>
    <ext uri="GoogleSheetsCustomDataVersion2">
      <go:sheetsCustomData xmlns:go="http://customooxmlschemas.google.com/" r:id="rId21" roundtripDataChecksum="eksJDA5NHCwiDcM8S+EJoDvkav9RZrqwZxJojUJbFEg="/>
    </ext>
  </extLst>
</workbook>
</file>

<file path=xl/sharedStrings.xml><?xml version="1.0" encoding="utf-8"?>
<sst xmlns="http://schemas.openxmlformats.org/spreadsheetml/2006/main" count="26768" uniqueCount="3451">
  <si>
    <t>HVAC Matchup Breakdown</t>
  </si>
  <si>
    <t>Labor Includes the Following:</t>
  </si>
  <si>
    <t>Items not Included with Full Installations:</t>
  </si>
  <si>
    <t>Price</t>
  </si>
  <si>
    <t>Scheduling City or County Inspections (Permit Costs Not Included)</t>
  </si>
  <si>
    <t>Permit Fees</t>
  </si>
  <si>
    <t>Priced Per Job</t>
  </si>
  <si>
    <t>All Required Workers Comp &amp; Liability Insurance</t>
  </si>
  <si>
    <t xml:space="preserve">Ductwork Replacement and Modifications </t>
  </si>
  <si>
    <t>Reference Duct-Plenum SOW</t>
  </si>
  <si>
    <t xml:space="preserve">Direct Labor Costs to Complete the Installation </t>
  </si>
  <si>
    <t>Crane Rental for Roof Mounted Package Units</t>
  </si>
  <si>
    <t>Indirect Labor &amp; Overhead Costs such as AP, AR &amp; Job Management</t>
  </si>
  <si>
    <t>Low NOx Emission Regulation Fee  &lt;-- For California Furnace Partial and Full Installs</t>
  </si>
  <si>
    <t>Average Tax Rate</t>
  </si>
  <si>
    <t>HERS &amp; CHEERS Rating Fee  &lt;-- For California Install (Price ranges from $150.00 - $300.00)</t>
  </si>
  <si>
    <t>Roof Brackets/Curbs for roof Mounted Package Units</t>
  </si>
  <si>
    <t>Gable Mount Engineering for Package Units Required by Code &lt;--Central &amp; South Florida</t>
  </si>
  <si>
    <t>Complete Drawing and Mechanical Design Submittals for Permitting</t>
  </si>
  <si>
    <t>Removal and Reinstallation of Attic Access Panels or Staircases</t>
  </si>
  <si>
    <t xml:space="preserve"> (Repairs Completed by the GC)</t>
  </si>
  <si>
    <t>$485 Material Pricing includes the following (as needed):</t>
  </si>
  <si>
    <t>Region</t>
  </si>
  <si>
    <t>Distributor</t>
  </si>
  <si>
    <t>Brand</t>
  </si>
  <si>
    <t>Guide</t>
  </si>
  <si>
    <t>Matchup</t>
  </si>
  <si>
    <t>Tonnage</t>
  </si>
  <si>
    <t>Condenser</t>
  </si>
  <si>
    <t>Furnace</t>
  </si>
  <si>
    <t>Coil</t>
  </si>
  <si>
    <t>Total Equipment</t>
  </si>
  <si>
    <t>Avg Material Price</t>
  </si>
  <si>
    <t>Avg Sales Tax</t>
  </si>
  <si>
    <t>Warranty</t>
  </si>
  <si>
    <t>Sub Total</t>
  </si>
  <si>
    <t>Labor</t>
  </si>
  <si>
    <t>SOW Price</t>
  </si>
  <si>
    <t>Gas Split System Material</t>
  </si>
  <si>
    <t>Alabama</t>
  </si>
  <si>
    <t>Mingledorffs</t>
  </si>
  <si>
    <t>Weathermaker</t>
  </si>
  <si>
    <t>Primary</t>
  </si>
  <si>
    <t>14.3 SEER2 AC / 80% Furnace 45K BTU</t>
  </si>
  <si>
    <t>PA5SAN51800W</t>
  </si>
  <si>
    <t>PG80MSAA42045B</t>
  </si>
  <si>
    <t>CVAMA2417XMA</t>
  </si>
  <si>
    <t>Digital 1/1 Thermostat</t>
  </si>
  <si>
    <t>PG80MSAA36045A</t>
  </si>
  <si>
    <t>CAAMP2414AMA</t>
  </si>
  <si>
    <t>Supply Plenum</t>
  </si>
  <si>
    <t>PA5SAN52400W</t>
  </si>
  <si>
    <t>Return Plenum (Includes Filter Rack if Needed)</t>
  </si>
  <si>
    <t>14.3 SEER2 AC / 80% Furnace 70K BTU</t>
  </si>
  <si>
    <t>PG80MSAA36070A</t>
  </si>
  <si>
    <t>CVAMA2414XMA</t>
  </si>
  <si>
    <t>Air Filter</t>
  </si>
  <si>
    <t>PG80MSAA36070B</t>
  </si>
  <si>
    <t>Ductwork Transition Material</t>
  </si>
  <si>
    <t>PA5SAN53000W</t>
  </si>
  <si>
    <t>CAAMP3014AMA</t>
  </si>
  <si>
    <t>Outdoor Unit Pad</t>
  </si>
  <si>
    <t>CVAMA3017XMA</t>
  </si>
  <si>
    <t>30x60 Emergency Drain Pan</t>
  </si>
  <si>
    <t>PA5SAN53600W</t>
  </si>
  <si>
    <t>CAAMP3617AMA</t>
  </si>
  <si>
    <t>1 Safety Switch for Emergency Pan</t>
  </si>
  <si>
    <t>14.3 SEER2 AC / 80% Furnace 90K BTU</t>
  </si>
  <si>
    <t>PG80MSAA42090B</t>
  </si>
  <si>
    <t>CVAMA3617XMA</t>
  </si>
  <si>
    <t>PVC Drain Material</t>
  </si>
  <si>
    <t>PA5SAN54200W</t>
  </si>
  <si>
    <t>PG80MSAA48070C</t>
  </si>
  <si>
    <t>CAAMP4221AMA</t>
  </si>
  <si>
    <t>Condensation Pump</t>
  </si>
  <si>
    <t>PG80MSAA48090C</t>
  </si>
  <si>
    <t>CVAMA4221XMA</t>
  </si>
  <si>
    <t>Clear Tubing</t>
  </si>
  <si>
    <t>PA5SAN54800W</t>
  </si>
  <si>
    <t>CAAMP4821AMA</t>
  </si>
  <si>
    <t>Flexible Gas Connector</t>
  </si>
  <si>
    <t>CVAMA4821XMA</t>
  </si>
  <si>
    <t>Armaflex (~10ft)</t>
  </si>
  <si>
    <t>PA5SAN56000W</t>
  </si>
  <si>
    <t>PG80MSAA60090C</t>
  </si>
  <si>
    <t>CAAMP6121AMA</t>
  </si>
  <si>
    <t>240V Whip &amp; 240V Disconnect</t>
  </si>
  <si>
    <t>14.3 SEER2 AC / 80% Furnace 110K BTU</t>
  </si>
  <si>
    <t>PG80MSAA60110D</t>
  </si>
  <si>
    <t>CVAMA6024XMA</t>
  </si>
  <si>
    <t>Double Wall Flue Pipe Connectors</t>
  </si>
  <si>
    <t>Arizona</t>
  </si>
  <si>
    <t>Sigler</t>
  </si>
  <si>
    <t>Payne</t>
  </si>
  <si>
    <t>Refrigerant Piping (~5ft)</t>
  </si>
  <si>
    <t>Pipe Fittings</t>
  </si>
  <si>
    <t>TXV</t>
  </si>
  <si>
    <t>Rx11 Flush</t>
  </si>
  <si>
    <t>Nitrogen Gas</t>
  </si>
  <si>
    <t>Brazing Rods (~2)</t>
  </si>
  <si>
    <t>Duct Sealants, Tapes, &amp; Accessories</t>
  </si>
  <si>
    <t>Colorado</t>
  </si>
  <si>
    <t>Lohmiller</t>
  </si>
  <si>
    <t>13.4+ SEER2 AC  / 80% Furnace 45K BTU</t>
  </si>
  <si>
    <t>PA4SAN51800N</t>
  </si>
  <si>
    <t>Screws &amp; Wire Nuts</t>
  </si>
  <si>
    <t>13.4+ SEER2 AC / 80% Furnace 70K BTU</t>
  </si>
  <si>
    <t>PA4SAN52400N</t>
  </si>
  <si>
    <t>PA4SAN53000N</t>
  </si>
  <si>
    <t>PA4SAN53600N</t>
  </si>
  <si>
    <t>13.4+ SEER2  AC / 80% Furnace 90K BTU</t>
  </si>
  <si>
    <t>PA4SAN54200N</t>
  </si>
  <si>
    <t>PA4SAN54800N</t>
  </si>
  <si>
    <t>PA4SAN56000N</t>
  </si>
  <si>
    <t>Florida</t>
  </si>
  <si>
    <t>Baker</t>
  </si>
  <si>
    <t>Grandaire</t>
  </si>
  <si>
    <t>W5A5S18AKAWA</t>
  </si>
  <si>
    <t>WFER045A036C</t>
  </si>
  <si>
    <t>W5AM24M14XA</t>
  </si>
  <si>
    <t>WFER070B036C</t>
  </si>
  <si>
    <t>W5AM24M17XA</t>
  </si>
  <si>
    <t>W5VM24M17XA</t>
  </si>
  <si>
    <t>W5A5S24AKAWA</t>
  </si>
  <si>
    <t>W5A5S30AKAWA</t>
  </si>
  <si>
    <t>W5AM30M17XA</t>
  </si>
  <si>
    <t>W5VM30M17XA</t>
  </si>
  <si>
    <t>W5A5S36AKAWA</t>
  </si>
  <si>
    <t>W5VM36M17XA</t>
  </si>
  <si>
    <t>WFER090B042C</t>
  </si>
  <si>
    <t>W5A5S42AKAWA</t>
  </si>
  <si>
    <t>WFER090C048C</t>
  </si>
  <si>
    <t>W5AM42M21XA</t>
  </si>
  <si>
    <t>W5VM44M21XA</t>
  </si>
  <si>
    <t>W5A5S48AKAWA</t>
  </si>
  <si>
    <t>W5AM48M21XA</t>
  </si>
  <si>
    <t>W5VM48M21XA</t>
  </si>
  <si>
    <t>W5A5S60AKAWA</t>
  </si>
  <si>
    <t>W5AM61M21XA</t>
  </si>
  <si>
    <t>14.3 SEER2 AC / 80% Furnace 135K BTU</t>
  </si>
  <si>
    <t>WFER135D060C</t>
  </si>
  <si>
    <t>W5AM60M24XA</t>
  </si>
  <si>
    <t>W5VM60M21XA</t>
  </si>
  <si>
    <t>Georgia</t>
  </si>
  <si>
    <t>Illinois</t>
  </si>
  <si>
    <t>TEC</t>
  </si>
  <si>
    <t>Indiana</t>
  </si>
  <si>
    <t>Habegger</t>
  </si>
  <si>
    <t>Day &amp; Night (ICP)</t>
  </si>
  <si>
    <t>R5A4S18AKANA</t>
  </si>
  <si>
    <t>N80MSN0701412A</t>
  </si>
  <si>
    <t>EAM5X24M14A</t>
  </si>
  <si>
    <t>R5A4S24AKANA</t>
  </si>
  <si>
    <t>R5A4S30AKANA</t>
  </si>
  <si>
    <t>EVM5X30M17A</t>
  </si>
  <si>
    <t>R5A4S36AKANA</t>
  </si>
  <si>
    <t>EVM5X36M17A</t>
  </si>
  <si>
    <t>R5A4S42AKANA</t>
  </si>
  <si>
    <t>N80MSN0701716A</t>
  </si>
  <si>
    <t>EVM5X42M21A</t>
  </si>
  <si>
    <t>R5A4S48AKANA</t>
  </si>
  <si>
    <t>EAM5X48M21A</t>
  </si>
  <si>
    <t>R5A4S60AKANA</t>
  </si>
  <si>
    <t>N80MSN0902120A</t>
  </si>
  <si>
    <t>EAM5X61M21A</t>
  </si>
  <si>
    <t>Kansas</t>
  </si>
  <si>
    <t>Minnesota</t>
  </si>
  <si>
    <t>MN Air</t>
  </si>
  <si>
    <t>Missouri - St. Louis</t>
  </si>
  <si>
    <t>Koch Air</t>
  </si>
  <si>
    <t>13.4+ SEER2 AC / 80% Furnace 45K BTU</t>
  </si>
  <si>
    <t>13.4+ SEER2 AC / 80% Furnace 110K BTU</t>
  </si>
  <si>
    <t>Montana - South</t>
  </si>
  <si>
    <t>Ferguson / Airefco</t>
  </si>
  <si>
    <t>Day &amp; Night</t>
  </si>
  <si>
    <t>EAM5X19M17A</t>
  </si>
  <si>
    <t>N80MSN0701712A</t>
  </si>
  <si>
    <t>EVM5X24M17A</t>
  </si>
  <si>
    <t>EAM5X30M14A</t>
  </si>
  <si>
    <t>EAM5X36M17A</t>
  </si>
  <si>
    <t>EAM5X42M21A</t>
  </si>
  <si>
    <t>EVM5X48M21A</t>
  </si>
  <si>
    <t>EAM5X60M24A</t>
  </si>
  <si>
    <t>Nevada</t>
  </si>
  <si>
    <t>North Carolina</t>
  </si>
  <si>
    <t>Ohio - Columbus</t>
  </si>
  <si>
    <t>Ohio - North East</t>
  </si>
  <si>
    <t>R5A5S18AKAWA</t>
  </si>
  <si>
    <t>N80MSN0451412A</t>
  </si>
  <si>
    <t>R5A5S24AKAWA</t>
  </si>
  <si>
    <t>EVM5X24M14A</t>
  </si>
  <si>
    <t>R5A5S30AKAWA</t>
  </si>
  <si>
    <t>R5A5S36AKAWA</t>
  </si>
  <si>
    <t>N80MSN0901714A</t>
  </si>
  <si>
    <t>R5A5S42AKAWA</t>
  </si>
  <si>
    <t>N80MSN0902116A</t>
  </si>
  <si>
    <t>R5A5S48AKAWA</t>
  </si>
  <si>
    <t>N80MSN0702116A</t>
  </si>
  <si>
    <t>R5A5S60AKAWA</t>
  </si>
  <si>
    <t>Ohio - South West</t>
  </si>
  <si>
    <t>Oklahoma</t>
  </si>
  <si>
    <t>Oregon - West</t>
  </si>
  <si>
    <t>Pennsylvania - Pittsburgh</t>
  </si>
  <si>
    <t>Comfortmaker (ICP)</t>
  </si>
  <si>
    <t>South Carolina</t>
  </si>
  <si>
    <t>Tennessee - All Markets</t>
  </si>
  <si>
    <t>Tempstar (ICP)</t>
  </si>
  <si>
    <t>Tennessee - Memphis</t>
  </si>
  <si>
    <t>Sanders</t>
  </si>
  <si>
    <t>Texas - Central</t>
  </si>
  <si>
    <t>Robert Madden</t>
  </si>
  <si>
    <t>Texas - West</t>
  </si>
  <si>
    <t>Virginia</t>
  </si>
  <si>
    <t>Washington</t>
  </si>
  <si>
    <t>$435 Material Pricing includes the following (as needed):</t>
  </si>
  <si>
    <t>Heat Pump</t>
  </si>
  <si>
    <t>Air Handler</t>
  </si>
  <si>
    <t>Heat Kit</t>
  </si>
  <si>
    <t>Heat Pump Split System Materials</t>
  </si>
  <si>
    <t>14.3 SEER2 HP</t>
  </si>
  <si>
    <t>PH5SAN51800A</t>
  </si>
  <si>
    <t>PF5MNXA18L00</t>
  </si>
  <si>
    <t>KFFEH0501N05</t>
  </si>
  <si>
    <t>Digital 2/1 Thermostat</t>
  </si>
  <si>
    <t>PH5SAN52400A</t>
  </si>
  <si>
    <t>PF5MNXB24L00</t>
  </si>
  <si>
    <t>PH5SAN53000A</t>
  </si>
  <si>
    <t>PF5MNXB30L00</t>
  </si>
  <si>
    <t>KFFEH0801N08</t>
  </si>
  <si>
    <t>PH5SAN53600A</t>
  </si>
  <si>
    <t>PF5MNXB36L00</t>
  </si>
  <si>
    <t>KFFEH0901N10</t>
  </si>
  <si>
    <t>PH5SAN54200A</t>
  </si>
  <si>
    <t>PF5MNXC42L00</t>
  </si>
  <si>
    <t>PH5SAN54800A</t>
  </si>
  <si>
    <t>PF5MNXC48L00</t>
  </si>
  <si>
    <t>KFFEH3001F15</t>
  </si>
  <si>
    <t>PH5SAN56000A</t>
  </si>
  <si>
    <t>PF5MNXD60L00</t>
  </si>
  <si>
    <t>KFFEH3101C15</t>
  </si>
  <si>
    <t>KFFEH2401C05</t>
  </si>
  <si>
    <t>KFFEH2501C08</t>
  </si>
  <si>
    <t>KFFEH2601C10</t>
  </si>
  <si>
    <t>KFFEH3301C20</t>
  </si>
  <si>
    <t>W5H5S18AKAAA</t>
  </si>
  <si>
    <t>WCHL185AA</t>
  </si>
  <si>
    <t>EHC05BKN</t>
  </si>
  <si>
    <t>W5H5S24AKAAA</t>
  </si>
  <si>
    <t>WCHL245AB</t>
  </si>
  <si>
    <t>W5H5S30AKAAA</t>
  </si>
  <si>
    <t>WCHL305AB</t>
  </si>
  <si>
    <t>EHC07BKN</t>
  </si>
  <si>
    <t>W5H5S36AKAAA</t>
  </si>
  <si>
    <t>WCHL365AB</t>
  </si>
  <si>
    <t>EHC10BKN</t>
  </si>
  <si>
    <t>W5H5S42AKAAA</t>
  </si>
  <si>
    <t>WCHL425AC</t>
  </si>
  <si>
    <t>EHC15BKB</t>
  </si>
  <si>
    <t>W5H5S48AKAAA</t>
  </si>
  <si>
    <t>WCHL485AC</t>
  </si>
  <si>
    <t>W5H5S60AKAAA</t>
  </si>
  <si>
    <t>WCHL605BD</t>
  </si>
  <si>
    <t>KFFEH8501N05</t>
  </si>
  <si>
    <t>R5H5S18AKAAA</t>
  </si>
  <si>
    <t>FHMA5X18L0AA</t>
  </si>
  <si>
    <t>EHC05CKB</t>
  </si>
  <si>
    <t>R5H5S24AKAAA</t>
  </si>
  <si>
    <t>FHMA5X24L0BA</t>
  </si>
  <si>
    <t>EHC05BKB</t>
  </si>
  <si>
    <t>R5H5S30AKAAA</t>
  </si>
  <si>
    <t>FHMA5X30L0BA</t>
  </si>
  <si>
    <t>EHC07BKB</t>
  </si>
  <si>
    <t>R5H5S36AKAAA</t>
  </si>
  <si>
    <t>FHMA5X36L0BA</t>
  </si>
  <si>
    <t>EHC10BKB</t>
  </si>
  <si>
    <t>R5H5S42AKAAA</t>
  </si>
  <si>
    <t>FHMA5X42L0CA</t>
  </si>
  <si>
    <t>R5H5S48AKAAA</t>
  </si>
  <si>
    <t>FHMA5X48L0CA</t>
  </si>
  <si>
    <t>R5H5S60AKAAA</t>
  </si>
  <si>
    <t>FHMA5X60L0DA</t>
  </si>
  <si>
    <t>ICP</t>
  </si>
  <si>
    <t>EHC07CKB</t>
  </si>
  <si>
    <t>EHC20BKB</t>
  </si>
  <si>
    <t>Pittsburgh</t>
  </si>
  <si>
    <t>Tennesee - All Markets</t>
  </si>
  <si>
    <t>WKF0502BX</t>
  </si>
  <si>
    <t>WKF0802BX</t>
  </si>
  <si>
    <t>WKF1002BX</t>
  </si>
  <si>
    <t>WKF1502BX</t>
  </si>
  <si>
    <t>WKF2002BX</t>
  </si>
  <si>
    <t>FF8401C05</t>
  </si>
  <si>
    <t>FF2401C05</t>
  </si>
  <si>
    <t>FF2501C08</t>
  </si>
  <si>
    <t>FF2601C10</t>
  </si>
  <si>
    <t>FF3101C15</t>
  </si>
  <si>
    <t>FF3301C20</t>
  </si>
  <si>
    <t>Straight Cool System Material</t>
  </si>
  <si>
    <t>14.3 SEER2 AC / Straight Cool</t>
  </si>
  <si>
    <t>13.4+ SEER2 AC / Straight Cool</t>
  </si>
  <si>
    <t>$620 Material Pricing includes the following (as needed):</t>
  </si>
  <si>
    <t>Type</t>
  </si>
  <si>
    <t>SKU</t>
  </si>
  <si>
    <t>Packaged Gas System Materials</t>
  </si>
  <si>
    <t>Multipoise</t>
  </si>
  <si>
    <t>PY5GNAB24040</t>
  </si>
  <si>
    <t>PY5GNAB30040</t>
  </si>
  <si>
    <t>PY5GNAB36060</t>
  </si>
  <si>
    <t>240V Disconnect</t>
  </si>
  <si>
    <t>PY5GNAB42060</t>
  </si>
  <si>
    <t>240V Whip</t>
  </si>
  <si>
    <t>PY5GNAB48090</t>
  </si>
  <si>
    <t>PY5GNAB60090</t>
  </si>
  <si>
    <t>Weathershield (Doghouse)</t>
  </si>
  <si>
    <t>Misc Installation Supplies</t>
  </si>
  <si>
    <t>PGB424040K000B</t>
  </si>
  <si>
    <t>PGB424060K000B</t>
  </si>
  <si>
    <t>PGB430040K000B</t>
  </si>
  <si>
    <t>PGB436060K000B</t>
  </si>
  <si>
    <t>PGB442060K000B</t>
  </si>
  <si>
    <t>PGB448090K000B</t>
  </si>
  <si>
    <t>PGB460090K000B</t>
  </si>
  <si>
    <t>Horizontal</t>
  </si>
  <si>
    <t>WPG524A040RKB</t>
  </si>
  <si>
    <t>WPG524A060RKB</t>
  </si>
  <si>
    <t>WPG530A040RKB</t>
  </si>
  <si>
    <t>WPG530A060RKB</t>
  </si>
  <si>
    <t>WPG536A060RKB</t>
  </si>
  <si>
    <t>WPG542A060RKB</t>
  </si>
  <si>
    <t>WPG542A090RKB</t>
  </si>
  <si>
    <t>WPG548A090RKB</t>
  </si>
  <si>
    <t>WPG548A115RKB</t>
  </si>
  <si>
    <t>WPG560A090RKB</t>
  </si>
  <si>
    <t>WPG560A115RKB</t>
  </si>
  <si>
    <t>WPG560A130RKB</t>
  </si>
  <si>
    <t>Texas</t>
  </si>
  <si>
    <t>Packaged Electrical Heat Pump System Materials</t>
  </si>
  <si>
    <t>PH5GNAB24000</t>
  </si>
  <si>
    <t>PH5GNAB30000</t>
  </si>
  <si>
    <t>PH5GNAB36000</t>
  </si>
  <si>
    <t>PH5GNAB42000</t>
  </si>
  <si>
    <t>PH5GNAB48000</t>
  </si>
  <si>
    <t>PH5GNAB60000</t>
  </si>
  <si>
    <t>Secondary</t>
  </si>
  <si>
    <t>PHB424000K000B</t>
  </si>
  <si>
    <t>PHB430000K000B</t>
  </si>
  <si>
    <t>PHB436000K000B</t>
  </si>
  <si>
    <t>PHB442000K000B</t>
  </si>
  <si>
    <t>PHB448000K000B</t>
  </si>
  <si>
    <t>PHB460000K000B</t>
  </si>
  <si>
    <t>Bryant</t>
  </si>
  <si>
    <t>WPH524A000RKB</t>
  </si>
  <si>
    <t>WPH530A000RKB</t>
  </si>
  <si>
    <t>WPH536A000RKB</t>
  </si>
  <si>
    <t>WPH542A000RKB</t>
  </si>
  <si>
    <t>WPH548A000RKB</t>
  </si>
  <si>
    <t>WPH560A000RKB</t>
  </si>
  <si>
    <t>Packaged HP</t>
  </si>
  <si>
    <t>Total Equpment</t>
  </si>
  <si>
    <t>CPHEATER052B0</t>
  </si>
  <si>
    <t>CPHEATER130A02LC</t>
  </si>
  <si>
    <t>CPHEATER050B0</t>
  </si>
  <si>
    <t>CPHEATER125A03</t>
  </si>
  <si>
    <t>CPHEATER125A0</t>
  </si>
  <si>
    <t>CPHEATER129A03</t>
  </si>
  <si>
    <t>CPHEATER054B0</t>
  </si>
  <si>
    <t>CPHEATER130A03</t>
  </si>
  <si>
    <t>CPHEATER131A03</t>
  </si>
  <si>
    <t>$360 Material Pricing includes the following (as needed)</t>
  </si>
  <si>
    <t>AC</t>
  </si>
  <si>
    <t>Condenser &amp; Evaporator Coil Material</t>
  </si>
  <si>
    <t>Freon (Up-to 2lbs)</t>
  </si>
  <si>
    <t>$400 Material Pricing includes the following (as needed)</t>
  </si>
  <si>
    <t>Furnace &amp; Evaporator Coil Material</t>
  </si>
  <si>
    <t>Return Plenum (Includes Filter Rack &amp; Filter if Needed)</t>
  </si>
  <si>
    <t>Ductwork Transition Material &amp; Flue Pipe Connectors</t>
  </si>
  <si>
    <t>Condensation Pump &amp; Clear Tubing</t>
  </si>
  <si>
    <t>$310 Material Pricing includes the following (as needed)</t>
  </si>
  <si>
    <t>14.3 SEER2 AC</t>
  </si>
  <si>
    <t>13.4+ SEER2 AC</t>
  </si>
  <si>
    <t>$350 Material Pricing includes the following (as needed)</t>
  </si>
  <si>
    <t>Furnace Material</t>
  </si>
  <si>
    <t>80% Furnace 45K BTU</t>
  </si>
  <si>
    <t xml:space="preserve">Digital 1/1 Thermostat </t>
  </si>
  <si>
    <t>80% Furnace 70K BTU</t>
  </si>
  <si>
    <t>80% Furnace 90K BTU</t>
  </si>
  <si>
    <t>80% Furnace 110K BTU</t>
  </si>
  <si>
    <t>80% Furnace 135K BTU</t>
  </si>
  <si>
    <t>Air Handler Material</t>
  </si>
  <si>
    <t>14.3 SEER2 AH</t>
  </si>
  <si>
    <t xml:space="preserve">Digital 2/1 Thermostat </t>
  </si>
  <si>
    <t>$285 Material Pricing includes the following (as needed)</t>
  </si>
  <si>
    <t>Evaporator Coil Material</t>
  </si>
  <si>
    <t>1 Safety Switches for Emergency Pan</t>
  </si>
  <si>
    <t>sku</t>
  </si>
  <si>
    <t>title</t>
  </si>
  <si>
    <t>48NLNB240403</t>
  </si>
  <si>
    <t>13.4 SEER2, 2 Ton, 40K BTU, Packaged Air Conditioner (R454B)</t>
  </si>
  <si>
    <t>48NLNB240603</t>
  </si>
  <si>
    <t>13.4 SEER2, 2 Ton, 60K BTU, Packaged Air Conditioner (R454B)</t>
  </si>
  <si>
    <t>48NLNB300403</t>
  </si>
  <si>
    <t>13.4 SEER2, 2.5 Ton, 40K BTU, Packaged Air Conditioner (R454B)</t>
  </si>
  <si>
    <t>48NLNB300603</t>
  </si>
  <si>
    <t>13.4 SEER2, 2.5 Ton, 60K BTU, Packaged Air Conditioner (R454B)</t>
  </si>
  <si>
    <t>48NLNB360603</t>
  </si>
  <si>
    <t>13.4 SEER2, 3 Ton, 60K BTU, Packaged Air Conditioner (R454B)</t>
  </si>
  <si>
    <t>48NLNB360903</t>
  </si>
  <si>
    <t>13.4 SEER2, 3 Ton, 90K BTU, Packaged Air Conditioner (R454B)</t>
  </si>
  <si>
    <t>48NLNB420603</t>
  </si>
  <si>
    <t>13.4 SEER2, 3.5 Ton, 60K BTU, Packaged Air Conditioner (R454B)</t>
  </si>
  <si>
    <t>48NLNB420903</t>
  </si>
  <si>
    <t>13.4 SEER2, 3.5 Ton, 90K BTU, Packaged Air Conditioner (R454B)</t>
  </si>
  <si>
    <t>48NLNB480903</t>
  </si>
  <si>
    <t>13.4 SEER2, 4 Ton, 90K BTU, Packaged Air Conditioner (R454B)</t>
  </si>
  <si>
    <t>48NLNB481153</t>
  </si>
  <si>
    <t>13.4 SEER2, 4 Ton, 115K BTU, Packaged Air Conditioner (R454B)</t>
  </si>
  <si>
    <t>48NLNB481303</t>
  </si>
  <si>
    <t>13.4 SEER2, 4 Ton, 130K BTU, Packaged Air Conditioner (R454B)</t>
  </si>
  <si>
    <t>48NLNB600903</t>
  </si>
  <si>
    <t>13.4 SEER2, 5 Ton, 90K BTU, Packaged Air Conditioner (R454B)</t>
  </si>
  <si>
    <t>48NLNB601153</t>
  </si>
  <si>
    <t>13.4 SEER2, 5 Ton, 115K BTU, Packaged Air Conditioner (R454B)</t>
  </si>
  <si>
    <t>48NLNB601303</t>
  </si>
  <si>
    <t>13.4 SEER2, 5 Ton, 130K BTU, Packaged Air Conditioner (R454B)</t>
  </si>
  <si>
    <t>50NL-B24---3</t>
  </si>
  <si>
    <t>13.4 SEER2, 2 Ton, Packaged Air Conditioner (R454B)</t>
  </si>
  <si>
    <t>575CNWB24040N</t>
  </si>
  <si>
    <t>575CNWB24060</t>
  </si>
  <si>
    <t>575CNWB30060</t>
  </si>
  <si>
    <t>575CNWB30060N</t>
  </si>
  <si>
    <t>575CNWB36060N</t>
  </si>
  <si>
    <t>575CNWB36090</t>
  </si>
  <si>
    <t>575CNWB42090</t>
  </si>
  <si>
    <t>575CNWB42090N</t>
  </si>
  <si>
    <t>575CNWB48090N</t>
  </si>
  <si>
    <t>575CNWB48115</t>
  </si>
  <si>
    <t>575CNWB60090N</t>
  </si>
  <si>
    <t>575CNWB60115</t>
  </si>
  <si>
    <t>575CNWB60130</t>
  </si>
  <si>
    <t>58SB0B045M14--12</t>
  </si>
  <si>
    <t>80% AFUE, 45K BTU, 1200 CFM, 14.2" Single Stage Gas Furnace</t>
  </si>
  <si>
    <t>58SB0B045M17--14</t>
  </si>
  <si>
    <t>80% AFUE, 45K BTU, 1400 CFM, 17.5" Single Stage Gas Furnace</t>
  </si>
  <si>
    <t>58SB0B070M14--12</t>
  </si>
  <si>
    <t>80% AFUE, 70K BTU, 1200 CFM, 14.2" Single Stage Gas Furnace</t>
  </si>
  <si>
    <t>58SB0B070M17--12</t>
  </si>
  <si>
    <t>80% AFUE, 70K BTU, 1200 CFM, 17.5" Single Stage Gas Furnace</t>
  </si>
  <si>
    <t>58SB0B070M17--16</t>
  </si>
  <si>
    <t>80% AFUE, 70K BTU, 1600 CFM, 17.5" Single Stage Gas Furnace</t>
  </si>
  <si>
    <t>58SB0B070M21--16</t>
  </si>
  <si>
    <t>80% AFUE, 70K BTU, 1600 CFM, 21" Single Stage Gas Furnace</t>
  </si>
  <si>
    <t>58SB0B090M17--14</t>
  </si>
  <si>
    <t>80% AFUE, 90K BTU, 1400 CFM, 17.5" Single Stage Gas Furnace</t>
  </si>
  <si>
    <t>58SB0B090M21--16</t>
  </si>
  <si>
    <t>80% AFUE, 90K BTU, 1600 CFM, 21" Single Stage Gas Furnace</t>
  </si>
  <si>
    <t>58SB0B090M21--20</t>
  </si>
  <si>
    <t>80% AFUE, 90K BTU, 2000 CFM, 21" Single Stage Gas Furnace</t>
  </si>
  <si>
    <t>58SB0B090M24--20</t>
  </si>
  <si>
    <t>80% AFUE, 90K BTU, 2000 CFM, 24.5" Single Stage Gas Furnace</t>
  </si>
  <si>
    <t>58SB0B110M21--20</t>
  </si>
  <si>
    <t>80% AFUE, 110K BTU, 2000 CFM, 21" Single Stage Gas Furnace</t>
  </si>
  <si>
    <t>58SB0B110M24--20</t>
  </si>
  <si>
    <t>80% AFUE, 110K BTU, 2000 CFM, 24.5" Single Stage Gas Furnace</t>
  </si>
  <si>
    <t>58SB0B135M24--20</t>
  </si>
  <si>
    <t>80% AFUE, 135K BTU, 2000 CFM, 24.5" Single Stage Gas Furnace</t>
  </si>
  <si>
    <t>58SB0B155M24--20</t>
  </si>
  <si>
    <t>80% AFUE, 155K BTU, 2000 CFM, 24.5" Single Stage Gas Furnace</t>
  </si>
  <si>
    <t>58SB1B045M14--12</t>
  </si>
  <si>
    <t>58SB1B045M17--14</t>
  </si>
  <si>
    <t>58SB1B070M14--12</t>
  </si>
  <si>
    <t>58SB1B070M17--12</t>
  </si>
  <si>
    <t>58SB1B070M17--16</t>
  </si>
  <si>
    <t>58SB1B070M21--16</t>
  </si>
  <si>
    <t>58SB1B090M17--14</t>
  </si>
  <si>
    <t>58SB1B090M21--16</t>
  </si>
  <si>
    <t>58SB1B090M21--20</t>
  </si>
  <si>
    <t>58SB1B110M21--20</t>
  </si>
  <si>
    <t>58SB1B110M24--20</t>
  </si>
  <si>
    <t>58SB1B135M24--20</t>
  </si>
  <si>
    <t>58SB1B155M24--20</t>
  </si>
  <si>
    <t>58SC0B045M14--12</t>
  </si>
  <si>
    <t>58SC0B045M17--14</t>
  </si>
  <si>
    <t>58SC0B070M14--12</t>
  </si>
  <si>
    <t>58SC0B070M17--12</t>
  </si>
  <si>
    <t>58SC0B070M17--16</t>
  </si>
  <si>
    <t>58SC0B070M21--16</t>
  </si>
  <si>
    <t>58SC0B090M17--14</t>
  </si>
  <si>
    <t>58SC0B090M21--16</t>
  </si>
  <si>
    <t>58SC0B090M21--20</t>
  </si>
  <si>
    <t>58SC0B110M21--20</t>
  </si>
  <si>
    <t>58SC0B110M24--20</t>
  </si>
  <si>
    <t>58SC0B135M24--20</t>
  </si>
  <si>
    <t>58SC1B045M14--12</t>
  </si>
  <si>
    <t>58SC1B045M17--14</t>
  </si>
  <si>
    <t>58SC1B070M14--12</t>
  </si>
  <si>
    <t>58SC1B070M17--12</t>
  </si>
  <si>
    <t>58SC1B070M17--16</t>
  </si>
  <si>
    <t>58SC1B070M21--16</t>
  </si>
  <si>
    <t>58SC1B090M17--14</t>
  </si>
  <si>
    <t>58SC1B090M21--16</t>
  </si>
  <si>
    <t>58SC1B090M21--20</t>
  </si>
  <si>
    <t>58SC1B110M21--20</t>
  </si>
  <si>
    <t>58SP0B045V14--12</t>
  </si>
  <si>
    <t>58SP0B070V14--12</t>
  </si>
  <si>
    <t>58SP0B070V17--16</t>
  </si>
  <si>
    <t>58SP0B090V17--16</t>
  </si>
  <si>
    <t>80% AFUE, 90K BTU, 1600 CFM, 17.5" Single Stage Gas Furnace</t>
  </si>
  <si>
    <t>58SP0B090V21--20</t>
  </si>
  <si>
    <t>58SP0B110V21--22</t>
  </si>
  <si>
    <t>80% AFUE, 110K BTU, 2200 CFM, 21" Single Stage Gas Furnace</t>
  </si>
  <si>
    <t>58SP0B135V24--22</t>
  </si>
  <si>
    <t>80% AFUE, 135K BTU, 2200 CFM, 24.5" Single Stage Gas Furnace</t>
  </si>
  <si>
    <t>58TN0A045C17--12</t>
  </si>
  <si>
    <t>80% AFUE, 45K BTU, 1200 CFM, 17.5" Two-Stage Gas Furnace</t>
  </si>
  <si>
    <t>58TN0A070C14--12</t>
  </si>
  <si>
    <t>80% AFUE, 70K BTU, 1200 CFM, 14.2" Two-Stage Gas Furnace</t>
  </si>
  <si>
    <t>58TN0A070C17--16</t>
  </si>
  <si>
    <t>80% AFUE, 70K BTU, 1600 CFM, 17.5" Two-Stage Gas Furnace</t>
  </si>
  <si>
    <t>58TN0A070C21--20</t>
  </si>
  <si>
    <t>80% AFUE, 70K BTU, 2000 CFM, 21" Two-Stage Gas Furnace</t>
  </si>
  <si>
    <t>58TN0A090C17--16</t>
  </si>
  <si>
    <t>80% AFUE, 90K BTU, 1600 CFM, 17.5" Two-Stage Gas Furnace</t>
  </si>
  <si>
    <t>58TN0A090C21--20</t>
  </si>
  <si>
    <t>80% AFUE, 90K BTU, 2000 CFM, 21" Two-Stage Gas Furnace</t>
  </si>
  <si>
    <t>58TN0A110C21--20</t>
  </si>
  <si>
    <t>80% AFUE, 110K BTU, 2000 CFM, 21" Two-Stage Gas Furnace</t>
  </si>
  <si>
    <t>58TN0A135C24--22</t>
  </si>
  <si>
    <t>80% AFUE, 135K BTU, 2200 CFM, 24.5" Two-Stage Gas Furnace</t>
  </si>
  <si>
    <t>58TP0B045V14--12</t>
  </si>
  <si>
    <t>80% AFUE, 45K BTU, 1200 CFM, 14.2" Two-Stage Gas Furnace</t>
  </si>
  <si>
    <t>58TP0B070V14--12</t>
  </si>
  <si>
    <t>58TP0B070V17--16</t>
  </si>
  <si>
    <t>58TP0B090V17--16</t>
  </si>
  <si>
    <t>58TP0B090V21--20</t>
  </si>
  <si>
    <t>58TP0B110V21--22</t>
  </si>
  <si>
    <t>80% AFUE, 110K BTU, 2200 CFM, 21" Two-Stage Gas Furnace</t>
  </si>
  <si>
    <t>58TP0B135V24--22</t>
  </si>
  <si>
    <t>80% AFUE, 135K BTU, 2200 CFM, 26" Two-Stage Gas Furnace</t>
  </si>
  <si>
    <t>58TP1B045V14--12</t>
  </si>
  <si>
    <t>58TP1B070V14--12</t>
  </si>
  <si>
    <t>58TP1B070V17--16</t>
  </si>
  <si>
    <t>58TP1B090V17--16</t>
  </si>
  <si>
    <t>58TP1B090V21--20</t>
  </si>
  <si>
    <t>58TP1B110V21--22</t>
  </si>
  <si>
    <t>58TP1B135V24--22</t>
  </si>
  <si>
    <t>59MN7B060C17--14</t>
  </si>
  <si>
    <t>97% AFUE, 60K BTU, 1400 CFM, 17.5" Modulating Gas Furnace</t>
  </si>
  <si>
    <t>59MN7B060C21--20</t>
  </si>
  <si>
    <t>97% AFUE, 60K BTU, 2000 CFM, 21" Modulating Gas Furnace</t>
  </si>
  <si>
    <t>59MN7B080C17--14</t>
  </si>
  <si>
    <t>97% AFUE, 80K BTU, 1400 CFM, 17.5" Modulating Gas Furnace</t>
  </si>
  <si>
    <t>59MN7B080C21--20</t>
  </si>
  <si>
    <t>97% AFUE, 80K BTU, 2000 CFM, 21" Modulating Gas Furnace</t>
  </si>
  <si>
    <t>59MN7B100C21--22</t>
  </si>
  <si>
    <t>97% AFUE, 100K BTU, 2200 CFM, 21" Modulating Gas Furnace</t>
  </si>
  <si>
    <t>59MN7B120C24--22</t>
  </si>
  <si>
    <t>97% AFUE, 120K BTU, 2200 CFM, 24.5" Modulating Gas Furnace</t>
  </si>
  <si>
    <t>59SC2E040M14--12</t>
  </si>
  <si>
    <t>92% AFUE, 40K BTU, 1200 CFM, 14.2" Single Stage Gas Furnace</t>
  </si>
  <si>
    <t>59SC2E040M17--12</t>
  </si>
  <si>
    <t>92% AFUE, 40K BTU, 1200 CFM, 17.5" Single Stage Gas Furnace</t>
  </si>
  <si>
    <t>59SC2E060M14--12</t>
  </si>
  <si>
    <t>92% AFUE, 60K BTU, 1200 CFM, 14.2" Single Stage Gas Furnace</t>
  </si>
  <si>
    <t>59SC2E060M17--14</t>
  </si>
  <si>
    <t>92% AFUE, 60K BTU, 1400 CFM, 17.5" Single Stage Gas Furnace</t>
  </si>
  <si>
    <t>59SC2E080M17--16</t>
  </si>
  <si>
    <t>92% AFUE, 80K BTU, 1600 CFM, 17.5" Single Stage Gas Furnace</t>
  </si>
  <si>
    <t>59SC2E080M21--20</t>
  </si>
  <si>
    <t>92% AFUE, 80K BTU, 2000 CFM, 21" Single Stage Gas Furnace</t>
  </si>
  <si>
    <t>59SC2E100M21--20</t>
  </si>
  <si>
    <t>92% AFUE, 100K BTU, 2000 CFM, 21" Single Stage Gas Furnace</t>
  </si>
  <si>
    <t>59SC2E100M21--22</t>
  </si>
  <si>
    <t>92% AFUE, 100K BTU, 2200 CFM, 21" Single Stage Gas Furnace</t>
  </si>
  <si>
    <t>59SC2E120M24--20</t>
  </si>
  <si>
    <t>92% AFUE, 120K BTU, 2000 CFM, 24.5" Single Stage Gas Furnace</t>
  </si>
  <si>
    <t>59SC6A026M14--10</t>
  </si>
  <si>
    <t>96% AFUE, 26K BTU, 1000 CFM, 14.2" Single Stage Gas Furnace</t>
  </si>
  <si>
    <t>59SC6A040M14--10</t>
  </si>
  <si>
    <t>96% AFUE, 40K BTU, 1000 CFM, 14.2" Single Stage Gas Furnace</t>
  </si>
  <si>
    <t>59SC6A040M17--12</t>
  </si>
  <si>
    <t>96% AFUE, 40K BTU, 1200 CFM, 17.5" Single Stage Gas Furnace</t>
  </si>
  <si>
    <t>59SC6A060M14--12</t>
  </si>
  <si>
    <t>96% AFUE, 60K BTU, 1200 CFM, 14.2" Single Stage Gas Furnace</t>
  </si>
  <si>
    <t>59SC6A060M17--16</t>
  </si>
  <si>
    <t>96% AFUE, 60K BTU, 1600 CFM, 17.5" Single Stage Gas Furnace</t>
  </si>
  <si>
    <t>59SC6A080M17--16</t>
  </si>
  <si>
    <t>96% AFUE, 80K BTU, 1600 CFM, 17.5" Single Stage Gas Furnace</t>
  </si>
  <si>
    <t>59SC6A080M21--20</t>
  </si>
  <si>
    <t>96% AFUE, 80K BTU, 2000 CFM, 21" Single Stage Gas Furnace</t>
  </si>
  <si>
    <t>59SC6A100M21--20</t>
  </si>
  <si>
    <t>96% AFUE, 100K BTU, 2000 CFM, 21" Single Stage Gas Furnace</t>
  </si>
  <si>
    <t>59SC6A100M21--22</t>
  </si>
  <si>
    <t>96% AFUE, 100K BTU, 2200 CFM, 21" Single Stage Gas Furnace</t>
  </si>
  <si>
    <t>59SC6A120M24--22</t>
  </si>
  <si>
    <t>96% AFUE, 120K BTU, 2200 CFM, 24.5" Single Stage Gas Furnace</t>
  </si>
  <si>
    <t>59SC6A140M24--22</t>
  </si>
  <si>
    <t>96% AFUE, 140K BTU, 2200 CFM, 24.5" Single Stage Gas Furnace</t>
  </si>
  <si>
    <t>59SP6B040V14--10</t>
  </si>
  <si>
    <t>59SP6B040V17--12</t>
  </si>
  <si>
    <t>59SP6B060V14--12</t>
  </si>
  <si>
    <t>59SP6B060V17--16</t>
  </si>
  <si>
    <t>59SP6B080V17--16</t>
  </si>
  <si>
    <t>59SP6B080V21--20</t>
  </si>
  <si>
    <t>59SP6B100V21--20</t>
  </si>
  <si>
    <t>59SP6B120V24--22</t>
  </si>
  <si>
    <t>59TN6B060C17--14</t>
  </si>
  <si>
    <t>96% AFUE, 60K BTU, 1400 CFM, 17.5" Two-Stage Gas Furnace</t>
  </si>
  <si>
    <t>59TN6B080C17--14</t>
  </si>
  <si>
    <t>96% AFUE, 80K BTU, 1400 CFM, 17.5" Two-Stage Gas Furnace</t>
  </si>
  <si>
    <t>59TN6B080C21--20</t>
  </si>
  <si>
    <t>96% AFUE, 80K BTU, 2000 CFM, 21" Two-Stage Gas Furnace</t>
  </si>
  <si>
    <t>59TN6B100C21--22</t>
  </si>
  <si>
    <t>96% AFUE, 100K BTU, 2200 CFM, 21" Two-Stage Gas Furnace</t>
  </si>
  <si>
    <t>59TN6B120C24--22</t>
  </si>
  <si>
    <t>96% AFUE, 120K BTU, 2200 CFM, 24.5" Two-Stage Gas Furnace</t>
  </si>
  <si>
    <t>605CNXB24000</t>
  </si>
  <si>
    <t>13.4 SEER2, 2 Ton, Packaged Heat Pump (R454B)</t>
  </si>
  <si>
    <t>605CNXB30000</t>
  </si>
  <si>
    <t>13.4 SEER2, 2.5 Ton, Packaged Heat Pump (R454B)</t>
  </si>
  <si>
    <t>605CNXB36000</t>
  </si>
  <si>
    <t>13.4 SEER2, 3 Ton, Packaged Heat Pump (R454B)</t>
  </si>
  <si>
    <t>605CNXB42000</t>
  </si>
  <si>
    <t>13.4 SEER2, 3.5 Ton, Packaged Heat Pump (R454B)</t>
  </si>
  <si>
    <t>605CNXB48000</t>
  </si>
  <si>
    <t>13.4 SEER2, 4 Ton, Packaged Heat Pump (R454B)</t>
  </si>
  <si>
    <t>605CNXB60000</t>
  </si>
  <si>
    <t>13.4 SEER2, 5 Ton, Packaged Heat Pump (R454B)</t>
  </si>
  <si>
    <t>800SB36045M14</t>
  </si>
  <si>
    <t>800SB36070M14</t>
  </si>
  <si>
    <t>800SB36070M17</t>
  </si>
  <si>
    <t>800SB42045M17</t>
  </si>
  <si>
    <t>800SB42090M17</t>
  </si>
  <si>
    <t>800SB48070M17</t>
  </si>
  <si>
    <t>800SB48070M21</t>
  </si>
  <si>
    <t>800SB48090M21</t>
  </si>
  <si>
    <t>800SB60090M21</t>
  </si>
  <si>
    <t>800SB60090M24</t>
  </si>
  <si>
    <t>800SB60110M21</t>
  </si>
  <si>
    <t>800SB60110M24</t>
  </si>
  <si>
    <t>800SB60135M24</t>
  </si>
  <si>
    <t>800SB60155M24</t>
  </si>
  <si>
    <t>801SB36045M14</t>
  </si>
  <si>
    <t>801SB36070M14</t>
  </si>
  <si>
    <t>801SB36070M17</t>
  </si>
  <si>
    <t>801SB42045M17</t>
  </si>
  <si>
    <t>801SB42090M17</t>
  </si>
  <si>
    <t>801SB48070M17</t>
  </si>
  <si>
    <t>801SB48070M21</t>
  </si>
  <si>
    <t>801SB48090M21</t>
  </si>
  <si>
    <t>801SB60090M21</t>
  </si>
  <si>
    <t>801SB60110M21</t>
  </si>
  <si>
    <t>801SB60110M24</t>
  </si>
  <si>
    <t>801SB60135M24</t>
  </si>
  <si>
    <t>801SB60155M24</t>
  </si>
  <si>
    <t>810SB36045M14</t>
  </si>
  <si>
    <t>810SB36070M14</t>
  </si>
  <si>
    <t>810SB36070M17</t>
  </si>
  <si>
    <t>810SB42045M17</t>
  </si>
  <si>
    <t>810SB42090M17</t>
  </si>
  <si>
    <t>810SB48070M17</t>
  </si>
  <si>
    <t>810SB48070M21</t>
  </si>
  <si>
    <t>810SB48090M21</t>
  </si>
  <si>
    <t>810SB60090M21</t>
  </si>
  <si>
    <t>810SB60110M21</t>
  </si>
  <si>
    <t>810SB60110M24</t>
  </si>
  <si>
    <t>810SB60135M24</t>
  </si>
  <si>
    <t>811SB36045M14</t>
  </si>
  <si>
    <t>811SB36070M14</t>
  </si>
  <si>
    <t>811SB36070M17</t>
  </si>
  <si>
    <t>811SB42045M17</t>
  </si>
  <si>
    <t>811SB42090M17</t>
  </si>
  <si>
    <t>811SB48070M17</t>
  </si>
  <si>
    <t>811SB48070M21</t>
  </si>
  <si>
    <t>811SB48090M21</t>
  </si>
  <si>
    <t>811SB60090M21</t>
  </si>
  <si>
    <t>811SB60110M21</t>
  </si>
  <si>
    <t>820SB36045V14</t>
  </si>
  <si>
    <t>820SB36070V14</t>
  </si>
  <si>
    <t>820SB48070V17</t>
  </si>
  <si>
    <t>820SB48090V17</t>
  </si>
  <si>
    <t>820SB60090V21</t>
  </si>
  <si>
    <t>820SB66110V21</t>
  </si>
  <si>
    <t>820SB66135V24</t>
  </si>
  <si>
    <t>820TB36045V14</t>
  </si>
  <si>
    <t>820TB36070V14</t>
  </si>
  <si>
    <t>820TB48070V17</t>
  </si>
  <si>
    <t>820TB48090V17</t>
  </si>
  <si>
    <t>820TB60090V21</t>
  </si>
  <si>
    <t>820TB66110V21</t>
  </si>
  <si>
    <t>820TB66135V24</t>
  </si>
  <si>
    <t>880TA36045C17</t>
  </si>
  <si>
    <t>880TA36070C14</t>
  </si>
  <si>
    <t>880TA48070C17</t>
  </si>
  <si>
    <t>880TA48090C17</t>
  </si>
  <si>
    <t>880TA60070C21</t>
  </si>
  <si>
    <t>880TA60090C21</t>
  </si>
  <si>
    <t>880TA60110C21</t>
  </si>
  <si>
    <t>880TA66135C24</t>
  </si>
  <si>
    <t>912SE36040M14</t>
  </si>
  <si>
    <t>912SE36040M17</t>
  </si>
  <si>
    <t>912SE36060M14</t>
  </si>
  <si>
    <t>912SE42060M17</t>
  </si>
  <si>
    <t>912SE48080M17</t>
  </si>
  <si>
    <t>912SE60080M21</t>
  </si>
  <si>
    <t>912SE60100M21</t>
  </si>
  <si>
    <t>912SE60120M24</t>
  </si>
  <si>
    <t>912SE66100M21</t>
  </si>
  <si>
    <t>916SA30026M14</t>
  </si>
  <si>
    <t>916SA30040M14</t>
  </si>
  <si>
    <t>916SA36040M17</t>
  </si>
  <si>
    <t>916SA36060M14</t>
  </si>
  <si>
    <t>916SA48060M17</t>
  </si>
  <si>
    <t>916SA48080M17</t>
  </si>
  <si>
    <t>916SA60080M21</t>
  </si>
  <si>
    <t>916SA60100M21</t>
  </si>
  <si>
    <t>916SA66100M21</t>
  </si>
  <si>
    <t>916SA66120M24</t>
  </si>
  <si>
    <t>916SA66140M24</t>
  </si>
  <si>
    <t>96% AFUE, 140K BTU, 2200 CFM, 14.2" Single Stage Gas Furnace</t>
  </si>
  <si>
    <t>926SB30040V14</t>
  </si>
  <si>
    <t>926SB36040V17</t>
  </si>
  <si>
    <t>926SB36060V14</t>
  </si>
  <si>
    <t>926SB48060V17</t>
  </si>
  <si>
    <t>926SB48080V17</t>
  </si>
  <si>
    <t>926SB60080V21</t>
  </si>
  <si>
    <t>926SB60100V21</t>
  </si>
  <si>
    <t>926SB66120V24</t>
  </si>
  <si>
    <t>986TC42060C17</t>
  </si>
  <si>
    <t>986TC42080C17</t>
  </si>
  <si>
    <t>986TC60080C21</t>
  </si>
  <si>
    <t>986TC66100C21</t>
  </si>
  <si>
    <t>986TC66120C24</t>
  </si>
  <si>
    <t>987MB42060C17</t>
  </si>
  <si>
    <t>987MB42080C17</t>
  </si>
  <si>
    <t>987MB60060C21</t>
  </si>
  <si>
    <t>987MB60080C21</t>
  </si>
  <si>
    <t>987MB66100C21</t>
  </si>
  <si>
    <t>987MB66120C24</t>
  </si>
  <si>
    <t>CAAMP1814AMA</t>
  </si>
  <si>
    <t>1.5 Ton, Multi-Position, 14" Cased A-Coil (R454B)</t>
  </si>
  <si>
    <t>CAAMP1917AMA</t>
  </si>
  <si>
    <t>1.5 Ton, Multi-Position, 17.5" Cased A-Coil (R454B)</t>
  </si>
  <si>
    <t>2 Ton, Multi-Position, 14" Cased A-Coil (R454B)</t>
  </si>
  <si>
    <t>CAAMP2417AMA</t>
  </si>
  <si>
    <t>2 Ton, Multi-Position, 17.5" Cased A-Coil (R454B)</t>
  </si>
  <si>
    <t>CAAMP2517AMA</t>
  </si>
  <si>
    <t>2.5 Ton, Multi-Position, 14" Cased A-Coil (R454B)</t>
  </si>
  <si>
    <t>CAAMP3017AMA</t>
  </si>
  <si>
    <t>2.5 Ton, Multi-Position, 17.5" Cased A-Coil (R454B)</t>
  </si>
  <si>
    <t>3 Ton, Multi-Position, 17.5" Cased A-Coil (R454B)</t>
  </si>
  <si>
    <t>CAAMP3717AMA</t>
  </si>
  <si>
    <t>CAAMP3721AMA</t>
  </si>
  <si>
    <t>3 Ton, Multi-Position, 21" Cased A-Coil (R454B)</t>
  </si>
  <si>
    <t>3.5 Ton, Multi-Position, 21" Cased A-Coil (R454B)</t>
  </si>
  <si>
    <t>CAAMP4321AMA</t>
  </si>
  <si>
    <t>4 Ton, Multi-Position, 21" Cased A-Coil (R454B)</t>
  </si>
  <si>
    <t>CAAMP6024AMA</t>
  </si>
  <si>
    <t>5 Ton, Multi-Position, 24.5" Cased A-Coil (R454B)</t>
  </si>
  <si>
    <t>5 Ton, Multi-Position, 21" Cased A-Coil (R454B)</t>
  </si>
  <si>
    <t>CAAMP6124AMA</t>
  </si>
  <si>
    <t>CAAVU1814AMA</t>
  </si>
  <si>
    <t>1.5 Ton, Upflow/Downflow, 14" Uncased A-Coil (R454B)</t>
  </si>
  <si>
    <t>CAAVU2414AMA</t>
  </si>
  <si>
    <t>2 Ton, Upflow/Downflow, 14" Uncased A-Coil (R454B)</t>
  </si>
  <si>
    <t>CAAVU2417AMA</t>
  </si>
  <si>
    <t>2 Ton, Upflow/Downflow, 17.5" Uncased A-Coil (R454B)</t>
  </si>
  <si>
    <t>CAAVU3014AMA</t>
  </si>
  <si>
    <t>2.5 Ton, Upflow/Downflow, 14" Uncased A-Coil (R454B)</t>
  </si>
  <si>
    <t>CAAVU3017AMA</t>
  </si>
  <si>
    <t>2.5 Ton, Upflow/Downflow, 17.5" Uncased A-Coil (R454B)</t>
  </si>
  <si>
    <t>CAAVU3617AMA</t>
  </si>
  <si>
    <t>3 Ton, Upflow/Downflow, 17.5" Uncased A-Coil (R454B)</t>
  </si>
  <si>
    <t>CAAVU3621AMA</t>
  </si>
  <si>
    <t>3 Ton, Upflow/Downflow, 21" Uncased A-Coil (R454B)</t>
  </si>
  <si>
    <t>CAAVU3717AMA</t>
  </si>
  <si>
    <t>CAAVU4221AMA</t>
  </si>
  <si>
    <t>3.5 Ton, Upflow/Downflow, 21" Uncased A-Coil (R454B)</t>
  </si>
  <si>
    <t>CAAVU4821AMA</t>
  </si>
  <si>
    <t>4 Ton, Upflow/Downflow, 21" Uncased A-Coil (R454B)</t>
  </si>
  <si>
    <t>CAAVU4824AMA</t>
  </si>
  <si>
    <t>4 Ton, Upflow/Downflow, 24.5" Uncased A-Coil (R454B)</t>
  </si>
  <si>
    <t>CAAVU6024AMA</t>
  </si>
  <si>
    <t>5 Ton, Upflow/Downflow, 24.5" Uncased A-Coil (R454B)</t>
  </si>
  <si>
    <t>CAAVU6121AMA</t>
  </si>
  <si>
    <t>5 Ton, Upflow/Downflow, 21" Uncased A-Coil (R454B)</t>
  </si>
  <si>
    <t>CSAHP2412AMA</t>
  </si>
  <si>
    <t>2 Ton, Horizontal, 12" Cased Slab Coil (R454B)</t>
  </si>
  <si>
    <t>CSAHP3012AMA</t>
  </si>
  <si>
    <t>2.5 Ton, Horizontal, 12" Cased Slab Coil (R454B)</t>
  </si>
  <si>
    <t>CSAHP3612AMA</t>
  </si>
  <si>
    <t>3 Ton, Horizontal, 12" Cased Slab Coil (R454B)</t>
  </si>
  <si>
    <t>CSAHP4212AMA</t>
  </si>
  <si>
    <t>3.5 Ton, Horizontal, 12" Cased Slab Coil (R454B)</t>
  </si>
  <si>
    <t>CSAHP4812AMA</t>
  </si>
  <si>
    <t>4 Ton, Horizontal, 12" Cased Slab Coil (R454B)</t>
  </si>
  <si>
    <t>CSAHP6012AMA</t>
  </si>
  <si>
    <t>5 Ton, Horizontal, 12" Cased Slab Coil (R454B)</t>
  </si>
  <si>
    <t>2 Ton, Multi-Position, 14" Cased V-Coil (R454B)</t>
  </si>
  <si>
    <t>2 Ton, Multi-Position, 17.5" Cased V-Coil (R454B)</t>
  </si>
  <si>
    <t>CVAMA2517XMA</t>
  </si>
  <si>
    <t>2.5 Ton, Multi-Position, 17.5" Cased V-Coil (R454B)</t>
  </si>
  <si>
    <t>CVAMA3117XMA</t>
  </si>
  <si>
    <t>CVAMA3217XMA</t>
  </si>
  <si>
    <t>3 Ton, Multi-Position, 17.5" Cased V-Coil (R454B)</t>
  </si>
  <si>
    <t>3.5 Ton, Multi-Position, 21" Cased V-Coil (R454B)</t>
  </si>
  <si>
    <t>CVAMA4321XMA</t>
  </si>
  <si>
    <t>CVAMA4421XMA</t>
  </si>
  <si>
    <t>4 Ton, Multi-Position, 21" Cased V-Coil (R454B)</t>
  </si>
  <si>
    <t>CVAMA4921XMA</t>
  </si>
  <si>
    <t>CVAMA6021XMA</t>
  </si>
  <si>
    <t>5 Ton, Multi-Position, 21" Cased V-Coil (R454B)</t>
  </si>
  <si>
    <t>5 Ton, Multi-Position, 24.5" Cased V-Coil (R454B)</t>
  </si>
  <si>
    <t>CVAMA6124XMA</t>
  </si>
  <si>
    <t>CVAVA1814XMA</t>
  </si>
  <si>
    <t>1.5 Ton, Upflow/Downflow, 14" Cased V-Coil (R454B)</t>
  </si>
  <si>
    <t>CVAVA1917XMA</t>
  </si>
  <si>
    <t>1.5 Ton, Upflow/Downflow, 17.5" Cased V-Coil (R454B)</t>
  </si>
  <si>
    <t>CVAVA2414XMA</t>
  </si>
  <si>
    <t>2 Ton, Upflow/Downflow, 14" Cased V-Coil (R454B)</t>
  </si>
  <si>
    <t>CVAVA2417XMA</t>
  </si>
  <si>
    <t>2 Ton, Upflow/Downflow, 17.5" Cased V-Coil (R454B)</t>
  </si>
  <si>
    <t>CVAVA2517XMA</t>
  </si>
  <si>
    <t>CVAVA3014XMA</t>
  </si>
  <si>
    <t>2.5 Ton, Upflow/Downflow, 14" Cased V-Coil (R454B)</t>
  </si>
  <si>
    <t>CVAVA3017XMA</t>
  </si>
  <si>
    <t>2.5 Ton, Upflow/Downflow, 17.5" Cased V-Coil (R454B)</t>
  </si>
  <si>
    <t>CVAVA3117XMA</t>
  </si>
  <si>
    <t>CVAVA3617XMA</t>
  </si>
  <si>
    <t>3 Ton, Upflow/Downflow, 17.5" Cased V-Coil (R454B)</t>
  </si>
  <si>
    <t>CVAVA3621XMA</t>
  </si>
  <si>
    <t>3 Ton, Upflow/Downflow, 21" Cased V-Coil (R454B)</t>
  </si>
  <si>
    <t>CVAVA3721XMA</t>
  </si>
  <si>
    <t>CVAVA3817XMA</t>
  </si>
  <si>
    <t>CVAVA4217XMA</t>
  </si>
  <si>
    <t>3.5 Ton, Upflow/Downflow, 17.5" Cased V-Coil (R454B)</t>
  </si>
  <si>
    <t>CVAVA4221XMA</t>
  </si>
  <si>
    <t>3.5 Ton, Upflow/Downflow, 21" Cased V-Coil (R454B)</t>
  </si>
  <si>
    <t>CVAVA4224XMA</t>
  </si>
  <si>
    <t>3.5 Ton, Upflow/Downflow, 24.5" Cased V-Coil (R454B)</t>
  </si>
  <si>
    <t>CVAVA4821XMA</t>
  </si>
  <si>
    <t>4 Ton, Upflow/Downflow, 21" Cased V-Coil (R454B)</t>
  </si>
  <si>
    <t>CVAVA4824XMA</t>
  </si>
  <si>
    <t>4 Ton, Upflow/Downflow, 24.5" Cased V-Coil (R454B)</t>
  </si>
  <si>
    <t>CVAVA4924XMA</t>
  </si>
  <si>
    <t>CVAVA6024XMA</t>
  </si>
  <si>
    <t>5 Ton, Upflow/Downflow, 24.5" Cased V-Coil (R454B)</t>
  </si>
  <si>
    <t>CVAVA6124XMA</t>
  </si>
  <si>
    <t>EAM5X18M14A</t>
  </si>
  <si>
    <t>EAM5X24M17A</t>
  </si>
  <si>
    <t>EAM5X25M17A</t>
  </si>
  <si>
    <t>EAM5X30M17A</t>
  </si>
  <si>
    <t>EAM5X37M17A</t>
  </si>
  <si>
    <t>EAM5X37M21A</t>
  </si>
  <si>
    <t>EAM5X43M21A</t>
  </si>
  <si>
    <t>EAM5X61M24A</t>
  </si>
  <si>
    <t>ESH5X24M12A</t>
  </si>
  <si>
    <t>2 Ton, Upflow/Downflow, 12" Cased Slab Coil (R454B)</t>
  </si>
  <si>
    <t>ESH5X30M12A</t>
  </si>
  <si>
    <t>2.5 Ton, Upflow/Downflow, 12" Cased Slab Coil (R454B)</t>
  </si>
  <si>
    <t>ESH5X36M12A</t>
  </si>
  <si>
    <t>3 Ton, Upflow/Downflow, 12" Cased Slab Coil (R454B)</t>
  </si>
  <si>
    <t>ESH5X42M12A</t>
  </si>
  <si>
    <t>3.5 Ton, Upflow/Downflow, 12" Cased Slab Coil (R454B)</t>
  </si>
  <si>
    <t>ESH5X48M12A</t>
  </si>
  <si>
    <t>4 Ton, Upflow/Downflow, 12" Cased Slab Coil (R454B)</t>
  </si>
  <si>
    <t>ESH5X60M12A</t>
  </si>
  <si>
    <t>5 Ton, Upflow/Downflow, 12" Cased Slab Coil (R454B)</t>
  </si>
  <si>
    <t>EVD5X18M14A</t>
  </si>
  <si>
    <t>EVD5X19M17A</t>
  </si>
  <si>
    <t>EVD5X24M14A</t>
  </si>
  <si>
    <t>EVD5X24M17A</t>
  </si>
  <si>
    <t>EVD5X25M17A</t>
  </si>
  <si>
    <t>EVD5X30M14A</t>
  </si>
  <si>
    <t>EVD5X30M17A</t>
  </si>
  <si>
    <t>EVD5X31M17A</t>
  </si>
  <si>
    <t>EVD5X36M17A</t>
  </si>
  <si>
    <t>EVD5X36M21A</t>
  </si>
  <si>
    <t>EVD5X37M21A</t>
  </si>
  <si>
    <t>EVD5X38M17A</t>
  </si>
  <si>
    <t>EVD5X42M17A</t>
  </si>
  <si>
    <t>EVD5X42M21A</t>
  </si>
  <si>
    <t>EVD5X42M24A</t>
  </si>
  <si>
    <t>EVD5X48M21A</t>
  </si>
  <si>
    <t>EVD5X48M24A</t>
  </si>
  <si>
    <t>EVD5X49M24A</t>
  </si>
  <si>
    <t>EVD5X60M24A</t>
  </si>
  <si>
    <t>EVD5X61M24A</t>
  </si>
  <si>
    <t>EVM5X25M17A</t>
  </si>
  <si>
    <t>EVM5X31M17A</t>
  </si>
  <si>
    <t>EVM5X32M17A</t>
  </si>
  <si>
    <t>EVM5X43M21A</t>
  </si>
  <si>
    <t>EVM5X44M21A</t>
  </si>
  <si>
    <t>EVM5X49M21A</t>
  </si>
  <si>
    <t>EVM5X60M21A</t>
  </si>
  <si>
    <t>EVM5X60M24A</t>
  </si>
  <si>
    <t>EVM5X61M24A</t>
  </si>
  <si>
    <t>F80CTL0451712A</t>
  </si>
  <si>
    <t>F80CTL0701412A</t>
  </si>
  <si>
    <t>F80CTL0701716A</t>
  </si>
  <si>
    <t>F80CTL0702120A</t>
  </si>
  <si>
    <t>80% AFUE, 70K BTU, 2000 CFM, 14.2" Two-Stage Gas Furnace</t>
  </si>
  <si>
    <t>F80CTL0901716A</t>
  </si>
  <si>
    <t>F80CTL0902120A</t>
  </si>
  <si>
    <t>F80CTL1102120A</t>
  </si>
  <si>
    <t>80% AFUE, 110K BTU, 2000 CFM, 14.2" Two-Stage Gas Furnace</t>
  </si>
  <si>
    <t>F80CTL1352422A</t>
  </si>
  <si>
    <t>F80VTL0451412B</t>
  </si>
  <si>
    <t>F80VTL0701716B</t>
  </si>
  <si>
    <t>F80VTL0902120B</t>
  </si>
  <si>
    <t>F80VTL1102122B</t>
  </si>
  <si>
    <t>F96CTN0601714A</t>
  </si>
  <si>
    <t>F96CTN0801714A</t>
  </si>
  <si>
    <t>F96CTN0802120A</t>
  </si>
  <si>
    <t>F96CTN1002122A</t>
  </si>
  <si>
    <t>96% AFUE, 120K BTU, 2200 CFM, 21" Two-Stage Gas Furnace</t>
  </si>
  <si>
    <t>F96CTN1202422A</t>
  </si>
  <si>
    <t>96% AFUE, 12K BTU, 2200 CFM, 24.5" Two-Stage Gas Furnace</t>
  </si>
  <si>
    <t>F97CMN0601714A</t>
  </si>
  <si>
    <t>F97CMN0602120A</t>
  </si>
  <si>
    <t>F97CMN0801714A</t>
  </si>
  <si>
    <t>F97CMN0802120A</t>
  </si>
  <si>
    <t>F97CMN1002122A</t>
  </si>
  <si>
    <t>F97CMN1202422A</t>
  </si>
  <si>
    <t>1.5 Ton, Multi-Position, 14.5" Air Handler (R454B)</t>
  </si>
  <si>
    <t>2 Ton, Multi-Position, 17.5" Air Handler (R454B)</t>
  </si>
  <si>
    <t>2.5 Ton, Multi-Position, 17.5" Air Handler (R454B)</t>
  </si>
  <si>
    <t>3 Ton, Multi-Position, 17.5" Air Handler (R454B)</t>
  </si>
  <si>
    <t>3.5 Ton, Multi-Position, 21" Air Handler (R454B)</t>
  </si>
  <si>
    <t>4 Ton, Multi-Position, 21" Air Handler (R454B)</t>
  </si>
  <si>
    <t>5 Ton, Multi-Position, 24.5" Air Handler (R454B)</t>
  </si>
  <si>
    <t>FJ5ANXA18L00</t>
  </si>
  <si>
    <t>FJ5ANXB24L00</t>
  </si>
  <si>
    <t>FJ5ANXB30L00</t>
  </si>
  <si>
    <t>FJ5ANXB36L00</t>
  </si>
  <si>
    <t>FJ5ANXC42L00</t>
  </si>
  <si>
    <t>FJ5ANXC48L00</t>
  </si>
  <si>
    <t>FJ5ANXD60L00</t>
  </si>
  <si>
    <t>FMA5L1800AL</t>
  </si>
  <si>
    <t>1 Ton, Upflow, 14.5" Front Return Air Handler (R454B)</t>
  </si>
  <si>
    <t>FMA5L2400AL</t>
  </si>
  <si>
    <t>2 Ton, Upflow, 14.5" Front Return Air Handler (R454B)</t>
  </si>
  <si>
    <t>FMA5L3000AL</t>
  </si>
  <si>
    <t>FMA5L3600AL</t>
  </si>
  <si>
    <t>3 Ton, Upflow, 14.5" Front Return Air Handler (R454B)</t>
  </si>
  <si>
    <t>FMA5X1800AL</t>
  </si>
  <si>
    <t>FMA5X2400AL</t>
  </si>
  <si>
    <t>FMA5X3000AL</t>
  </si>
  <si>
    <t>FMA5X3600AL</t>
  </si>
  <si>
    <t>FMC5Z1800AL</t>
  </si>
  <si>
    <t>1.5 Ton, Ceiling-Mount, Air Handler (R454B)</t>
  </si>
  <si>
    <t>FMC5Z2400AL</t>
  </si>
  <si>
    <t>2 Ton, Ceiling-Mount, Air Handler (R454B)</t>
  </si>
  <si>
    <t>FMC5Z3000AL</t>
  </si>
  <si>
    <t>2.5 Ton, Ceiling-Mount, Air Handler (R454B)</t>
  </si>
  <si>
    <t>FMC5Z3600AL</t>
  </si>
  <si>
    <t>3 Ton, Ceiling-Mount, Air Handler (R454B)</t>
  </si>
  <si>
    <t>G80CTL0451712A</t>
  </si>
  <si>
    <t>G80CTL0701412A</t>
  </si>
  <si>
    <t>G80CTL0701716A</t>
  </si>
  <si>
    <t>G80CTL0702120A</t>
  </si>
  <si>
    <t>G80CTL0901716A</t>
  </si>
  <si>
    <t>G80CTL0902120A</t>
  </si>
  <si>
    <t>G80CTL1102120A</t>
  </si>
  <si>
    <t>G80CTL1352422A</t>
  </si>
  <si>
    <t>G80VTL0451412B</t>
  </si>
  <si>
    <t>G80VTL0701716B</t>
  </si>
  <si>
    <t>G80VTL0902120B</t>
  </si>
  <si>
    <t>G80VTL1102122B</t>
  </si>
  <si>
    <t>G96CTN0601714A</t>
  </si>
  <si>
    <t>G96CTN0801714A</t>
  </si>
  <si>
    <t>G96CTN0802120A</t>
  </si>
  <si>
    <t>G96CTN1002122A</t>
  </si>
  <si>
    <t>G96CTN1202422A</t>
  </si>
  <si>
    <t>G97CMN0601714A</t>
  </si>
  <si>
    <t>G97CMN0602120A</t>
  </si>
  <si>
    <t>G97CMN0801714A</t>
  </si>
  <si>
    <t>G97CMN0802120A</t>
  </si>
  <si>
    <t>G97CMN1002122A</t>
  </si>
  <si>
    <t>G97CMN1202422A</t>
  </si>
  <si>
    <t>GA5SAN51800W</t>
  </si>
  <si>
    <t>14.3 SEER2, 1.5 Ton, Air Conditioner (R454B)</t>
  </si>
  <si>
    <t>GA5SAN52400W</t>
  </si>
  <si>
    <t>14.3 SEER2, 2 Ton, Air Conditioner (R454B)</t>
  </si>
  <si>
    <t>GA5SAN53000W</t>
  </si>
  <si>
    <t>14.3 SEER2, 2.5 Ton, Air Conditioner (R454B)</t>
  </si>
  <si>
    <t>GA5SAN53600W</t>
  </si>
  <si>
    <t>14.3 SEER2, 3 Ton, Air Conditioner (R454B)</t>
  </si>
  <si>
    <t>GA5SAN54200W</t>
  </si>
  <si>
    <t>14.3 SEER2, 3.5 Ton, Air Conditioner (R454B)</t>
  </si>
  <si>
    <t>GA5SAN54800W</t>
  </si>
  <si>
    <t>14.3 SEER2, 4 Ton, Air Conditioner (R454B)</t>
  </si>
  <si>
    <t>GA5SAN56000W</t>
  </si>
  <si>
    <t>14.3 SEER2, 5 Ton, Air Conditioner (R454B)</t>
  </si>
  <si>
    <t>GA8TAN52400W</t>
  </si>
  <si>
    <t>17.5 SEER2, 2 Ton, Air Conditioner (R454B)</t>
  </si>
  <si>
    <t>GA8TAN56000W</t>
  </si>
  <si>
    <t>17.5 SEER2, 5 Ton, Air Conditioner (R454B)</t>
  </si>
  <si>
    <t>GH5SAN51800A</t>
  </si>
  <si>
    <t>14.3 SEER2, 1.5 Ton, Heat Pump (R454B)</t>
  </si>
  <si>
    <t>GH5SAN52400A</t>
  </si>
  <si>
    <t>14.3 SEER2, 2 Ton, Heat Pump (R454B)</t>
  </si>
  <si>
    <t>GH5SAN53000A</t>
  </si>
  <si>
    <t>14.3 SEER2, 2.5 Ton, Heat Pump (R454B)</t>
  </si>
  <si>
    <t>GH5SAN53600A</t>
  </si>
  <si>
    <t>14.3 SEER2, 3 Ton, Heat Pump (R454B)</t>
  </si>
  <si>
    <t>GH5SAN54200A</t>
  </si>
  <si>
    <t>14.3 SEER2, 3.5 Ton, Heat Pump (R454B)</t>
  </si>
  <si>
    <t>GH5SAN54800A</t>
  </si>
  <si>
    <t>14.3 SEER2, 4 Ton, Heat Pump (R454B)</t>
  </si>
  <si>
    <t>GH5SAN56000A</t>
  </si>
  <si>
    <t>14.3 SEER2, 5 Ton, Heat Pump (R454B)</t>
  </si>
  <si>
    <t>N80MSL0451412A</t>
  </si>
  <si>
    <t>N80MSL0451714A</t>
  </si>
  <si>
    <t>N80MSL0701412A</t>
  </si>
  <si>
    <t>N80MSL0701712A</t>
  </si>
  <si>
    <t>N80MSL0701716A</t>
  </si>
  <si>
    <t>N80MSL0702116A</t>
  </si>
  <si>
    <t>N80MSL0901714A</t>
  </si>
  <si>
    <t>N80MSL0902116A</t>
  </si>
  <si>
    <t>N80MSL0902120A</t>
  </si>
  <si>
    <t>N80MSL1102120A</t>
  </si>
  <si>
    <t>N80MSL1102420A</t>
  </si>
  <si>
    <t>N80MSL1352420A</t>
  </si>
  <si>
    <t>N80MSL1552420A</t>
  </si>
  <si>
    <t>N80MSN0451714A</t>
  </si>
  <si>
    <t>N80MSN0902420A</t>
  </si>
  <si>
    <t>N80MSN1102120A</t>
  </si>
  <si>
    <t>N80MSN1102420A</t>
  </si>
  <si>
    <t>N80MSN1352420A</t>
  </si>
  <si>
    <t>80% AFUE, 135K BTU, 2000 CFM, 24" Single Stage Gas Furnace</t>
  </si>
  <si>
    <t>N80MSN1552420A</t>
  </si>
  <si>
    <t>N80VSL0451412B</t>
  </si>
  <si>
    <t>N80VSL0451716A</t>
  </si>
  <si>
    <t>80% AFUE, 45K BTU, 1600 CFM, 17.5" Single Stage Gas Furnace</t>
  </si>
  <si>
    <t>N80VSL0701412B</t>
  </si>
  <si>
    <t>N80VSL0701716B</t>
  </si>
  <si>
    <t>N80VSL0901716B</t>
  </si>
  <si>
    <t>N80VSL0902120B</t>
  </si>
  <si>
    <t>N80VSL1102122B</t>
  </si>
  <si>
    <t>N80VSL1352422B</t>
  </si>
  <si>
    <t>N92MSN0401412A</t>
  </si>
  <si>
    <t>N92MSN0401712A</t>
  </si>
  <si>
    <t>N92MSN0601412A</t>
  </si>
  <si>
    <t>N92MSN0601714A</t>
  </si>
  <si>
    <t>N92MSN0801716A</t>
  </si>
  <si>
    <t>N92MSN0802120A</t>
  </si>
  <si>
    <t>N92MSN1002120A</t>
  </si>
  <si>
    <t>N92MSN1002122A</t>
  </si>
  <si>
    <t>N92MSN1202420A</t>
  </si>
  <si>
    <t>N96MSN0261410A</t>
  </si>
  <si>
    <t>N96MSN0401410A</t>
  </si>
  <si>
    <t>N96MSN0401712A</t>
  </si>
  <si>
    <t>N96MSN0601412A</t>
  </si>
  <si>
    <t>N96MSN0601716A</t>
  </si>
  <si>
    <t>N96MSN0801716A</t>
  </si>
  <si>
    <t>N96MSN0802120A</t>
  </si>
  <si>
    <t>N96MSN1002120A</t>
  </si>
  <si>
    <t>N96MSN1002122A</t>
  </si>
  <si>
    <t>N96MSN1202422A</t>
  </si>
  <si>
    <t>N96MSN1402422A</t>
  </si>
  <si>
    <t>N96VSN0401410B</t>
  </si>
  <si>
    <t>N96VSN0401712B</t>
  </si>
  <si>
    <t>N96VSN0601412B</t>
  </si>
  <si>
    <t>N96VSN0601716B</t>
  </si>
  <si>
    <t>N96VSN0801716B</t>
  </si>
  <si>
    <t>N96VSN0802120B</t>
  </si>
  <si>
    <t>N96VSN1002120B</t>
  </si>
  <si>
    <t>N96VSN1202422B</t>
  </si>
  <si>
    <t>PA5ZNB024000</t>
  </si>
  <si>
    <t>PA5ZNB030000</t>
  </si>
  <si>
    <t>13.4 SEER2, 2.5 Ton, Packaged Air Conditioner (R454B)</t>
  </si>
  <si>
    <t>PA5ZNB036000</t>
  </si>
  <si>
    <t>13.4 SEER2, 3 Ton, Packaged Air Conditioner (R454B)</t>
  </si>
  <si>
    <t>PA5ZNB042000</t>
  </si>
  <si>
    <t>13.4 SEER2, 3.5 Ton, 40K BTU, Packaged Air Conditioner (R454B)</t>
  </si>
  <si>
    <t>PA5ZNB048000</t>
  </si>
  <si>
    <t>13.4 SEER2, 4 Ton, 60K BTU, Packaged Air Conditioner (R454B)</t>
  </si>
  <si>
    <t>PA5ZNB060000</t>
  </si>
  <si>
    <t>13.4 SEER2, 5 Ton, Packaged Air Conditioner (R454B)</t>
  </si>
  <si>
    <t>PAB424000K000B</t>
  </si>
  <si>
    <t>PAB430000K000B</t>
  </si>
  <si>
    <t>PAB436000K000B</t>
  </si>
  <si>
    <t>PAB442000K000B</t>
  </si>
  <si>
    <t>13.4 SEER2, 3.5 Ton, Packaged Air Conditioner (R454B)</t>
  </si>
  <si>
    <t>PAB448000K000B</t>
  </si>
  <si>
    <t>13.4 SEER2, 4 Ton, Packaged Air Conditioner (R454B)</t>
  </si>
  <si>
    <t>PAB460000K000B</t>
  </si>
  <si>
    <t>PAM424000K000B</t>
  </si>
  <si>
    <t>PAM430000K000B</t>
  </si>
  <si>
    <t>PAM436000K000B</t>
  </si>
  <si>
    <t>PAM442000K000B</t>
  </si>
  <si>
    <t>PAM448000K000B</t>
  </si>
  <si>
    <t>PAM460000K000B</t>
  </si>
  <si>
    <t>PG80MSAA48070B</t>
  </si>
  <si>
    <t>PG80MSAA60110C</t>
  </si>
  <si>
    <t>PG80MSAA60135D</t>
  </si>
  <si>
    <t>PG80MSAA60155D</t>
  </si>
  <si>
    <t>PG80MSLA36045A</t>
  </si>
  <si>
    <t>PG80MSLA36070A</t>
  </si>
  <si>
    <t>PG80MSLA42090B</t>
  </si>
  <si>
    <t>PG80MSLA48070B</t>
  </si>
  <si>
    <t>PG80MSLA48090C</t>
  </si>
  <si>
    <t>PG80MSLA60090C</t>
  </si>
  <si>
    <t>PG80MSLA60110C</t>
  </si>
  <si>
    <t>PG80MSLA60135D</t>
  </si>
  <si>
    <t>PG92MSAA36040A</t>
  </si>
  <si>
    <t>PG92MSAA36040B</t>
  </si>
  <si>
    <t>PG92MSAA36060A</t>
  </si>
  <si>
    <t>PG92MSAA42060B</t>
  </si>
  <si>
    <t>PG92MSAA48080B</t>
  </si>
  <si>
    <t>PG92MSAA60080C</t>
  </si>
  <si>
    <t>PG92MSAA60100C</t>
  </si>
  <si>
    <t>PG92MSAA60120D</t>
  </si>
  <si>
    <t>PG96MSAA30026A</t>
  </si>
  <si>
    <t>PG96MSAA30040A</t>
  </si>
  <si>
    <t>PG96MSAA36040B</t>
  </si>
  <si>
    <t>PG96MSAA36060A</t>
  </si>
  <si>
    <t>PG96MSAA48060B</t>
  </si>
  <si>
    <t>PG96MSAA48080B</t>
  </si>
  <si>
    <t>PG96MSAA60080C</t>
  </si>
  <si>
    <t>PG96MSAA60100C</t>
  </si>
  <si>
    <t>PG96MSAA66120D</t>
  </si>
  <si>
    <t>PG96MSAA66140D</t>
  </si>
  <si>
    <t>13.4 SEER2, 2 Ton, 40K BTU, Packaged Gas/Electric (R454B)</t>
  </si>
  <si>
    <t>PGB424040K001B</t>
  </si>
  <si>
    <t>13.4 SEER2, 2 Ton, 60K BTU, Packaged Gas/Electric (R454B)</t>
  </si>
  <si>
    <t>PGB424060K001B</t>
  </si>
  <si>
    <t>13.4 SEER2, 2.5 Ton, 40K BTU, Packaged Gas/Electric (R454B)</t>
  </si>
  <si>
    <t>PGB430040K001B</t>
  </si>
  <si>
    <t>PGB430060K000B</t>
  </si>
  <si>
    <t>13.4 SEER2, 2.5 Ton, 60K BTU, Packaged Gas/Electric (R454B)</t>
  </si>
  <si>
    <t>PGB430060K001B</t>
  </si>
  <si>
    <t>13.4 SEER2, 3 Ton, 60K BTU, Packaged Gas/Electric (R454B)</t>
  </si>
  <si>
    <t>PGB436060K001B</t>
  </si>
  <si>
    <t>PGB436090K000B</t>
  </si>
  <si>
    <t>13.4 SEER2, 3 Ton, 90K BTU, Packaged Gas/Electric (R454B)</t>
  </si>
  <si>
    <t>PGB436090K001B</t>
  </si>
  <si>
    <t>13.4 SEER2, 3.5 Ton, 60K BTU, Packaged Gas/Electric (R454B)</t>
  </si>
  <si>
    <t>PGB442060K001B</t>
  </si>
  <si>
    <t>PGB442090K000B</t>
  </si>
  <si>
    <t>13.4 SEER2, 3.5 Ton, 90K BTU, Packaged Gas/Electric (R454B)</t>
  </si>
  <si>
    <t>PGB442090K001B</t>
  </si>
  <si>
    <t>13.4 SEER2, 4 Ton, 90K BTU, Packaged Gas/Electric (R454B)</t>
  </si>
  <si>
    <t>PGB448090K001B</t>
  </si>
  <si>
    <t>PGB448115K001B</t>
  </si>
  <si>
    <t>13.4 SEER2, 4 Ton, 115K BTU, Packaged Gas/Electric (R454B)</t>
  </si>
  <si>
    <t>PGB448130K000B</t>
  </si>
  <si>
    <t>13.4 SEER2, 4 Ton, 130K BTU, Packaged Gas/Electric (R454B)</t>
  </si>
  <si>
    <t>PGB448130K001B</t>
  </si>
  <si>
    <t>13.4 SEER2, 5 Ton, 90K BTU, Packaged Gas/Electric (R454B)</t>
  </si>
  <si>
    <t>PGB460090K001B</t>
  </si>
  <si>
    <t>PGB460115K000B</t>
  </si>
  <si>
    <t>13.4 SEER2, 5 Ton, 115K BTU, Packaged Gas/Electric (R454B)</t>
  </si>
  <si>
    <t>PGB460115K001B</t>
  </si>
  <si>
    <t>PGB460130K000B</t>
  </si>
  <si>
    <t>13.4 SEER2, 5 Ton, 130K BTU, Packaged Gas/Electric (R454B)</t>
  </si>
  <si>
    <t>PGB460130K001B</t>
  </si>
  <si>
    <t>PY5GNAB24040N</t>
  </si>
  <si>
    <t>PY5GNAB24060</t>
  </si>
  <si>
    <t>PY5GNAB24060N</t>
  </si>
  <si>
    <t>PY5GNAB30040N</t>
  </si>
  <si>
    <t>PY5GNAB30060</t>
  </si>
  <si>
    <t>PY5GNAB30060N</t>
  </si>
  <si>
    <t>PY5GNAB36060N</t>
  </si>
  <si>
    <t>PY5GNAB36090</t>
  </si>
  <si>
    <t>PY5GNAB36090N</t>
  </si>
  <si>
    <t>PY5GNAB42060N</t>
  </si>
  <si>
    <t>PY5GNAB42090</t>
  </si>
  <si>
    <t>PY5GNAB42090N</t>
  </si>
  <si>
    <t>PY5GNAB48090N</t>
  </si>
  <si>
    <t>PY5GNAB48115</t>
  </si>
  <si>
    <t>PY5GNAB48115N</t>
  </si>
  <si>
    <t>PY5GNAB48130</t>
  </si>
  <si>
    <t>PY5GNAB48130N</t>
  </si>
  <si>
    <t>PY5GNAB60090N</t>
  </si>
  <si>
    <t>PY5GNAB60115</t>
  </si>
  <si>
    <t>PY5GNAB60115N</t>
  </si>
  <si>
    <t>PY5GNAB60130</t>
  </si>
  <si>
    <t>PY5GNAB60130N</t>
  </si>
  <si>
    <t>W5AM18M14XA</t>
  </si>
  <si>
    <t>W5AM25M17XA</t>
  </si>
  <si>
    <t>W5AM30M14XA</t>
  </si>
  <si>
    <t>W5AM37M17XA</t>
  </si>
  <si>
    <t>W5AM43M21XA</t>
  </si>
  <si>
    <t>W5AM61M24XA</t>
  </si>
  <si>
    <t>W5VC18M14XA</t>
  </si>
  <si>
    <t>W5VC19M17XA</t>
  </si>
  <si>
    <t>W5VC24M14XA</t>
  </si>
  <si>
    <t>W5VC24M17XA</t>
  </si>
  <si>
    <t>W5VC25M17XA</t>
  </si>
  <si>
    <t>W5VC30M14XA</t>
  </si>
  <si>
    <t>W5VC30M17XA</t>
  </si>
  <si>
    <t>W5VC31M17XA</t>
  </si>
  <si>
    <t>W5VC36M17XA</t>
  </si>
  <si>
    <t>W5VC36M21XA</t>
  </si>
  <si>
    <t>W5VC37M21XA</t>
  </si>
  <si>
    <t>W5VC38M17XA</t>
  </si>
  <si>
    <t>W5VC42M17XA</t>
  </si>
  <si>
    <t>W5VC42M21XA</t>
  </si>
  <si>
    <t>W5VC42M24XA</t>
  </si>
  <si>
    <t>W5VC48M21XA</t>
  </si>
  <si>
    <t>W5VC48M24XA</t>
  </si>
  <si>
    <t>W5VC49M24XA</t>
  </si>
  <si>
    <t>W5VC60M24XA</t>
  </si>
  <si>
    <t>W5VC61M24XA</t>
  </si>
  <si>
    <t>W5VM25M17XA</t>
  </si>
  <si>
    <t>W5VM31M17XA</t>
  </si>
  <si>
    <t>W5VM32M17XA</t>
  </si>
  <si>
    <t>W5VM42M21XA</t>
  </si>
  <si>
    <t>W5VM43M21XA</t>
  </si>
  <si>
    <t>W5VM49M21XA</t>
  </si>
  <si>
    <t>W5VM60M24XA</t>
  </si>
  <si>
    <t>W5VM61M24XA</t>
  </si>
  <si>
    <t>WFAX040A036B</t>
  </si>
  <si>
    <t>WFAX040B036B</t>
  </si>
  <si>
    <t>WFAX060B042B</t>
  </si>
  <si>
    <t>WFAX080B048B</t>
  </si>
  <si>
    <t>WFAX100C060B</t>
  </si>
  <si>
    <t>WFAX120D060B</t>
  </si>
  <si>
    <t>WFER070A036C</t>
  </si>
  <si>
    <t>WFER070B048C</t>
  </si>
  <si>
    <t>80% AFUE, 70K BTU, 1400 CFM, 17.5" Single Stage Gas Furnace</t>
  </si>
  <si>
    <t>WFER110C060C</t>
  </si>
  <si>
    <t>95% AFUE, 135K BTU, 2000 CFM, 21" Single Stage Gas Furnace</t>
  </si>
  <si>
    <t>WFSX040A030B</t>
  </si>
  <si>
    <t>WFSX060B048B</t>
  </si>
  <si>
    <t>WFSX080B048B</t>
  </si>
  <si>
    <t>WFSX100C060B</t>
  </si>
  <si>
    <t>WFSX120D066B</t>
  </si>
  <si>
    <t>WJA524000K000B</t>
  </si>
  <si>
    <t>WJA530000K000B</t>
  </si>
  <si>
    <t>WJA536000K000B</t>
  </si>
  <si>
    <t>WJA542000K000B</t>
  </si>
  <si>
    <t>WJA548000K000B</t>
  </si>
  <si>
    <t>WJA560000K000B</t>
  </si>
  <si>
    <t>WPA524A000RKB</t>
  </si>
  <si>
    <t>WPA530A000RKB</t>
  </si>
  <si>
    <t>WPA536A000RKB</t>
  </si>
  <si>
    <t>WPA542A000RKB</t>
  </si>
  <si>
    <t>WPA548A000RKB</t>
  </si>
  <si>
    <t>WPA560A000RKB</t>
  </si>
  <si>
    <t>WPG536A090RKB</t>
  </si>
  <si>
    <t>WPG548A130RKB</t>
  </si>
  <si>
    <t>13.4 SEER2, 4 Ton, 40K BTU, Packaged Heat Pump (R454B)</t>
  </si>
  <si>
    <t>13.4 SEER2, 5 Ton, 60K BTU, Packaged Heat Pump (R454B)</t>
  </si>
  <si>
    <t>114SAN01800N</t>
  </si>
  <si>
    <t>13.4 SEER2, 1.5 Ton, Air Conditioner (R410A)</t>
  </si>
  <si>
    <t>114SAN02400N</t>
  </si>
  <si>
    <t>13.4 SEER2, 2 Ton, Air Conditioner (R410A)</t>
  </si>
  <si>
    <t>114SAN03000N</t>
  </si>
  <si>
    <t>13.4 SEER2, 2.5 Ton, Air Conditioner (R410A)</t>
  </si>
  <si>
    <t>114SAN03600N</t>
  </si>
  <si>
    <t>13.4 SEER2, 3 Ton, Air Conditioner (R410A)</t>
  </si>
  <si>
    <t>114SAN04200N</t>
  </si>
  <si>
    <t>13.4 SEER2, 3.5 Ton, Air Conditioner (R410A)</t>
  </si>
  <si>
    <t>114SAN04800N</t>
  </si>
  <si>
    <t>13.4 SEER2, 4 Ton, Air Conditioner (R410A)</t>
  </si>
  <si>
    <t>114SAN06000N</t>
  </si>
  <si>
    <t>13.4 SEER2, 5 Ton, Air Conditioner (R410A)</t>
  </si>
  <si>
    <t>115SAN01800W</t>
  </si>
  <si>
    <t>14.3 SEER2, 1.5 Ton, Air Conditioner (R410A)</t>
  </si>
  <si>
    <t>115SAN02400W</t>
  </si>
  <si>
    <t>14.3 SEER2, 2 Ton, Air Conditioner (R410A)</t>
  </si>
  <si>
    <t>115SAN03000W</t>
  </si>
  <si>
    <t>14.3 SEER2, 2.5 Ton, Air Conditioner (R410A)</t>
  </si>
  <si>
    <t>115SAN03600W</t>
  </si>
  <si>
    <t>14.3 SEER2, 3 Ton, Air Conditioner (R410A)</t>
  </si>
  <si>
    <t>115SAN04200W</t>
  </si>
  <si>
    <t>14.3 SEER2, 3.5 Ton, Air Conditioner (R410A)</t>
  </si>
  <si>
    <t>115SAN04800W</t>
  </si>
  <si>
    <t>14.3 SEER2, 4 Ton, Air Conditioner (R410A)</t>
  </si>
  <si>
    <t>115SAN06000W</t>
  </si>
  <si>
    <t>14.3 SEER2, 5 Ton, Air Conditioner (R410A)</t>
  </si>
  <si>
    <t>126SAN01800W</t>
  </si>
  <si>
    <t>16 SEER2, 1.5 Ton, Air Conditioner (R410A)</t>
  </si>
  <si>
    <t>126SAN02400W</t>
  </si>
  <si>
    <t>16 SEER2, 2 Ton, Air Conditioner (R410A)</t>
  </si>
  <si>
    <t>126SAN03000W</t>
  </si>
  <si>
    <t>16 SEER2, 2.5 Ton, Air Conditioner (R410A)</t>
  </si>
  <si>
    <t>126SAN03600W</t>
  </si>
  <si>
    <t>16 SEER2, 3 Ton, Air Conditioner (R410A)</t>
  </si>
  <si>
    <t>126SAN04200W</t>
  </si>
  <si>
    <t>16 SEER2, 3.5 Ton, Air Conditioner (R410A)</t>
  </si>
  <si>
    <t>126SAN04800W</t>
  </si>
  <si>
    <t>16 SEER2, 4 Ton, Air Conditioner (R410A)</t>
  </si>
  <si>
    <t>126SAN04900W</t>
  </si>
  <si>
    <t>126SAN06000W</t>
  </si>
  <si>
    <t>16 SEER2, 5 Ton, Air Conditioner (R410A)</t>
  </si>
  <si>
    <t>126SAN06100W</t>
  </si>
  <si>
    <t>127TAN02400W</t>
  </si>
  <si>
    <t>17 SEER2, 2 Ton, Air Conditioner (R410A)</t>
  </si>
  <si>
    <t>127TAN03600W</t>
  </si>
  <si>
    <t>17 SEER2, 3 Ton, Air Conditioner (R410A)</t>
  </si>
  <si>
    <t>127TAN04800W</t>
  </si>
  <si>
    <t>17 SEER2, 4 Ton, Air Conditioner (R410A)</t>
  </si>
  <si>
    <t>127TAN06000W</t>
  </si>
  <si>
    <t>17 SEER2, 5 Ton, Air Conditioner (R410A)</t>
  </si>
  <si>
    <t>127TBN02400W</t>
  </si>
  <si>
    <t>127TBN03600W</t>
  </si>
  <si>
    <t>127TBN04800W</t>
  </si>
  <si>
    <t>127TBN06000W</t>
  </si>
  <si>
    <t>186CNV024000</t>
  </si>
  <si>
    <t>26 SEER, 2 Ton, Air Conditioner (R410A)</t>
  </si>
  <si>
    <t>186CNV036000</t>
  </si>
  <si>
    <t>26 SEER, 3 Ton, Air Conditioner (R410A)</t>
  </si>
  <si>
    <t>186CNV048000</t>
  </si>
  <si>
    <t>26 SEER, 4 Ton, Air Conditioner (R410A)</t>
  </si>
  <si>
    <t>186CNV060000</t>
  </si>
  <si>
    <t>26 SEER, 5 Ton, Air Conditioner (R410A)</t>
  </si>
  <si>
    <t>189BNV013000</t>
  </si>
  <si>
    <t>19 SEER, 1 Ton, Air Conditioner (R410A)</t>
  </si>
  <si>
    <t>189BNV024B00</t>
  </si>
  <si>
    <t>19 SEER, 2 Ton, Air Conditioner (R410A)</t>
  </si>
  <si>
    <t>189BNV025000</t>
  </si>
  <si>
    <t>189BNV036000</t>
  </si>
  <si>
    <t>19 SEER, 3 Ton, Air Conditioner (R410A)</t>
  </si>
  <si>
    <t>189BNV037000</t>
  </si>
  <si>
    <t>189BNV048000</t>
  </si>
  <si>
    <t>19 SEER, 4 Ton, Air Conditioner (R410A)</t>
  </si>
  <si>
    <t>189BNV049000</t>
  </si>
  <si>
    <t>189BNV060000</t>
  </si>
  <si>
    <t>19 SEER, 5 Ton, Air Conditioner (R410A)</t>
  </si>
  <si>
    <t>214DNA030P00</t>
  </si>
  <si>
    <t>14 SEER, 2.5 Ton, Heat Pump (R410A)</t>
  </si>
  <si>
    <t>215BNA024000</t>
  </si>
  <si>
    <t>14.3 SEER2, 2 Ton, Heat Pump (R410A)</t>
  </si>
  <si>
    <t>215BNA024P00</t>
  </si>
  <si>
    <t>15 SEER, 2 Ton, Heat Pump (R410A)</t>
  </si>
  <si>
    <t>215BNA030P00</t>
  </si>
  <si>
    <t>15 SEER, 2.5 Ton, Heat Pump (R410A)</t>
  </si>
  <si>
    <t>215SAN01800A</t>
  </si>
  <si>
    <t>14.3 SEER2, 1.5 Ton, Heat Pump (R410A)</t>
  </si>
  <si>
    <t>215SAN02400A</t>
  </si>
  <si>
    <t>215SAN03000A</t>
  </si>
  <si>
    <t>14.3 SEER2, 2.5 Ton, Heat Pump (R410A)</t>
  </si>
  <si>
    <t>215SAN03600A</t>
  </si>
  <si>
    <t>14.3 SEER2, 3 Ton, Heat Pump (R410A)</t>
  </si>
  <si>
    <t>215SAN04200A</t>
  </si>
  <si>
    <t>14.3 SEER2, 3.5 Ton, Heat Pump (R410A)</t>
  </si>
  <si>
    <t>215SAN04800A</t>
  </si>
  <si>
    <t>14.3 SEER2, 4 Ton, Heat Pump (R410A)</t>
  </si>
  <si>
    <t>215SAN06000A</t>
  </si>
  <si>
    <t>14.3 SEER2, 5 Ton, Heat Pump (R410A)</t>
  </si>
  <si>
    <t>225SAN01800A</t>
  </si>
  <si>
    <t>225SAN02400A</t>
  </si>
  <si>
    <t>225SAN03000A</t>
  </si>
  <si>
    <t>225SAN03600A</t>
  </si>
  <si>
    <t>225SAN04200A</t>
  </si>
  <si>
    <t>225SAN04800A</t>
  </si>
  <si>
    <t>225SAN06000A</t>
  </si>
  <si>
    <t>226CNA024000</t>
  </si>
  <si>
    <t>16 SEER, 2 Ton, Heat Pump (R410A)</t>
  </si>
  <si>
    <t>227TAN02400A</t>
  </si>
  <si>
    <t>17 SEER2, 2 Ton, Heat Pump (R410A)</t>
  </si>
  <si>
    <t>227TAN03600A</t>
  </si>
  <si>
    <t>17 SEER2, 3 Ton, Heat Pump (R410A)</t>
  </si>
  <si>
    <t>227TAN04800A</t>
  </si>
  <si>
    <t>17 SEER2, 4 Ton, Heat Pump (R410A)</t>
  </si>
  <si>
    <t>227TAN06000A</t>
  </si>
  <si>
    <t>17 SEER2, 5 Ton, Heat Pump (R410A)</t>
  </si>
  <si>
    <t>227TBN02400A</t>
  </si>
  <si>
    <t>227TBN03600A</t>
  </si>
  <si>
    <t>227TBN04800A</t>
  </si>
  <si>
    <t>227TBN06000A</t>
  </si>
  <si>
    <t>24SCA418N003</t>
  </si>
  <si>
    <t>24SCA424N003</t>
  </si>
  <si>
    <t>24SCA430N003</t>
  </si>
  <si>
    <t>24SCA436N003</t>
  </si>
  <si>
    <t>24SCA442N003</t>
  </si>
  <si>
    <t>24SCA448N003</t>
  </si>
  <si>
    <t>24SCA460N003</t>
  </si>
  <si>
    <t>24SCA518W003</t>
  </si>
  <si>
    <t>24SCA524W003</t>
  </si>
  <si>
    <t>24SCA530W003</t>
  </si>
  <si>
    <t>24SCA536W003</t>
  </si>
  <si>
    <t>24SCA542W003</t>
  </si>
  <si>
    <t>24SCA548W003</t>
  </si>
  <si>
    <t>24SCA560W003</t>
  </si>
  <si>
    <t>24SPA618W003</t>
  </si>
  <si>
    <t>24SPA624W003</t>
  </si>
  <si>
    <t>24SPA630W003</t>
  </si>
  <si>
    <t>24SPA636W003</t>
  </si>
  <si>
    <t>24SPA642W003</t>
  </si>
  <si>
    <t>24SPA648W003</t>
  </si>
  <si>
    <t>24SPA649W003</t>
  </si>
  <si>
    <t>24SPA660W003</t>
  </si>
  <si>
    <t>24SPA661W003</t>
  </si>
  <si>
    <t>24TPA724W003</t>
  </si>
  <si>
    <t>24TPA736W003</t>
  </si>
  <si>
    <t>24TPA748W003</t>
  </si>
  <si>
    <t>24TPA760W003</t>
  </si>
  <si>
    <t>24TPB724W003</t>
  </si>
  <si>
    <t>24TPB736W003</t>
  </si>
  <si>
    <t>24TPB748W003</t>
  </si>
  <si>
    <t>24TPB760W003</t>
  </si>
  <si>
    <t>24VNA624A003</t>
  </si>
  <si>
    <t>24VNA636A003</t>
  </si>
  <si>
    <t>24VNA648A003</t>
  </si>
  <si>
    <t>24VNA660A003</t>
  </si>
  <si>
    <t>24VNA913A003</t>
  </si>
  <si>
    <t>24VNA924B003</t>
  </si>
  <si>
    <t>24VNA925A003</t>
  </si>
  <si>
    <t>24VNA936A003</t>
  </si>
  <si>
    <t>24VNA937A003</t>
  </si>
  <si>
    <t>24VNA948A003</t>
  </si>
  <si>
    <t>24VNA949A003</t>
  </si>
  <si>
    <t>24VNA960A003</t>
  </si>
  <si>
    <t>25HBC524AP03</t>
  </si>
  <si>
    <t>25HBC530A003</t>
  </si>
  <si>
    <t>25HBC530AP03</t>
  </si>
  <si>
    <t>25HCE424AP03</t>
  </si>
  <si>
    <t>14 SEER, 2 Ton, Heat Pump (R410A)</t>
  </si>
  <si>
    <t>25HCE430A003</t>
  </si>
  <si>
    <t>25HCE430AP03</t>
  </si>
  <si>
    <t>25HPB624A003</t>
  </si>
  <si>
    <t>25HPB630A003</t>
  </si>
  <si>
    <t>16 SEER, 2.5 Ton, Heat Pump (R410A)</t>
  </si>
  <si>
    <t>25SCA518A003</t>
  </si>
  <si>
    <t>25SCA524A003</t>
  </si>
  <si>
    <t>25SCA530A003</t>
  </si>
  <si>
    <t>25SCA536A003</t>
  </si>
  <si>
    <t>25SCA542A003</t>
  </si>
  <si>
    <t>25SCA548A003</t>
  </si>
  <si>
    <t>25SCA560A003</t>
  </si>
  <si>
    <t>25SPA518A003</t>
  </si>
  <si>
    <t>25SPA524A003</t>
  </si>
  <si>
    <t>25SPA530A003</t>
  </si>
  <si>
    <t>25SPA536A003</t>
  </si>
  <si>
    <t>25SPA542A003</t>
  </si>
  <si>
    <t>25SPA548A003</t>
  </si>
  <si>
    <t>25SPA560A003</t>
  </si>
  <si>
    <t>25TPA724A003</t>
  </si>
  <si>
    <t>25TPA736A003</t>
  </si>
  <si>
    <t>25TPA748A003</t>
  </si>
  <si>
    <t>25TPA760A003</t>
  </si>
  <si>
    <t>25TPB724A003</t>
  </si>
  <si>
    <t>25TPB736A003</t>
  </si>
  <si>
    <t>25TPB748A003</t>
  </si>
  <si>
    <t>25TPB760A003</t>
  </si>
  <si>
    <t>25VNA424A003</t>
  </si>
  <si>
    <t>22 SEER, 2 Ton, Heat Pump (R410A)</t>
  </si>
  <si>
    <t>25VNA436A003</t>
  </si>
  <si>
    <t>22 SEER, 3 Ton, Heat Pump (R410A)</t>
  </si>
  <si>
    <t>25VNA448A003</t>
  </si>
  <si>
    <t>22 SEER, 4 Ton, Heat Pump (R410A)</t>
  </si>
  <si>
    <t>25VNA460A003</t>
  </si>
  <si>
    <t>22 SEER, 5 Ton, Heat Pump (R410A)</t>
  </si>
  <si>
    <t>25VNA813A003</t>
  </si>
  <si>
    <t>18 SEER, 1 Ton, Heat Pump (R410A)</t>
  </si>
  <si>
    <t>25VNA824B003</t>
  </si>
  <si>
    <t>18 SEER, 2 Ton, Heat Pump (R410A)</t>
  </si>
  <si>
    <t>25VNA825A003</t>
  </si>
  <si>
    <t>25VNA836A003</t>
  </si>
  <si>
    <t>18 SEER, 3 Ton, Heat Pump (R410A)</t>
  </si>
  <si>
    <t>25VNA837A003</t>
  </si>
  <si>
    <t>25VNA848A003</t>
  </si>
  <si>
    <t>18 SEER, 4 Ton, Heat Pump (R410A)</t>
  </si>
  <si>
    <t>25VNA860A003</t>
  </si>
  <si>
    <t>18 SEER, 5 Ton, Heat Pump (R410A)</t>
  </si>
  <si>
    <t>284ANV024000</t>
  </si>
  <si>
    <t>24 SEER, 2 Ton, Heat Pump (R410A)</t>
  </si>
  <si>
    <t>284ANV036000</t>
  </si>
  <si>
    <t>24 SEER, 3 Ton, Heat Pump (R410A)</t>
  </si>
  <si>
    <t>284ANV048000</t>
  </si>
  <si>
    <t>24 SEER, 4 Ton, Heat Pump (R410A)</t>
  </si>
  <si>
    <t>284ANV060000</t>
  </si>
  <si>
    <t>24 SEER, 5 Ton, Heat Pump (R410A)</t>
  </si>
  <si>
    <t>288BNV013000</t>
  </si>
  <si>
    <t>288BNV024B00</t>
  </si>
  <si>
    <t>288BNV025000</t>
  </si>
  <si>
    <t>288BNV036000</t>
  </si>
  <si>
    <t>288BNV037000</t>
  </si>
  <si>
    <t>288BNV048000</t>
  </si>
  <si>
    <t>288BNV060000</t>
  </si>
  <si>
    <t>37HXX5-C-W/R410TXV</t>
  </si>
  <si>
    <t>3 Ton, Horizontal Recessed Ceiling Fan Cased Coil (R410A)</t>
  </si>
  <si>
    <t>FMU4X2400AL</t>
  </si>
  <si>
    <t>2 Ton, Horizontal Uncased Fan Cased Coil (R410A)</t>
  </si>
  <si>
    <t>FMU4X3000AL</t>
  </si>
  <si>
    <t>2.5 Ton, Horizontal Uncased Fan Cased Coil (R410A)</t>
  </si>
  <si>
    <t>38MARBQ06AA3</t>
  </si>
  <si>
    <t>6K BTU, 27 SEER Ductless Outdoor Heat Pump</t>
  </si>
  <si>
    <t>38MARBQ09AA3</t>
  </si>
  <si>
    <t>9K BTU, 28 SEER Ductless Outdoor Heat Pump</t>
  </si>
  <si>
    <t>38MARBQ12AA1</t>
  </si>
  <si>
    <t>12K BTU, 23 SEER Ductless Outdoor Heat Pump</t>
  </si>
  <si>
    <t>38MARBQ12AA3</t>
  </si>
  <si>
    <t>12K BTU, 26 SEER Ductless Outdoor Heat Pump</t>
  </si>
  <si>
    <t>38MARBQ18AA3</t>
  </si>
  <si>
    <t>18K BTU, 22 SEER Ductless Outdoor Heat Pump</t>
  </si>
  <si>
    <t>38MARBQ24AA3</t>
  </si>
  <si>
    <t>24K BTU Single Zone Ductless Outdoor Heat Pump</t>
  </si>
  <si>
    <t>38MARBQ30AA3</t>
  </si>
  <si>
    <t>30K BTU, 20 SEER Ductless Outdoor Heat Pump</t>
  </si>
  <si>
    <t>38MARBQ36AA3</t>
  </si>
  <si>
    <t>36K BTU, 18 SEER Ductless Outdoor Heat Pump</t>
  </si>
  <si>
    <t>38MARBQ36AB3</t>
  </si>
  <si>
    <t>38MBRBQ36AA3</t>
  </si>
  <si>
    <t>36K BTU, 17 SEER Ductless Outdoor Heat Pump</t>
  </si>
  <si>
    <t>38MBRBQ48AA3</t>
  </si>
  <si>
    <t>48K BTU, 16 SEER Ductless Outdoor Heat Pump</t>
  </si>
  <si>
    <t>38MBRCQ36AA3</t>
  </si>
  <si>
    <t>36K BTU, 16.7 SEER Ductless Outdoor Heat Pump</t>
  </si>
  <si>
    <t>38MBRCQ48AA3</t>
  </si>
  <si>
    <t>48K BTU Ductless Outdoor Heat Pump</t>
  </si>
  <si>
    <t>38MBRCQ58AA3</t>
  </si>
  <si>
    <t>58K BTU Ductless Outdoor Heat Pump</t>
  </si>
  <si>
    <t>38MBRQ58A--3</t>
  </si>
  <si>
    <t>58K BTU, 18 SEER Ductless Outdoor Heat Pump</t>
  </si>
  <si>
    <t>38MGHBQ24CA3</t>
  </si>
  <si>
    <t>24K BTU, 24 SEER Ductless Outdoor Heat Pump</t>
  </si>
  <si>
    <t>38MGHBQ30DA3</t>
  </si>
  <si>
    <t>30K BTU, 25 SEER Ductless Outdoor Heat Pump</t>
  </si>
  <si>
    <t>38MGHBQ36DA3</t>
  </si>
  <si>
    <t>36K BTU, 21.3 SEER Ductless Outdoor Heat Pump</t>
  </si>
  <si>
    <t>38MGHBQ48EA3</t>
  </si>
  <si>
    <t>48K BTU, 22.4 SEER Ductless Outdoor Heat Pump</t>
  </si>
  <si>
    <t>38MGRBQ18BA3</t>
  </si>
  <si>
    <t>18K BTU, 23 SEER Ductless Outdoor Heat Pump</t>
  </si>
  <si>
    <t>38MGRBQ36DA3</t>
  </si>
  <si>
    <t>36K BTU, 23 SEER Ductless Outdoor Heat Pump</t>
  </si>
  <si>
    <t>38MGRBQ48EA3</t>
  </si>
  <si>
    <t>48K BTU, 22 SEER Ductless Outdoor Heat Pump</t>
  </si>
  <si>
    <t>38MGRQ18B--3</t>
  </si>
  <si>
    <t>38MGRQ30D--3</t>
  </si>
  <si>
    <t>30K BTU, 23 SEER Ductless Outdoor Heat Pump</t>
  </si>
  <si>
    <t>38MGRQ36D--3</t>
  </si>
  <si>
    <t>36K BTU, 21 SEER Ductless Outdoor Heat Pump</t>
  </si>
  <si>
    <t>38MGRQ48E--3</t>
  </si>
  <si>
    <t>38MHRCQ09AA1</t>
  </si>
  <si>
    <t>9K BTU, 19 SEER Ductless Outdoor Heat Pump</t>
  </si>
  <si>
    <t>38MHRCQ09AA3</t>
  </si>
  <si>
    <t>38MHRCQ12AA1</t>
  </si>
  <si>
    <t>12K BTU, 20 SEER Ductless Outdoor Heat Pump</t>
  </si>
  <si>
    <t>38MHRCQ12AA3</t>
  </si>
  <si>
    <t>12K BTU Single Zone Ductless Outdoor Heat Pump</t>
  </si>
  <si>
    <t>38MHRCQ18AA3</t>
  </si>
  <si>
    <t>18K BTU, 19 SEER Ductless Outdoor Heat Pump</t>
  </si>
  <si>
    <t>38MHRCQ24AA3</t>
  </si>
  <si>
    <t>24K BTU, 19 SEER Ductless Outdoor Heat Pump</t>
  </si>
  <si>
    <t>38MHRCQ30AA3</t>
  </si>
  <si>
    <t>30K BTU, 19 SEER Ductless Outdoor Heat Pump</t>
  </si>
  <si>
    <t>38MHRCQ36AA3</t>
  </si>
  <si>
    <t>36K BTU, 19 SEER Ductless Outdoor Heat Pump</t>
  </si>
  <si>
    <t>38MPRAQ09AA3</t>
  </si>
  <si>
    <t>9K BTU, 42 SEER Ductless Outdoor Heat Pump</t>
  </si>
  <si>
    <t>38MPRAQ12AA3</t>
  </si>
  <si>
    <t>12K BTU, 32 SEER Ductless Outdoor Heat Pump</t>
  </si>
  <si>
    <t>38MPRAQ18AA3</t>
  </si>
  <si>
    <t>18K BTU, 28.2 SEER Ductless Outdoor Heat Pump</t>
  </si>
  <si>
    <t>38MPRAQ24AA3</t>
  </si>
  <si>
    <t>24K BTU, 23.5 SEER Ductless Outdoor Heat Pump</t>
  </si>
  <si>
    <t>38MPRBQ09AA3</t>
  </si>
  <si>
    <t>9K BTU, 42.5 SEER Ductless Outdoor Heat Pump</t>
  </si>
  <si>
    <t>38MPRBQ12AA3</t>
  </si>
  <si>
    <t>38MPRBQ18AA3</t>
  </si>
  <si>
    <t>18K BTU, 40 SEER Ductless Outdoor Heat Pump</t>
  </si>
  <si>
    <t>38MURAQ18AA3</t>
  </si>
  <si>
    <t>18K BTU, 16 SEER2 Ductless Outdoor Heat Pump</t>
  </si>
  <si>
    <t>38MURAQ18AB3</t>
  </si>
  <si>
    <t>18K BTU, 18 SEER2 Ductless Outdoor Heat Pump</t>
  </si>
  <si>
    <t>38MURAQ24AA3</t>
  </si>
  <si>
    <t>24K BTU, 17 SEER2 Ductless Outdoor Heat Pump</t>
  </si>
  <si>
    <t>38MURAQ24AB3</t>
  </si>
  <si>
    <t>24K BTU, 17.4 SEER2 Ductless Outdoor Heat Pump</t>
  </si>
  <si>
    <t>38MURAQ30AA3</t>
  </si>
  <si>
    <t>30K BTU, 17.3 SEER Ductless Outdoor Heat Pump</t>
  </si>
  <si>
    <t>38MURAQ30AB3</t>
  </si>
  <si>
    <t>30K BTU, 16.2 SEER2 Ductless Outdoor Heat Pump</t>
  </si>
  <si>
    <t>38MURAQ36AA3</t>
  </si>
  <si>
    <t>36K BTU, 16.9 SEER2 Ductless Outdoor Heat Pump</t>
  </si>
  <si>
    <t>38MURAQ36AB3</t>
  </si>
  <si>
    <t>36K BTU, 15.8 SEER2 Ductless Outdoor Heat Pump</t>
  </si>
  <si>
    <t>38MURAQ48AA3</t>
  </si>
  <si>
    <t>47K BTU, 15.8 SEER2 Ductless Outdoor Heat Pump</t>
  </si>
  <si>
    <t>38MURAQ48AB3</t>
  </si>
  <si>
    <t>47K BTU, 15.6 SEER2 Ductless Outdoor Heat Pump</t>
  </si>
  <si>
    <t>38MURAQ60AA3</t>
  </si>
  <si>
    <t>57K BTU, 14.7 SEER2 Ductless Outdoor Heat Pump</t>
  </si>
  <si>
    <t>38MURAQ60AB3</t>
  </si>
  <si>
    <t>55K BTU, 15 SEER2 Ductless Outdoor Heat Pump</t>
  </si>
  <si>
    <t>40MAHBQ06XA3</t>
  </si>
  <si>
    <t>6K BTU High Wall Ductless Indoor Heat Pump</t>
  </si>
  <si>
    <t>40MAHBQ09XA3</t>
  </si>
  <si>
    <t>9K BTU High Wall Ductless Indoor Heat Pump</t>
  </si>
  <si>
    <t>40MAHBQ12XA1</t>
  </si>
  <si>
    <t>12K BTU High Wall Ductless Indoor Heat Pump</t>
  </si>
  <si>
    <t>40MAHBQ12XA3</t>
  </si>
  <si>
    <t>40MAHBQ18XA3</t>
  </si>
  <si>
    <t>18K BTU High Wall Ductless Indoor Heat Pump</t>
  </si>
  <si>
    <t>40MAHBQ24XA3</t>
  </si>
  <si>
    <t>24K BTU High Wall Ductless Indoor Heat Pump</t>
  </si>
  <si>
    <t>40MAHBQ30XA3</t>
  </si>
  <si>
    <t>30K BTU High Wall Ductless Indoor Heat Pump</t>
  </si>
  <si>
    <t>40MAHBQ36XA3</t>
  </si>
  <si>
    <t>36K BTU High Wall Ductless Indoor Heat Pump</t>
  </si>
  <si>
    <t>40MBAAQ24XA3</t>
  </si>
  <si>
    <t>24K BTU Ductless Air Handler</t>
  </si>
  <si>
    <t>40MBAAQ36XA3</t>
  </si>
  <si>
    <t>36K BTU Ductless Air Handler</t>
  </si>
  <si>
    <t>40MBAAQ48XA3</t>
  </si>
  <si>
    <t>48K BTU Ductless Air Handler</t>
  </si>
  <si>
    <t>40MBABQ18XB3</t>
  </si>
  <si>
    <t>1.5 Ton, Multi-Position, 21" Air Handler (R410A)</t>
  </si>
  <si>
    <t>40MBABQ24XB3</t>
  </si>
  <si>
    <t>2 Ton, Multi-Position, 21" Air Handler (R410A)</t>
  </si>
  <si>
    <t>40MBABQ30XB3</t>
  </si>
  <si>
    <t>2.5 Ton, Multi-Position, 21" Air Handler (R410A)</t>
  </si>
  <si>
    <t>40MBABQ36XA3</t>
  </si>
  <si>
    <t>3 Ton, Multi-Position, 21" Air Handler (R410A)</t>
  </si>
  <si>
    <t>40MBABQ36XB3</t>
  </si>
  <si>
    <t>40MBABQ48XA3</t>
  </si>
  <si>
    <t>4 Ton, Multi-Position, 21" Air Handler (R410A)</t>
  </si>
  <si>
    <t>40MBABQ60XA3</t>
  </si>
  <si>
    <t>5 Ton, Multi-Position, 21" Air Handler (R410A)</t>
  </si>
  <si>
    <t>40MBCAQ24XA3</t>
  </si>
  <si>
    <t>24K BTU High Wall Ductless Cassette Heat Pump</t>
  </si>
  <si>
    <t>40MBCAQ36XA3</t>
  </si>
  <si>
    <t>36K BTU High Wall Ductless Cassette Heat Pump</t>
  </si>
  <si>
    <t>40MBCAQ48XA3</t>
  </si>
  <si>
    <t>48K BTU High Wall Ductless Cassette Heat Pump</t>
  </si>
  <si>
    <t>40MBCQ09---3</t>
  </si>
  <si>
    <t>9K BTU High Wall Ductless Cassette Heat Pump</t>
  </si>
  <si>
    <t>40MBCQ12---3</t>
  </si>
  <si>
    <t>12K BTU High Wall Ductless Cassette Heat Pump</t>
  </si>
  <si>
    <t>40MBCQ18---3</t>
  </si>
  <si>
    <t>18K BTU High Wall Ductless Cassette Heat Pump</t>
  </si>
  <si>
    <t>40MBCQ24---3</t>
  </si>
  <si>
    <t>40MBCQ36---3</t>
  </si>
  <si>
    <t>40MBCQ48---3</t>
  </si>
  <si>
    <t>40MBDAQ09XH3</t>
  </si>
  <si>
    <t>9K BTU Ducted High Static Slim Fan Coil</t>
  </si>
  <si>
    <t>40MBDAQ12XH3</t>
  </si>
  <si>
    <t>12K BTU Ducted High Static Slim Fan Coil</t>
  </si>
  <si>
    <t>40MBDAQ18XH3</t>
  </si>
  <si>
    <t>18K BTU Ducted High Static Slim Fan Coil</t>
  </si>
  <si>
    <t>40MBDAQ24XH3</t>
  </si>
  <si>
    <t>24K BTU Ducted High Static Slim Fan Coil</t>
  </si>
  <si>
    <t>40MBDAQ36XH3</t>
  </si>
  <si>
    <t>36K BTU Ducted High Static Slim Fan Coil</t>
  </si>
  <si>
    <t>40MBDAQ48XH3</t>
  </si>
  <si>
    <t>48K BTU Ducted High Static Slim Fan Coil</t>
  </si>
  <si>
    <t>40MBDAQ58XH3</t>
  </si>
  <si>
    <t>58K BTU Ducted High Static Slim Fan Coil</t>
  </si>
  <si>
    <t>40MBDQ09---3</t>
  </si>
  <si>
    <t>9K BTU Slim Ducted Heat Pump Fan Coil</t>
  </si>
  <si>
    <t>40MBDQ12---3</t>
  </si>
  <si>
    <t>12K BTU Slim Ducted Heat Pump Fan Coil</t>
  </si>
  <si>
    <t>40MBDQ18---3</t>
  </si>
  <si>
    <t>18K BTU Slim Ducted Heat Pump Fan Coil</t>
  </si>
  <si>
    <t>40MBDQ24---3</t>
  </si>
  <si>
    <t>24K BTU Slim Ducted Heat Pump Fan Coil</t>
  </si>
  <si>
    <t>40MBDQ36---3</t>
  </si>
  <si>
    <t>36K BTU Slim Ducted Heat Pump Fan Coil</t>
  </si>
  <si>
    <t>40MBDQ48---3</t>
  </si>
  <si>
    <t>48K BTU Slim Ducted Heat Pump Fan Coil</t>
  </si>
  <si>
    <t>40MBDQ58---3</t>
  </si>
  <si>
    <t>58K BTU Slim Ducted Heat Pump Fan Coil</t>
  </si>
  <si>
    <t>40MBFAQ12XA3</t>
  </si>
  <si>
    <t>12K BTU Ductless Heat Pump Floor Console</t>
  </si>
  <si>
    <t>40MBFQ12---3</t>
  </si>
  <si>
    <t>40MBFQ18---3</t>
  </si>
  <si>
    <t>18K BTU Ductless Heat Pump Floor Console</t>
  </si>
  <si>
    <t>40MBFQ24---3</t>
  </si>
  <si>
    <t>24K BTU Ductless Heat Pump Floor Console</t>
  </si>
  <si>
    <t>40MBFQ36---3</t>
  </si>
  <si>
    <t>36K BTU Ductless Heat Pump Floor Console</t>
  </si>
  <si>
    <t>40MBFQ48---3</t>
  </si>
  <si>
    <t>48K BTU Ductless Heat Pump Floor Console</t>
  </si>
  <si>
    <t>40MBFQ58---3</t>
  </si>
  <si>
    <t>58K BTU Ductless Heat Pump Floor Console</t>
  </si>
  <si>
    <t>40MCCAQ09XA3</t>
  </si>
  <si>
    <t>1.5 Ton One Way Ductless Cassette Fan Coil</t>
  </si>
  <si>
    <t>40MCCAQ18XA3</t>
  </si>
  <si>
    <t>40MHHAQ09XA1</t>
  </si>
  <si>
    <t>40MHHAQ09XA3</t>
  </si>
  <si>
    <t>40MHHAQ12XA1</t>
  </si>
  <si>
    <t>40MHHAQ12XA3</t>
  </si>
  <si>
    <t>40MHHAQ18XA3</t>
  </si>
  <si>
    <t>40MHHAQ24XA3</t>
  </si>
  <si>
    <t>40MHHAQ30XA3</t>
  </si>
  <si>
    <t>40MHHAQ36XA3</t>
  </si>
  <si>
    <t>40MHHQ09---3</t>
  </si>
  <si>
    <t>40MHHQ12---1</t>
  </si>
  <si>
    <t>40MHHQ12---3</t>
  </si>
  <si>
    <t>40MHHQ18---3</t>
  </si>
  <si>
    <t>40MHHQ24---3</t>
  </si>
  <si>
    <t>40MPHAQ09XA3</t>
  </si>
  <si>
    <t>9K BTU High Wall Ductless Indoor Fan Coil Unit</t>
  </si>
  <si>
    <t>40MPHAQ12XA3</t>
  </si>
  <si>
    <t>12K BTU High Wall Ductless Indoor Fan Coil Unit</t>
  </si>
  <si>
    <t>40MPHAQ18XA3</t>
  </si>
  <si>
    <t>18K BTU High Wall Ductless Indoor Fan Coil Unit</t>
  </si>
  <si>
    <t>40MPHAQ24XA3</t>
  </si>
  <si>
    <t>24K BTU High Wall Ductless Indoor Fan Coil Unit</t>
  </si>
  <si>
    <t>40MPHBQ09XA3</t>
  </si>
  <si>
    <t>40MPHBQ12XA3</t>
  </si>
  <si>
    <t>40MPHBQ18XA3</t>
  </si>
  <si>
    <t>40MUAAQ18XA3</t>
  </si>
  <si>
    <t>40MUAAQ24XA3</t>
  </si>
  <si>
    <t>40MUAAQ30XA3</t>
  </si>
  <si>
    <t>40MUAAQ36XA3</t>
  </si>
  <si>
    <t>40MUAAQ48XA3</t>
  </si>
  <si>
    <t>40MUAAQ60XA3</t>
  </si>
  <si>
    <t>48GCDM09F2M6-6B5C0</t>
  </si>
  <si>
    <t>8.5 Ton Packaged Rooftop Units (R410A)</t>
  </si>
  <si>
    <t>48GCDM12F2M6-6B5C0</t>
  </si>
  <si>
    <t>10 Ton Packaged Rooftop Units (R410A)</t>
  </si>
  <si>
    <t>48VL-K240403</t>
  </si>
  <si>
    <t>13.4 SEER2, 2 Ton, 40K BTU, Packaged Gas/Electric (R410A)</t>
  </si>
  <si>
    <t>48VL-K240603</t>
  </si>
  <si>
    <t>13.4 SEER2, 2 Ton, 60K BTU, Packaged Gas/Electric (R410A)</t>
  </si>
  <si>
    <t>48VL-K300403</t>
  </si>
  <si>
    <t>13.4 SEER2, 2.5 Ton, 40K BTU, Packaged Gas/Electric (R410A)</t>
  </si>
  <si>
    <t>48VL-K300603</t>
  </si>
  <si>
    <t>13.4 SEER2, 2.5 Ton, 60K BTU, Packaged Gas/Electric (R410A)</t>
  </si>
  <si>
    <t>48VL-K360603</t>
  </si>
  <si>
    <t>13.4 SEER2, 3 Ton, 60K BTU, Packaged Gas/Electric (R410A)</t>
  </si>
  <si>
    <t>48VL-K360903</t>
  </si>
  <si>
    <t>13.4 SEER2, 3 Ton, 90K BTU, Packaged Gas/Electric (R410A)</t>
  </si>
  <si>
    <t>48VL-K420603</t>
  </si>
  <si>
    <t>13.4 SEER2, 3.5 Ton, 60K BTU, Packaged Gas/Electric (R410A)</t>
  </si>
  <si>
    <t>48VL-K420903</t>
  </si>
  <si>
    <t>13.4 SEER2, 3.5 Ton, 90K BTU, Packaged Gas/Electric (R410A)</t>
  </si>
  <si>
    <t>48VL-K480903</t>
  </si>
  <si>
    <t>13.4 SEER2, 4 Ton, 90K BTU, Packaged Gas/Electric (R410A)</t>
  </si>
  <si>
    <t>48VL-K481153</t>
  </si>
  <si>
    <t>13.4 SEER2, 4 Ton, 115K BTU, Packaged Gas/Electric (R410A)</t>
  </si>
  <si>
    <t>48VL-K481303</t>
  </si>
  <si>
    <t>13.4 SEER2, 4 Ton, 130K BTU, Packaged Gas/Electric (R410A)</t>
  </si>
  <si>
    <t>48VL-K600903</t>
  </si>
  <si>
    <t>13.4 SEER2, 5 Ton, 90K BTU, Packaged Gas/Electric (R410A)</t>
  </si>
  <si>
    <t>48VL-K601153</t>
  </si>
  <si>
    <t>13.4 SEER2, 5 Ton, 115K BTU, Packaged Gas/Electric (R410A)</t>
  </si>
  <si>
    <t>48VL-K601303</t>
  </si>
  <si>
    <t>13.4 SEER2, 5 Ton, 130K BTU, Packaged Gas/Electric (R410A)</t>
  </si>
  <si>
    <t>48VLNK240403</t>
  </si>
  <si>
    <t>48VLNK240603</t>
  </si>
  <si>
    <t>48VLNK300403</t>
  </si>
  <si>
    <t>48VLNK300603</t>
  </si>
  <si>
    <t>48VLNK360603</t>
  </si>
  <si>
    <t>48VLNK360903</t>
  </si>
  <si>
    <t>48VLNK420603</t>
  </si>
  <si>
    <t>48VLNK420903</t>
  </si>
  <si>
    <t>48VLNK480903</t>
  </si>
  <si>
    <t>48VLNK481153</t>
  </si>
  <si>
    <t>48VLNK481303</t>
  </si>
  <si>
    <t>48VLNK600903</t>
  </si>
  <si>
    <t>48VLNK601153</t>
  </si>
  <si>
    <t>48VLNK601303</t>
  </si>
  <si>
    <t>48VLUK360603</t>
  </si>
  <si>
    <t>50VL-K24---3</t>
  </si>
  <si>
    <t>13.4 SEER2, 2 Ton, Packaged Air Conditioner (R410A)</t>
  </si>
  <si>
    <t>50VL-K30---3</t>
  </si>
  <si>
    <t>13.4 SEER2, 2.5 Ton, Packaged Air Conditioner (R410A)</t>
  </si>
  <si>
    <t>50VL-K36---3</t>
  </si>
  <si>
    <t>13.4 SEER2, 3 Ton, Packaged Air Conditioner (R410A)</t>
  </si>
  <si>
    <t>50VL-K42---3</t>
  </si>
  <si>
    <t>13.4 SEER2, 3.5 Ton, Packaged Air Conditioner (R410A)</t>
  </si>
  <si>
    <t>50VL-K48---3</t>
  </si>
  <si>
    <t>13.4 SEER2, 4 Ton, Packaged Air Conditioner (R410A)</t>
  </si>
  <si>
    <t>50VL-K60---3</t>
  </si>
  <si>
    <t>13.4 SEER2, 5 Ton, Packaged Air Conditioner (R410A)</t>
  </si>
  <si>
    <t>50VT-K24---3</t>
  </si>
  <si>
    <t>50VT-K30---3</t>
  </si>
  <si>
    <t>50VT-K36---3</t>
  </si>
  <si>
    <t>50VT-K42---3</t>
  </si>
  <si>
    <t>50VT-K48---3</t>
  </si>
  <si>
    <t>50VT-K60---3</t>
  </si>
  <si>
    <t>50ZHK024---3</t>
  </si>
  <si>
    <t>13.4 SEER2, 2 Ton, Packaged Heat Pump (R410A)</t>
  </si>
  <si>
    <t>50ZHK030---3</t>
  </si>
  <si>
    <t>13.4 SEER2, 2.5 Ton, Packaged Heat Pump (R410A)</t>
  </si>
  <si>
    <t>50ZHK036---3</t>
  </si>
  <si>
    <t>13.4 SEER2, 3 Ton, Packaged Heat Pump (R410A)</t>
  </si>
  <si>
    <t>50ZHK042---3</t>
  </si>
  <si>
    <t>13.4 SEER2, 3.5 Ton, Packaged Heat Pump (R410A)</t>
  </si>
  <si>
    <t>50ZHK048---3</t>
  </si>
  <si>
    <t>13.4 SEER2, 4 Ton, Packaged Heat Pump (R410A)</t>
  </si>
  <si>
    <t>50ZHK060---3</t>
  </si>
  <si>
    <t>13.4 SEER2, 5 Ton, Packaged Heat Pump (R410A)</t>
  </si>
  <si>
    <t>50ZPK024---3</t>
  </si>
  <si>
    <t>14 SEER, 2 Ton, Packaged Air Conditioner (R410A)</t>
  </si>
  <si>
    <t>50ZPK030---3</t>
  </si>
  <si>
    <t>14 SEER, 2.5 Ton, Packaged Air Conditioner (R410A)</t>
  </si>
  <si>
    <t>50ZPK036---3</t>
  </si>
  <si>
    <t>14 SEER, 3 Ton, Packaged Air Conditioner (R410A)</t>
  </si>
  <si>
    <t>50ZPK042---3</t>
  </si>
  <si>
    <t>14 SEER, 3.5 Ton, Packaged Air Conditioner (R410A)</t>
  </si>
  <si>
    <t>50ZPK048---3</t>
  </si>
  <si>
    <t>14 SEER, 4 Ton, Packaged Air Conditioner (R410A)</t>
  </si>
  <si>
    <t>50ZPK060---3</t>
  </si>
  <si>
    <t>14 SEER, 5 Ton, Packaged Air Conditioner (R410A)</t>
  </si>
  <si>
    <t>577CNWK24040</t>
  </si>
  <si>
    <t>577CNWK24040N</t>
  </si>
  <si>
    <t>577CNWK24060</t>
  </si>
  <si>
    <t>577CNWK24060N</t>
  </si>
  <si>
    <t>577CNWK30040</t>
  </si>
  <si>
    <t>577CNWK30040N</t>
  </si>
  <si>
    <t>577CNWK30060</t>
  </si>
  <si>
    <t>577CNWK30060N</t>
  </si>
  <si>
    <t>577CNWK36060</t>
  </si>
  <si>
    <t>577CNWK36060N</t>
  </si>
  <si>
    <t>577CNWK36090</t>
  </si>
  <si>
    <t>577CNWK36090N</t>
  </si>
  <si>
    <t>577CNWK42060</t>
  </si>
  <si>
    <t>577CNWK42060N</t>
  </si>
  <si>
    <t>577CNWK42090</t>
  </si>
  <si>
    <t>577CNWK42090N</t>
  </si>
  <si>
    <t>577CNWK48090</t>
  </si>
  <si>
    <t>577CNWK48090N</t>
  </si>
  <si>
    <t>577CNWK48115</t>
  </si>
  <si>
    <t>577CNWK48115N</t>
  </si>
  <si>
    <t>577CNWK48130</t>
  </si>
  <si>
    <t>577CNWK48130N</t>
  </si>
  <si>
    <t>577CNWK60090</t>
  </si>
  <si>
    <t>577CNWK60090N</t>
  </si>
  <si>
    <t>577CNWK60115</t>
  </si>
  <si>
    <t>577CNWK60115N</t>
  </si>
  <si>
    <t>577CNWK60130</t>
  </si>
  <si>
    <t>577CNWK60130N</t>
  </si>
  <si>
    <t>58SB0A045E14--12</t>
  </si>
  <si>
    <t>58SB0A045E17--12</t>
  </si>
  <si>
    <t>80% AFUE, 45K BTU, 1200 CFM, 17.5" Single Stage Gas Furnace</t>
  </si>
  <si>
    <t>58SB0A070E14--12</t>
  </si>
  <si>
    <t>58SB0A070E17--12</t>
  </si>
  <si>
    <t>58SB0A070E17--16</t>
  </si>
  <si>
    <t>58SB0A070E21--16</t>
  </si>
  <si>
    <t>58SB0A090E17--14</t>
  </si>
  <si>
    <t>58SB0A090E21--16</t>
  </si>
  <si>
    <t>58SB0A090E21--20</t>
  </si>
  <si>
    <t>58SB0A090E24--20</t>
  </si>
  <si>
    <t>58SB0A110E21--20</t>
  </si>
  <si>
    <t>58SB0A110E24--20</t>
  </si>
  <si>
    <t>58SB0A135E24--20</t>
  </si>
  <si>
    <t>58SB0A155E24--20</t>
  </si>
  <si>
    <t>58SB1A045E14--12</t>
  </si>
  <si>
    <t>58SB1A045E17--12</t>
  </si>
  <si>
    <t>58SB1A070E14--12</t>
  </si>
  <si>
    <t>58SB1A070E17--12</t>
  </si>
  <si>
    <t>58SB1A070E17--16</t>
  </si>
  <si>
    <t>58SB1A070E21--16</t>
  </si>
  <si>
    <t>58SB1A090E17--14</t>
  </si>
  <si>
    <t>58SB1A090E21--16</t>
  </si>
  <si>
    <t>58SB1A090E21--20</t>
  </si>
  <si>
    <t>58SB1A110E21--20</t>
  </si>
  <si>
    <t>58SB1A110E24--20</t>
  </si>
  <si>
    <t>58SB1A135E24--20</t>
  </si>
  <si>
    <t>58SB1A155E24--20</t>
  </si>
  <si>
    <t>58SC0A045E14--12</t>
  </si>
  <si>
    <t>58SC0A045E17--12</t>
  </si>
  <si>
    <t>58SC0A070E14--12</t>
  </si>
  <si>
    <t>58SC0A070E17--12</t>
  </si>
  <si>
    <t>58SC0A070E17--16</t>
  </si>
  <si>
    <t>58SC0A070E21--16</t>
  </si>
  <si>
    <t>58SC0A090E17--14</t>
  </si>
  <si>
    <t>58SC0A090E21--16</t>
  </si>
  <si>
    <t>58SC0A090E21--20</t>
  </si>
  <si>
    <t>58SC0A110E21--20</t>
  </si>
  <si>
    <t>58SC0A110E24--20</t>
  </si>
  <si>
    <t>58SC0A135E24--20</t>
  </si>
  <si>
    <t>58SC1A045E14--12</t>
  </si>
  <si>
    <t>58SC1A045E17--12</t>
  </si>
  <si>
    <t>58SC1A070E14--12</t>
  </si>
  <si>
    <t>58SC1A070E17--12</t>
  </si>
  <si>
    <t>58SC1A070E17--16</t>
  </si>
  <si>
    <t>58SC1A070E21--16</t>
  </si>
  <si>
    <t>58SC1A090E17--14</t>
  </si>
  <si>
    <t>58SC1A090E21--16</t>
  </si>
  <si>
    <t>58SC1A090E21--20</t>
  </si>
  <si>
    <t>58SC1A110E21--20</t>
  </si>
  <si>
    <t>58SP0A045V14--12</t>
  </si>
  <si>
    <t>58SP0A045V17--16</t>
  </si>
  <si>
    <t>58SP0A070V17--16</t>
  </si>
  <si>
    <t>58SP0A070V21--20</t>
  </si>
  <si>
    <t>80% AFUE, 70K BTU, 2000 CFM, 21" Single Stage Gas Furnace</t>
  </si>
  <si>
    <t>58SP0A090V21--20</t>
  </si>
  <si>
    <t>58SP0A090V24--20</t>
  </si>
  <si>
    <t>58SP0A110V24--22</t>
  </si>
  <si>
    <t>80% AFUE, 110K BTU, 2200 CFM, 24.5" Single Stage Gas Furnace</t>
  </si>
  <si>
    <t>58TP0A045V14--12</t>
  </si>
  <si>
    <t>58TP0A070V14--12</t>
  </si>
  <si>
    <t>58TP0A070V17--16</t>
  </si>
  <si>
    <t>58TP0A090V17--16</t>
  </si>
  <si>
    <t>58TP0A090V21--20</t>
  </si>
  <si>
    <t>58TP0A110V21--22</t>
  </si>
  <si>
    <t>58TP0A135V24--22</t>
  </si>
  <si>
    <t>59SC2D040E14--10</t>
  </si>
  <si>
    <t>92% AFUE, 40K BTU, 1000 CFM, 14.2" Single Stage Gas Furnace</t>
  </si>
  <si>
    <t>59SC2D040E17--12</t>
  </si>
  <si>
    <t>59SC2D060E14--12</t>
  </si>
  <si>
    <t>59SC2D060E17--14</t>
  </si>
  <si>
    <t>59SC2D080E17--16</t>
  </si>
  <si>
    <t>59SC2D080E21--20</t>
  </si>
  <si>
    <t>59SC2D100E21--20</t>
  </si>
  <si>
    <t>59SC2D100E21--22</t>
  </si>
  <si>
    <t>59SC2D120E24--20</t>
  </si>
  <si>
    <t>59SC5B026E14--10</t>
  </si>
  <si>
    <t>95% AFUE, 26K BTU, 1000 CFM, 14.2" Single Stage Gas Furnace</t>
  </si>
  <si>
    <t>59SC5B040E14--10</t>
  </si>
  <si>
    <t>95% AFUE, 40K BTU, 1000 CFM, 14.2" Single Stage Gas Furnace</t>
  </si>
  <si>
    <t>59SC5B040E17--12</t>
  </si>
  <si>
    <t>95% AFUE, 40K BTU, 1200 CFM, 17.5" Single Stage Gas Furnace</t>
  </si>
  <si>
    <t>59SC5B060E14--12</t>
  </si>
  <si>
    <t>95% AFUE, 60K BTU, 1200 CFM, 14.2" Single Stage Gas Furnace</t>
  </si>
  <si>
    <t>59SC5B060E17--14</t>
  </si>
  <si>
    <t>95% AFUE, 60K BTU, 1400 CFM, 17.5" Single Stage Gas Furnace</t>
  </si>
  <si>
    <t>59SC5B080E17--16</t>
  </si>
  <si>
    <t>95% AFUE, 80K BTU, 1600 CFM, 17.5" Single Stage Gas Furnace</t>
  </si>
  <si>
    <t>59SC5B080E21--20</t>
  </si>
  <si>
    <t>95% AFUE, 80K BTU, 2000 CFM, 21" Single Stage Gas Furnace</t>
  </si>
  <si>
    <t>59SC5B100E21--20</t>
  </si>
  <si>
    <t>95% AFUE, 100K BTU, 2000 CFM, 21" Single Stage Gas Furnace</t>
  </si>
  <si>
    <t>59SC5B100E21--22</t>
  </si>
  <si>
    <t>95% AFUE, 100K BTU, 2200 CFM, 21" Single Stage Gas Furnace</t>
  </si>
  <si>
    <t>59SC5B120E24--22</t>
  </si>
  <si>
    <t>95% AFUE, 120K BTU, 2200 CFM, 24.5" Single Stage Gas Furnace</t>
  </si>
  <si>
    <t>59SC5B140E24--22</t>
  </si>
  <si>
    <t>95% AFUE, 140K BTU, 2200 CFM, 24.5" Single Stage Gas Furnace</t>
  </si>
  <si>
    <t>59SP6A040V14--10</t>
  </si>
  <si>
    <t>59SP6A040V17--12</t>
  </si>
  <si>
    <t>59SP6A060V14--12</t>
  </si>
  <si>
    <t>59SP6A060V17--14</t>
  </si>
  <si>
    <t>96% AFUE, 60K BTU, 1400 CFM, 17.5" Single Stage Gas Furnace</t>
  </si>
  <si>
    <t>59SP6A080V17--16</t>
  </si>
  <si>
    <t>59SP6A080V21--20</t>
  </si>
  <si>
    <t>59SP6A100V21--20</t>
  </si>
  <si>
    <t>59SP6A120V24--22</t>
  </si>
  <si>
    <t>59TP6B040V14--10</t>
  </si>
  <si>
    <t>96% AFUE, 40K BTU, 1000 CFM, 14.2" Two-Stage Gas Furnace</t>
  </si>
  <si>
    <t>59TP6B040V17--12</t>
  </si>
  <si>
    <t>96% AFUE, 40K BTU, 1200 CFM, 17.5" Two-Stage Gas Furnace</t>
  </si>
  <si>
    <t>59TP6B060V14--12</t>
  </si>
  <si>
    <t>96% AFUE, 60K BTU, 1200 CFM, 14.2" Two-Stage Gas Furnace</t>
  </si>
  <si>
    <t>59TP6B060V17--14</t>
  </si>
  <si>
    <t>59TP6B080V17--16</t>
  </si>
  <si>
    <t>96% AFUE, 80K BTU, 1600 CFM, 17.5" Two-Stage Gas Furnace</t>
  </si>
  <si>
    <t>59TP6B080V21--20</t>
  </si>
  <si>
    <t>59TP6B100V21--20</t>
  </si>
  <si>
    <t>96% AFUE, 100K BTU, 2000 CFM, 21" Two-Stage Gas Furnace</t>
  </si>
  <si>
    <t>59TP6B100V21--22</t>
  </si>
  <si>
    <t>59TP6B120V24--22</t>
  </si>
  <si>
    <t>59TP6C040V14--10</t>
  </si>
  <si>
    <t>59TP6C040V17--12</t>
  </si>
  <si>
    <t>59TP6C060V14--12</t>
  </si>
  <si>
    <t>59TP6C060V17--16</t>
  </si>
  <si>
    <t>96% AFUE, 60K BTU, 1600 CFM, 17.5" Two-Stage Gas Furnace</t>
  </si>
  <si>
    <t>59TP6C080V17--16</t>
  </si>
  <si>
    <t>59TP6C080V21--20</t>
  </si>
  <si>
    <t>59TP6C100V21--20</t>
  </si>
  <si>
    <t>59TP6C100V21--22</t>
  </si>
  <si>
    <t>59TP6C120V24--22</t>
  </si>
  <si>
    <t>607CNXK24000</t>
  </si>
  <si>
    <t>607CNXK30000</t>
  </si>
  <si>
    <t>607CNXK36000</t>
  </si>
  <si>
    <t>607CNXK42000</t>
  </si>
  <si>
    <t>607CNXK48000</t>
  </si>
  <si>
    <t>607CNXK60000</t>
  </si>
  <si>
    <t>619AHBQ06XA3</t>
  </si>
  <si>
    <t>619AHBQ09XA3</t>
  </si>
  <si>
    <t>619AHBQ12XA1</t>
  </si>
  <si>
    <t>619AHBQ12XA3</t>
  </si>
  <si>
    <t>619AHBQ18XA3</t>
  </si>
  <si>
    <t>619AHBQ24XA3</t>
  </si>
  <si>
    <t>619AHBQ30XA3</t>
  </si>
  <si>
    <t>619AHBQ36XA3</t>
  </si>
  <si>
    <t>619PHAQ09XA3</t>
  </si>
  <si>
    <t>619PHAQ12XA3</t>
  </si>
  <si>
    <t>619PHAQ18XA3</t>
  </si>
  <si>
    <t>619PHAQ24XA3</t>
  </si>
  <si>
    <t>619PHBQ09XA3</t>
  </si>
  <si>
    <t>619PHBQ12XA3</t>
  </si>
  <si>
    <t>619PHBQ18XA3</t>
  </si>
  <si>
    <t>707CNXK24000</t>
  </si>
  <si>
    <t>707CNXK30000</t>
  </si>
  <si>
    <t>707CNXK36000</t>
  </si>
  <si>
    <t>707CNXK42000</t>
  </si>
  <si>
    <t>707CNXK48000</t>
  </si>
  <si>
    <t>707CNXK60000</t>
  </si>
  <si>
    <t>800SA36045E14</t>
  </si>
  <si>
    <t>800SA36045E17</t>
  </si>
  <si>
    <t>800SA36070E14</t>
  </si>
  <si>
    <t>800SA36070E17</t>
  </si>
  <si>
    <t>800SA42090E17</t>
  </si>
  <si>
    <t>800SA48070E17</t>
  </si>
  <si>
    <t>800SA48070E21</t>
  </si>
  <si>
    <t>800SA48090E21</t>
  </si>
  <si>
    <t>800SA60090E21</t>
  </si>
  <si>
    <t>800SA60090E24</t>
  </si>
  <si>
    <t>800SA60110E21</t>
  </si>
  <si>
    <t>800SA60110E24</t>
  </si>
  <si>
    <t>800SA60135E24</t>
  </si>
  <si>
    <t>800SA60155E24</t>
  </si>
  <si>
    <t>801SA36045E14</t>
  </si>
  <si>
    <t>801SA36045E17</t>
  </si>
  <si>
    <t>801SA36070E14</t>
  </si>
  <si>
    <t>801SA36070E17</t>
  </si>
  <si>
    <t>801SA42090E17</t>
  </si>
  <si>
    <t>801SA48070E17</t>
  </si>
  <si>
    <t>801SA48070E21</t>
  </si>
  <si>
    <t>801SA48090E21</t>
  </si>
  <si>
    <t>801SA60090E21</t>
  </si>
  <si>
    <t>801SA60110E21</t>
  </si>
  <si>
    <t>801SA60110E24</t>
  </si>
  <si>
    <t>801SA60135E24</t>
  </si>
  <si>
    <t>801SA60155E24</t>
  </si>
  <si>
    <t>810SA36045E14</t>
  </si>
  <si>
    <t>810SA36045E17</t>
  </si>
  <si>
    <t>810SA36070E14</t>
  </si>
  <si>
    <t>810SA36070E17</t>
  </si>
  <si>
    <t>810SA42090E17</t>
  </si>
  <si>
    <t>810SA48070E17</t>
  </si>
  <si>
    <t>810SA48070E21</t>
  </si>
  <si>
    <t>810SA48090E21</t>
  </si>
  <si>
    <t>810SA60090E21</t>
  </si>
  <si>
    <t>810SA60110E21</t>
  </si>
  <si>
    <t>810SA60110E24</t>
  </si>
  <si>
    <t>810SA60135E24</t>
  </si>
  <si>
    <t>811SA36045E14</t>
  </si>
  <si>
    <t>811SA36045E17</t>
  </si>
  <si>
    <t>811SA36070E14</t>
  </si>
  <si>
    <t>811SA36070E17</t>
  </si>
  <si>
    <t>811SA42090E17</t>
  </si>
  <si>
    <t>811SA48070E17</t>
  </si>
  <si>
    <t>811SA48070E21</t>
  </si>
  <si>
    <t>811SA48090E21</t>
  </si>
  <si>
    <t>811SA60090E21</t>
  </si>
  <si>
    <t>811SA60110E21</t>
  </si>
  <si>
    <t>820SA36045V14</t>
  </si>
  <si>
    <t>820SA48045V17</t>
  </si>
  <si>
    <t>820SA48070V17</t>
  </si>
  <si>
    <t>820SA60070V21</t>
  </si>
  <si>
    <t>820SA60090V21</t>
  </si>
  <si>
    <t>820SA60090V24</t>
  </si>
  <si>
    <t>820SA66110V24</t>
  </si>
  <si>
    <t>820TA36045V14</t>
  </si>
  <si>
    <t>820TA36070V14</t>
  </si>
  <si>
    <t>820TA48070V17</t>
  </si>
  <si>
    <t>820TA48090V17</t>
  </si>
  <si>
    <t>820TA60090V21</t>
  </si>
  <si>
    <t>820TA66110V21</t>
  </si>
  <si>
    <t>820TA66135V24</t>
  </si>
  <si>
    <t>912SD30040E14</t>
  </si>
  <si>
    <t>912SD36040E17</t>
  </si>
  <si>
    <t>912SD36060E14</t>
  </si>
  <si>
    <t>912SD42060E17</t>
  </si>
  <si>
    <t>912SD48080E17</t>
  </si>
  <si>
    <t>912SD60080E21</t>
  </si>
  <si>
    <t>912SD60100E21</t>
  </si>
  <si>
    <t>912SD60120E24</t>
  </si>
  <si>
    <t>912SD66100E21</t>
  </si>
  <si>
    <t>915SB30026E14</t>
  </si>
  <si>
    <t>915SB30040E14</t>
  </si>
  <si>
    <t>915SB36040E17</t>
  </si>
  <si>
    <t>915SB36060E14</t>
  </si>
  <si>
    <t>915SB42060E17</t>
  </si>
  <si>
    <t>915SB48080E17</t>
  </si>
  <si>
    <t>915SB60080E21</t>
  </si>
  <si>
    <t>915SB60100E21</t>
  </si>
  <si>
    <t>915SB66100E21</t>
  </si>
  <si>
    <t>915SB66120E24</t>
  </si>
  <si>
    <t>915SB66140E24</t>
  </si>
  <si>
    <t>926SA30040V14</t>
  </si>
  <si>
    <t>926SA36040V17</t>
  </si>
  <si>
    <t>926SA36060V14</t>
  </si>
  <si>
    <t>926SA42060V17</t>
  </si>
  <si>
    <t>926SA48080V17</t>
  </si>
  <si>
    <t>926SA60080V21</t>
  </si>
  <si>
    <t>926SA60100V21</t>
  </si>
  <si>
    <t>926SA66120V24</t>
  </si>
  <si>
    <t>926TB30040V14</t>
  </si>
  <si>
    <t>926TB36040V17</t>
  </si>
  <si>
    <t>926TB36060V14</t>
  </si>
  <si>
    <t>926TB42060V17</t>
  </si>
  <si>
    <t>926TB48080V17</t>
  </si>
  <si>
    <t>926TB60080V21</t>
  </si>
  <si>
    <t>926TB60100V21</t>
  </si>
  <si>
    <t>926TB66100V21</t>
  </si>
  <si>
    <t>926TB66120V24</t>
  </si>
  <si>
    <t>926TC30040V14</t>
  </si>
  <si>
    <t>926TC36040V17</t>
  </si>
  <si>
    <t>926TC36060V14</t>
  </si>
  <si>
    <t>926TC48060V17</t>
  </si>
  <si>
    <t>926TC48080V17</t>
  </si>
  <si>
    <t>926TC60080V21</t>
  </si>
  <si>
    <t>926TC60100V21</t>
  </si>
  <si>
    <t>926TC66100V21</t>
  </si>
  <si>
    <t>926TC66120V24</t>
  </si>
  <si>
    <t>ADP-S48L200</t>
  </si>
  <si>
    <t>4 Ton, Upflow/Downflow, 20" Uncased A-Coil (R410A)</t>
  </si>
  <si>
    <t>AFAEHL05B01A</t>
  </si>
  <si>
    <t>5kW, 230V, 60Hz, Electric Heat Kit w/ Circuit Breaker</t>
  </si>
  <si>
    <t>AFAEHL10B81A</t>
  </si>
  <si>
    <t>10kW, 230V, 60Hz, Electric Heat Kit w/ Circuit Breaker</t>
  </si>
  <si>
    <t>BH14NB030P0G</t>
  </si>
  <si>
    <t>BH16NA024P0G</t>
  </si>
  <si>
    <t>17 SEER, 2 Ton, Heat Pump (R410A)</t>
  </si>
  <si>
    <t>BWBCAN000120</t>
  </si>
  <si>
    <t>84% AFUE, 120K BTU, Gas Fired Water Boiler (R410A)</t>
  </si>
  <si>
    <t>C36A175L139N</t>
  </si>
  <si>
    <t>3 Ton, Upflow/Downflow, 17.5" Painted Cased A-Coil (R410A)</t>
  </si>
  <si>
    <t>C36A175L159</t>
  </si>
  <si>
    <t>C36H145P429</t>
  </si>
  <si>
    <t>3 Ton, Horizontal, 14.5" Painted Cased A-Coil (R410A)</t>
  </si>
  <si>
    <t>C36H175P149N</t>
  </si>
  <si>
    <t>3 Ton, Horizontal, 17.5" Painted Cased A-Coil (R410A)</t>
  </si>
  <si>
    <t>C48A175L159N</t>
  </si>
  <si>
    <t>4 Ton, Upflow/Downflow, 17.5" Cased A-Coil (R410A)</t>
  </si>
  <si>
    <t>C48A210L159N</t>
  </si>
  <si>
    <t>4 Ton, Upflow/Downflow, 21" Cased A-Coil (R410A)</t>
  </si>
  <si>
    <t>C48H210P759N</t>
  </si>
  <si>
    <t>4 Ton, Horizontal, 21" Cased A-Coil (R410A)</t>
  </si>
  <si>
    <t>C4A6S18AKAWA</t>
  </si>
  <si>
    <t>C4A6S24AKAWA</t>
  </si>
  <si>
    <t>C4A6S30AKAWA</t>
  </si>
  <si>
    <t>C4A6S36AKAWA</t>
  </si>
  <si>
    <t>C4A6S42AKAWA</t>
  </si>
  <si>
    <t>C4A6S48AKAWA</t>
  </si>
  <si>
    <t>C4A6S49AKAWA</t>
  </si>
  <si>
    <t>C4A6S60AKAWA</t>
  </si>
  <si>
    <t>C4A6S61AKAWA</t>
  </si>
  <si>
    <t>C4A7T24AKAWA</t>
  </si>
  <si>
    <t>17 SEER, 2 Ton, Air Conditioner (R410A)</t>
  </si>
  <si>
    <t>C4A7T36AKAWA</t>
  </si>
  <si>
    <t>17 SEER, 3 Ton, Air Conditioner (R410A)</t>
  </si>
  <si>
    <t>C4A7T48AKAWA</t>
  </si>
  <si>
    <t>17 SEER, 4 Ton, Air Conditioner (R410A)</t>
  </si>
  <si>
    <t>C4A7T60AKAWA</t>
  </si>
  <si>
    <t>17 SEER, 5 Ton, Air Conditioner (R410A)</t>
  </si>
  <si>
    <t>C4H7T24AKAAA</t>
  </si>
  <si>
    <t>C4H7T36AKAAA</t>
  </si>
  <si>
    <t>C4H7T48AKAAA</t>
  </si>
  <si>
    <t>C4H7T60AKAAA</t>
  </si>
  <si>
    <t>C60A210L169N</t>
  </si>
  <si>
    <t>5 Ton, Upflow/Downflow, 21" Cased A-Coil (R410A)</t>
  </si>
  <si>
    <t>CAPMP1814ALA</t>
  </si>
  <si>
    <t>1.5 Ton, Multi-Position, 14" Painted Cased A-Coil (R410A)</t>
  </si>
  <si>
    <t>CAPMP1917ALA</t>
  </si>
  <si>
    <t>1.5 Ton, Multi-Position, 17.5" Painted Cased A-Coil (R410A)</t>
  </si>
  <si>
    <t>CAPMP2414ALA</t>
  </si>
  <si>
    <t>2 Ton, Multi-Position, 14" Painted Cased A-Coil (R410A)</t>
  </si>
  <si>
    <t>CAPMP2417ALA</t>
  </si>
  <si>
    <t>2 Ton, Multi-Position, 17.5" Painted Cased A-Coil (R410A)</t>
  </si>
  <si>
    <t>CAPMP2517ALA</t>
  </si>
  <si>
    <t>CAPMP3014ALA</t>
  </si>
  <si>
    <t>2.5 Ton, Multi-Position, 14" Painted Cased A-Coil (R410A)</t>
  </si>
  <si>
    <t>CAPMP3017ALA</t>
  </si>
  <si>
    <t>2.5 Ton, Multi-Position, 17.5" Painted Cased A-Coil (R410A)</t>
  </si>
  <si>
    <t>CAPMP3617ALA</t>
  </si>
  <si>
    <t>3 Ton, Multi-Position, 17.5" Painted Cased A-Coil (R410A)</t>
  </si>
  <si>
    <t>CAPMP3717ALA</t>
  </si>
  <si>
    <t>CAPMP3721ALA</t>
  </si>
  <si>
    <t>3 Ton, Multi-Position, 21" Painted Cased A-Coil (R410A)</t>
  </si>
  <si>
    <t>CAPMP4221ALA</t>
  </si>
  <si>
    <t>3.5 Ton, Multi-Position, 21" Painted Cased A-Coil (R410A)</t>
  </si>
  <si>
    <t>CAPMP4321ALA</t>
  </si>
  <si>
    <t>CAPMP4821ALA</t>
  </si>
  <si>
    <t>4 Ton, Multi-Position, 21" Painted Cased A-Coil (R410A)</t>
  </si>
  <si>
    <t>CAPMP6021ALA</t>
  </si>
  <si>
    <t>5 Ton, Multi-Position, 21" Painted Cased A-Coil (R410A)</t>
  </si>
  <si>
    <t>CAPMP6024ALA</t>
  </si>
  <si>
    <t>5 Ton, Multi-Position, 24.5" Painted Cased A-Coil (R410A)</t>
  </si>
  <si>
    <t>CAPMP6121ALA</t>
  </si>
  <si>
    <t>CAPMP6124ALA</t>
  </si>
  <si>
    <t>CAPVU1814ALA</t>
  </si>
  <si>
    <t>1.5 Ton, Upflow/Downflow, 14" Uncased A-Coil (R410A)</t>
  </si>
  <si>
    <t>CAPVU2414ALA</t>
  </si>
  <si>
    <t>2 Ton, Upflow/Downflow, 14" Uncased A-Coil (R410A)</t>
  </si>
  <si>
    <t>CAPVU2417ALA</t>
  </si>
  <si>
    <t>2 Ton, Upflow/Downflow, 17" Uncased A-Coil (R410A)</t>
  </si>
  <si>
    <t>CAPVU3014ALA</t>
  </si>
  <si>
    <t>2.5 Ton, Upflow/Downflow, 14" Uncased A-Coil (R410A)</t>
  </si>
  <si>
    <t>CAPVU3017ALA</t>
  </si>
  <si>
    <t>2.5 Ton, Upflow/Downflow, 17" Uncased A-Coil (R410A)</t>
  </si>
  <si>
    <t>CAPVU3617ALA</t>
  </si>
  <si>
    <t>3 Ton, Upflow/Downflow, 17" Uncased A-Coil (R410A)</t>
  </si>
  <si>
    <t>CAPVU3621ALA</t>
  </si>
  <si>
    <t>3 Ton, Upflow/Downflow, 21" Uncased A-Coil (R410A)</t>
  </si>
  <si>
    <t>CAPVU3717ALA</t>
  </si>
  <si>
    <t>CAPVU4221ALA</t>
  </si>
  <si>
    <t>3.5 Ton, Upflow/Downflow, 21" Uncased A-Coil (R410A)</t>
  </si>
  <si>
    <t>CAPVU4224ALA</t>
  </si>
  <si>
    <t>3.5 Ton, Upflow/Downflow, 24" Uncased A-Coil (R410A)</t>
  </si>
  <si>
    <t>CAPVU4817ALA</t>
  </si>
  <si>
    <t>4 Ton, Upflow/Downflow, 17" Uncased A-Coil (R410A)</t>
  </si>
  <si>
    <t>CAPVU4821ALA</t>
  </si>
  <si>
    <t>4 Ton, Upflow/Downflow, 21" Uncased A-Coil (R410A)</t>
  </si>
  <si>
    <t>CAPVU4824ALA</t>
  </si>
  <si>
    <t>4 Ton, Upflow/Downflow, 24" Uncased A-Coil (R410A)</t>
  </si>
  <si>
    <t>CAPVU6021ALA</t>
  </si>
  <si>
    <t>5 Ton, Upflow/Downflow, 21" Uncased A-Coil (R410A)</t>
  </si>
  <si>
    <t>CAPVU6024ALA</t>
  </si>
  <si>
    <t>5 Ton, Upflow/Downflow, 24" Uncased A-Coil (R410A)</t>
  </si>
  <si>
    <t>CAPVU6121ALA</t>
  </si>
  <si>
    <t>CGA-5</t>
  </si>
  <si>
    <t>84% AFUE, Atmospheric Natural Gas Water Boiler</t>
  </si>
  <si>
    <t>CH14NB03000G</t>
  </si>
  <si>
    <t>CH14NB030P0G</t>
  </si>
  <si>
    <t>CH16NA030P0G</t>
  </si>
  <si>
    <t>CNPVT3617ALA</t>
  </si>
  <si>
    <t>3 Ton, Upflow/Downflow, 17.5" Transition N Cased N-Coil (R410A)</t>
  </si>
  <si>
    <t>CNPVT4221ALA</t>
  </si>
  <si>
    <t>3.5 Ton, Upflow/Downflow, 21" Transition N Cased N-Coil (R410A)</t>
  </si>
  <si>
    <t>CNPVT4821ALA</t>
  </si>
  <si>
    <t>4 Ton, Upflow/Downflow, 21" Transition N Cased N-Coil (R410A)</t>
  </si>
  <si>
    <t>CNPVT6024ALA</t>
  </si>
  <si>
    <t>5 Ton, Upflow/Downflow, 24.5" Transition N Cased N-Coil (R410A)</t>
  </si>
  <si>
    <t>10kW, 230V, 60Hz, Electric Heat Kit</t>
  </si>
  <si>
    <t>CPHEATER051B0</t>
  </si>
  <si>
    <t>15kW, 230V, 60Hz, Electric Heat Kit</t>
  </si>
  <si>
    <t>5kW, 230V, 60Hz, Electric Heat Kit</t>
  </si>
  <si>
    <t>CPHEATER053B0</t>
  </si>
  <si>
    <t>20kW, 230V, 60Hz, Electric Heat Kit</t>
  </si>
  <si>
    <t>CPHEATER064B0</t>
  </si>
  <si>
    <t>CPHEATER065B0</t>
  </si>
  <si>
    <t>CPHEATER066B0</t>
  </si>
  <si>
    <t>CPHEATER069B0</t>
  </si>
  <si>
    <t>7.5kW, 230V, 60Hz, Electric Heat Kit</t>
  </si>
  <si>
    <t>CPHEATER070B0</t>
  </si>
  <si>
    <t>7kW, 230V, 60Hz, Electric Heat Kit</t>
  </si>
  <si>
    <t>CPHEATER126A0</t>
  </si>
  <si>
    <t>CPHEATER126A03</t>
  </si>
  <si>
    <t>CPHEATER127A0</t>
  </si>
  <si>
    <t>CPHEATER127A03</t>
  </si>
  <si>
    <t>CPHEATER128A0</t>
  </si>
  <si>
    <t>7kW, 230V, 60Hz, Electric Heat Kit w/ Circuit Breaker</t>
  </si>
  <si>
    <t>CPHEATER128A03</t>
  </si>
  <si>
    <t>CPHEATER129A0</t>
  </si>
  <si>
    <t>CPHEATER130A0</t>
  </si>
  <si>
    <t>CPHEATER131A0</t>
  </si>
  <si>
    <t>15kW, 230V, 60Hz, Electric Heat Kit w/ Circuit Breaker</t>
  </si>
  <si>
    <t>CPHEATER132A0</t>
  </si>
  <si>
    <t>20kW, 230V, 60Hz, Electric Heat Kit w/ Circuit Breaker</t>
  </si>
  <si>
    <t>CPHEATER132A03</t>
  </si>
  <si>
    <t>CPHEATER133B0</t>
  </si>
  <si>
    <t>CSPHP2412ALA</t>
  </si>
  <si>
    <t>2 Ton, Horizontal, 12" Painted Cased Slab Coil (R410A)</t>
  </si>
  <si>
    <t>CSPHP3012ALA</t>
  </si>
  <si>
    <t>2.5 Ton, Horizontal, 12" Painted Cased Slab Coil (R410A)</t>
  </si>
  <si>
    <t>CSPHP3612ALA</t>
  </si>
  <si>
    <t>3 Ton, Horizontal, 12" Painted Cased Slab Coil (R410A)</t>
  </si>
  <si>
    <t>CSPHP4212ALA</t>
  </si>
  <si>
    <t>3.5 Ton, Horizontal, 12" Painted Cased Slab Coil (R410A)</t>
  </si>
  <si>
    <t>CSPHP4812ALA</t>
  </si>
  <si>
    <t>4 Ton, Horizontal, 12" Painted Cased Slab Coil (R410A)</t>
  </si>
  <si>
    <t>CSPHP6012ALA</t>
  </si>
  <si>
    <t>5 Ton, Horizontal, 12" Painted Cased Slab Coil (R410A)</t>
  </si>
  <si>
    <t>CSPVA2414XMC</t>
  </si>
  <si>
    <t>2 Ton, Upflow/Downflow, 14" Cased Slope Coil (R410A)</t>
  </si>
  <si>
    <t>CVA924GKA</t>
  </si>
  <si>
    <t>CVA925GKA</t>
  </si>
  <si>
    <t>CVA936GKA</t>
  </si>
  <si>
    <t>CVA937GKA</t>
  </si>
  <si>
    <t>CVA948GKA</t>
  </si>
  <si>
    <t>CVA949GKA</t>
  </si>
  <si>
    <t>CVA960GKA</t>
  </si>
  <si>
    <t>CVH824GKA</t>
  </si>
  <si>
    <t>CVH825GKA</t>
  </si>
  <si>
    <t>CVH836GKA</t>
  </si>
  <si>
    <t>CVH837GKA</t>
  </si>
  <si>
    <t>CVH848GKA</t>
  </si>
  <si>
    <t>CVH860GKA</t>
  </si>
  <si>
    <t>CVPMA2414XMC</t>
  </si>
  <si>
    <t>2 Ton, Multi-Position, 14" Cased V-Coil (R410A)</t>
  </si>
  <si>
    <t>CVPMA2417XMC</t>
  </si>
  <si>
    <t>2 Ton, Multi-Position, 17.5" Cased V-Coil (R410A)</t>
  </si>
  <si>
    <t>CVPMA2517XMC</t>
  </si>
  <si>
    <t>CVPMA3017XMC</t>
  </si>
  <si>
    <t>2.5 Ton, Multi-Position, 17.5" Cased V-Coil (R410A)</t>
  </si>
  <si>
    <t>CVPMA3117XMC</t>
  </si>
  <si>
    <t>CVPMA3217XMC</t>
  </si>
  <si>
    <t>CVPMA3617XMC</t>
  </si>
  <si>
    <t>3 Ton, Multi-Position, 17.5" Cased V-Coil (R410A)</t>
  </si>
  <si>
    <t>CVPMA4221XMC</t>
  </si>
  <si>
    <t>3.5 Ton, Multi-Position, 21" Cased V-Coil (R410A)</t>
  </si>
  <si>
    <t>CVPMA4321XMC</t>
  </si>
  <si>
    <t>CVPMA4421XMC</t>
  </si>
  <si>
    <t>CVPMA4821XMC</t>
  </si>
  <si>
    <t>4 Ton, Multi-Position, 21" Cased V-Coil (R410A)</t>
  </si>
  <si>
    <t>CVPMA4921XMC</t>
  </si>
  <si>
    <t>CVPMA6021XMC</t>
  </si>
  <si>
    <t>5 Ton, Multi-Position, 21" Cased V-Coil (R410A)</t>
  </si>
  <si>
    <t>CVPMA6024XMC</t>
  </si>
  <si>
    <t>5 Ton, Upflow/Downflow, 24.5" Cased V-Coil (R410A)</t>
  </si>
  <si>
    <t>CVPMA6124XMC</t>
  </si>
  <si>
    <t>CVPVA1814XMC</t>
  </si>
  <si>
    <t>1.5 Ton, Upflow/Downflow, 14" Cased V-Coil (R410A)</t>
  </si>
  <si>
    <t>CVPVA1917XMC</t>
  </si>
  <si>
    <t>1.5 Ton, Upflow/Downflow, 17.5" Cased V-Coil (R410A)</t>
  </si>
  <si>
    <t>CVPVA2414XMC</t>
  </si>
  <si>
    <t>2 Ton, Upflow/Downflow, 14" Cased V-Coil (R410A)</t>
  </si>
  <si>
    <t>CVPVA2417XMC</t>
  </si>
  <si>
    <t>2 Ton, Upflow/Downflow, 17.5" Cased V-Coil (R410A)</t>
  </si>
  <si>
    <t>CVPVA2517XMC</t>
  </si>
  <si>
    <t>CVPVA3014XMC</t>
  </si>
  <si>
    <t>2.5 Ton, Upflow/Downflow, 14" Cased V-Coil (R410A)</t>
  </si>
  <si>
    <t>CVPVA3017XMC</t>
  </si>
  <si>
    <t>2.5 Ton, Upflow/Downflow, 17.5" Cased V-Coil (R410A)</t>
  </si>
  <si>
    <t>CVPVA3117XMC</t>
  </si>
  <si>
    <t>CVPVA3617XMC</t>
  </si>
  <si>
    <t>3 Ton, Upflow/Downflow, 17.5" Cased V-Coil (R410A)</t>
  </si>
  <si>
    <t>CVPVA3621XMC</t>
  </si>
  <si>
    <t>3 Ton, Upflow/Downflow, 21" Cased V-Coil (R410A)</t>
  </si>
  <si>
    <t>CVPVA3721XMC</t>
  </si>
  <si>
    <t>CVPVA3817XMC</t>
  </si>
  <si>
    <t>CVPVA4217XMC</t>
  </si>
  <si>
    <t>3.5 Ton, Upflow/Downflow, 17.5" Cased V-Coil (R410A)</t>
  </si>
  <si>
    <t>CVPVA4221XMC</t>
  </si>
  <si>
    <t>3.5 Ton, Upflow/Downflow, 21" Cased V-Coil (R410A)</t>
  </si>
  <si>
    <t>CVPVA4224XMC</t>
  </si>
  <si>
    <t>3.5 Ton, Upflow/Downflow, 24.5" Cased V-Coil (R410A)</t>
  </si>
  <si>
    <t>CVPVA4821XMC</t>
  </si>
  <si>
    <t>4 Ton, Upflow/Downflow, 21" Cased V-Coil (R410A)</t>
  </si>
  <si>
    <t>CVPVA4824XMC</t>
  </si>
  <si>
    <t>4 Ton, Upflow/Downflow, 24.5" Cased V-Coil (R410A)</t>
  </si>
  <si>
    <t>CVPVA4924XMC</t>
  </si>
  <si>
    <t>CVPVA6024XMC</t>
  </si>
  <si>
    <t>CVPVA6124XMC</t>
  </si>
  <si>
    <t>DLCERBH12AAK</t>
  </si>
  <si>
    <t>DLCERBH24AAK</t>
  </si>
  <si>
    <t>DLCMHBH30DAK</t>
  </si>
  <si>
    <t>30K BTU Multi-Zone Ductless Outdoor Heat Pump</t>
  </si>
  <si>
    <t>DLCMHBH48EAK</t>
  </si>
  <si>
    <t>48K BTU Multi-Zone Ductless Outdoor Heat Pump</t>
  </si>
  <si>
    <t>DLCMRAH36DAK</t>
  </si>
  <si>
    <t>36K BTU Multi-Zone Ductless Outdoor Heat Pump</t>
  </si>
  <si>
    <t>DLCMRBH18BAK</t>
  </si>
  <si>
    <t>18K BTU Multi-Zone Ductless Outdoor Heat Pump</t>
  </si>
  <si>
    <t>DLCMRBH36DAK</t>
  </si>
  <si>
    <t>DLCSRBH09AAK</t>
  </si>
  <si>
    <t>9K BTU Single Zone Ductless Outdoor Heat Pump</t>
  </si>
  <si>
    <t>DLCSRBH12AAK</t>
  </si>
  <si>
    <t>DLCSRBH18AAK</t>
  </si>
  <si>
    <t>18K BTU Single Zone Ductless Outdoor Heat Pump</t>
  </si>
  <si>
    <t>DLCSRBH24AAK</t>
  </si>
  <si>
    <t>24K BTU Ductless Outdoor Heat Pump</t>
  </si>
  <si>
    <t>DLCURAH18ABK</t>
  </si>
  <si>
    <t>18K BTU Ductless Outdoor Heat Pump</t>
  </si>
  <si>
    <t>DLCURAH24ABK</t>
  </si>
  <si>
    <t>DLFEHBH12XAK</t>
  </si>
  <si>
    <t>DLFEHBH24XAK</t>
  </si>
  <si>
    <t>DLFLAAH36XAK</t>
  </si>
  <si>
    <t>DLFLABH36XAK</t>
  </si>
  <si>
    <t>3 Ton, Multi-Position, 51" Air Handler (R410A)</t>
  </si>
  <si>
    <t>DLFLABH48XAK</t>
  </si>
  <si>
    <t>DLFLABH60XAK</t>
  </si>
  <si>
    <t>5 Ton, Multi-Position, 24.5" Air Handler (R410A)</t>
  </si>
  <si>
    <t>DLFSABH18XBK</t>
  </si>
  <si>
    <t>1.5 Ton, Multi-Position, 51" Air Handler (R410A)</t>
  </si>
  <si>
    <t>DLFSABH24XBK</t>
  </si>
  <si>
    <t>2 Ton, Multi-Position, 17.5" Air Handler (R410A)</t>
  </si>
  <si>
    <t>DLFSABH30XBK</t>
  </si>
  <si>
    <t>2.5 Ton, Multi-Position, 17.5" Air Handler (R410A)</t>
  </si>
  <si>
    <t>DLFSABH36XBK</t>
  </si>
  <si>
    <t>DLFSHCH06XAK</t>
  </si>
  <si>
    <t>DLFSHCH09XAK</t>
  </si>
  <si>
    <t>DLFSHCH12XAK</t>
  </si>
  <si>
    <t>DLFSHCH18XAK</t>
  </si>
  <si>
    <t>1.5 Ton, Multi-Position, 51" Air Handler</t>
  </si>
  <si>
    <t>DLFSHCH24XAK</t>
  </si>
  <si>
    <t>DLFUAAH18XAK</t>
  </si>
  <si>
    <t>1.5 Ton, Multi-Position, 14.5" Air Handler (R410A)</t>
  </si>
  <si>
    <t>DLFUAAH24XAK</t>
  </si>
  <si>
    <t>2 Ton, Multi-Position, 14.5" Air Handler (R410A)</t>
  </si>
  <si>
    <t>DLFUAAH30XAK</t>
  </si>
  <si>
    <t>2.5 Ton, Multi-Position, 14.5" Air Handler (R410A)</t>
  </si>
  <si>
    <t>DLFUAAH36XAK</t>
  </si>
  <si>
    <t>3 Ton, Multi-Position, 14.5" Air Handler (R410A)</t>
  </si>
  <si>
    <t>DLFUAAH48XAK</t>
  </si>
  <si>
    <t>4 Ton, Multi-Position, 27" Air Handler (R410A)</t>
  </si>
  <si>
    <t>DLFUAAH60XAK</t>
  </si>
  <si>
    <t>5 Ton, Multi-Position, 14.5" Air Handler (R410A)</t>
  </si>
  <si>
    <t>E7ED-010</t>
  </si>
  <si>
    <t>10kW, 35K BTU, Downflow Electric Furnace</t>
  </si>
  <si>
    <t>EAM4X18L14A</t>
  </si>
  <si>
    <t>1.5 Ton, Multi-Position, 14" Cased A-Coil (R410A)</t>
  </si>
  <si>
    <t>EAM4X19L17A</t>
  </si>
  <si>
    <t>1.5 Ton, Multi-Position, 17.5" Cased A-Coil (R410A)</t>
  </si>
  <si>
    <t>EAM4X24L14A</t>
  </si>
  <si>
    <t>2 Ton, Multi-Position, 14" Cased A-Coil (R410A)</t>
  </si>
  <si>
    <t>EAM4X24L17A</t>
  </si>
  <si>
    <t>2 Ton, Multi-Position, 17.5" Cased A-Coil (R410A)</t>
  </si>
  <si>
    <t>EAM4X25L17A</t>
  </si>
  <si>
    <t>EAM4X30L14A</t>
  </si>
  <si>
    <t>2.5 Ton, Multi-Position, 14" Cased A-Coil (R410A)</t>
  </si>
  <si>
    <t>EAM4X30L17A</t>
  </si>
  <si>
    <t>2.5 Ton, Multi-Position, 17.5" Cased A-Coil (R410A)</t>
  </si>
  <si>
    <t>EAM4X36L17A</t>
  </si>
  <si>
    <t>3 Ton, Multi-Position, 17.5" Cased A-Coil (R410A)</t>
  </si>
  <si>
    <t>EAM4X37L17A</t>
  </si>
  <si>
    <t>EAM4X37L21A</t>
  </si>
  <si>
    <t>3 Ton, Multi-Position, 21" Cased A-Coil (R410A)</t>
  </si>
  <si>
    <t>EAM4X42L21A</t>
  </si>
  <si>
    <t>3.5 Ton, Multi-Position, 21" Cased A-Coil (R410A)</t>
  </si>
  <si>
    <t>EAM4X43L21A</t>
  </si>
  <si>
    <t>EAM4X48L21A</t>
  </si>
  <si>
    <t>4 Ton, Multi-Position, 21" Cased A-Coil (R410A)</t>
  </si>
  <si>
    <t>EAM4X60L21A</t>
  </si>
  <si>
    <t>5 Ton, Multi-Position, 21" Cased A-Coil (R410A)</t>
  </si>
  <si>
    <t>EAM4X60L24A</t>
  </si>
  <si>
    <t>5 Ton, Multi-Position, 24.5" Cased A-Coil (R410A)</t>
  </si>
  <si>
    <t>EAM4X61L21A</t>
  </si>
  <si>
    <t>EAM4X61L24A</t>
  </si>
  <si>
    <t>8kW, 230V, 60Hz, Electric Heat Kit w/ Circuit Breaker</t>
  </si>
  <si>
    <t>EHC05CKN</t>
  </si>
  <si>
    <t>8kW, 230V, 60Hz, Electric Heat Kit</t>
  </si>
  <si>
    <t>EHC07CKN</t>
  </si>
  <si>
    <t>EHC10CKB</t>
  </si>
  <si>
    <t>EHC10CKN</t>
  </si>
  <si>
    <t>EHC15BKF</t>
  </si>
  <si>
    <t>EHC20BKF</t>
  </si>
  <si>
    <t>EHD4X24AAL</t>
  </si>
  <si>
    <t>2 Ton, Upflow/Downflow, 12" Cased Slab Coil (R410A)</t>
  </si>
  <si>
    <t>EHD4X30AAL</t>
  </si>
  <si>
    <t>2.5 Ton, Upflow/Downflow, 12" Cased Slab Coil (R410A)</t>
  </si>
  <si>
    <t>EHD4X36AAL</t>
  </si>
  <si>
    <t>3 Ton, Upflow/Downflow, 12" Cased Slab Coil (R410A)</t>
  </si>
  <si>
    <t>EHD4X42AAL</t>
  </si>
  <si>
    <t>3.5 Ton, Upflow/Downflow, 12" Cased Slab Coil (R410A)</t>
  </si>
  <si>
    <t>EHD4X48AAL</t>
  </si>
  <si>
    <t>4 Ton, Upflow/Downflow, 12" Cased Slab Coil (R410A)</t>
  </si>
  <si>
    <t>EHD4X60AAL</t>
  </si>
  <si>
    <t>5 Ton, Upflow/Downflow, 12" Cased Slab Coil (R410A)</t>
  </si>
  <si>
    <t>EHK205B</t>
  </si>
  <si>
    <t>5kW Electric Heater Kit, 230/1/60 with Circuit Breaker</t>
  </si>
  <si>
    <t>EHK208B</t>
  </si>
  <si>
    <t>7.5kW Electric Heater Kit, 230/1/60 with Circuit Breaker</t>
  </si>
  <si>
    <t>EHKMA05KN</t>
  </si>
  <si>
    <t>EHKMB08KN</t>
  </si>
  <si>
    <t>END4X18L14A</t>
  </si>
  <si>
    <t>1.5 Ton, Upflow/Downflow, 14" Cased N-Coil (R410A)</t>
  </si>
  <si>
    <t>END4X19L17A</t>
  </si>
  <si>
    <t>1.5 Ton, Upflow/Downflow, 17.5" Cased N-Coil (R410A)</t>
  </si>
  <si>
    <t>END4X24L14A</t>
  </si>
  <si>
    <t>2 Ton, Upflow/Downflow, 14" Cased N-Coil (R410A)</t>
  </si>
  <si>
    <t>END4X24L17A</t>
  </si>
  <si>
    <t>2 Ton, Upflow/Downflow, 17.5" Cased N-Coil (R410A)</t>
  </si>
  <si>
    <t>END4X30L14A</t>
  </si>
  <si>
    <t>2.5 Ton, Upflow/Downflow, 14" Cased N-Coil (R410A)</t>
  </si>
  <si>
    <t>END4X30L17A</t>
  </si>
  <si>
    <t>2.5 Ton, Upflow/Downflow, 17.5" Cased N-Coil (R410A)</t>
  </si>
  <si>
    <t>END4X31L17A</t>
  </si>
  <si>
    <t>END4X36L17A</t>
  </si>
  <si>
    <t>3 Ton, Upflow/Downflow, 17.5" Cased N-Coil (R410A)</t>
  </si>
  <si>
    <t>END4X36L21A</t>
  </si>
  <si>
    <t>3 Ton, Upflow/Downflow, 21" Cased N-Coil (R410A)</t>
  </si>
  <si>
    <t>END4X37L17A</t>
  </si>
  <si>
    <t>END4X42L17A</t>
  </si>
  <si>
    <t>3.5 Ton, Upflow/Downflow, 17.5" Cased N-Coil (R410A)</t>
  </si>
  <si>
    <t>END4X42L21A</t>
  </si>
  <si>
    <t>3.5 Ton, Upflow/Downflow, 21" Cased N-Coil (R410A)</t>
  </si>
  <si>
    <t>END4X43L24A</t>
  </si>
  <si>
    <t>3.5 Ton, Upflow/Downflow, 24.5" Cased N-Coil (R410A)</t>
  </si>
  <si>
    <t>END4X48L21A</t>
  </si>
  <si>
    <t>4 Ton, Upflow/Downflow, 21" Cased N-Coil (R410A)</t>
  </si>
  <si>
    <t>END4X48L24A</t>
  </si>
  <si>
    <t>4 Ton, Upflow/Downflow, 24.5" Cased N-Coil (R410A)</t>
  </si>
  <si>
    <t>END4X60L24A</t>
  </si>
  <si>
    <t>5 Ton, Upflow/Downflow, 24.5" Cased N-Coil (R410A)</t>
  </si>
  <si>
    <t>END4X61L24A</t>
  </si>
  <si>
    <t>ENH4X24L17A</t>
  </si>
  <si>
    <t>2 Ton, Horizontal, 17.5" Cased N-Coil (R410A)</t>
  </si>
  <si>
    <t>ENH4X30L17A</t>
  </si>
  <si>
    <t>2.5 Ton, Horizontal, 17.5" Cased N-Coil (R410A)</t>
  </si>
  <si>
    <t>ENH4X31L17A</t>
  </si>
  <si>
    <t>ENH4X36L17A</t>
  </si>
  <si>
    <t>3 Ton, Horizontal, 17.5" Cased N-Coil (R410A)</t>
  </si>
  <si>
    <t>ENH4X42L21A</t>
  </si>
  <si>
    <t>3.5 Ton, Horizontal, 21" Cased N-Coil (R410A)</t>
  </si>
  <si>
    <t>ENH4X43L21A</t>
  </si>
  <si>
    <t>ENH4X48L21A</t>
  </si>
  <si>
    <t>4 Ton, Horizontal, 21" Cased N-Coil (R410A)</t>
  </si>
  <si>
    <t>ENH4X60L24A</t>
  </si>
  <si>
    <t>5 Ton, Horizontal, 24.5" Cased N-Coil (R410A)</t>
  </si>
  <si>
    <t>ENH4X61L24A</t>
  </si>
  <si>
    <t>ESD4X24M14A</t>
  </si>
  <si>
    <t>EVD4X18M14A</t>
  </si>
  <si>
    <t>EVD4X19M17A</t>
  </si>
  <si>
    <t>EVD4X24M14A</t>
  </si>
  <si>
    <t>EVD4X24M17A</t>
  </si>
  <si>
    <t>EVD4X25M17A</t>
  </si>
  <si>
    <t>EVD4X30M14A</t>
  </si>
  <si>
    <t>EVD4X30M17A</t>
  </si>
  <si>
    <t>EVD4X31M17A</t>
  </si>
  <si>
    <t>EVD4X36M17A</t>
  </si>
  <si>
    <t>EVD4X36M21A</t>
  </si>
  <si>
    <t>EVD4X37M21A</t>
  </si>
  <si>
    <t>EVD4X38M17A</t>
  </si>
  <si>
    <t>EVD4X42M17A</t>
  </si>
  <si>
    <t>EVD4X42M21A</t>
  </si>
  <si>
    <t>EVD4X42M24A</t>
  </si>
  <si>
    <t>EVD4X48M21A</t>
  </si>
  <si>
    <t>EVD4X48M24A</t>
  </si>
  <si>
    <t>EVD4X49M24A</t>
  </si>
  <si>
    <t>EVD4X60M24A</t>
  </si>
  <si>
    <t>EVD4X61M24A</t>
  </si>
  <si>
    <t>EVM4X24M14A</t>
  </si>
  <si>
    <t>EVM4X24M17A</t>
  </si>
  <si>
    <t>EVM4X25M17A</t>
  </si>
  <si>
    <t>EVM4X30M17A</t>
  </si>
  <si>
    <t>EVM4X31M17A</t>
  </si>
  <si>
    <t>EVM4X32M17A</t>
  </si>
  <si>
    <t>EVM4X36M17A</t>
  </si>
  <si>
    <t>EVM4X42M21A</t>
  </si>
  <si>
    <t>EVM4X43M21A</t>
  </si>
  <si>
    <t>EVM4X44M21A</t>
  </si>
  <si>
    <t>EVM4X48M21A</t>
  </si>
  <si>
    <t>EVM4X49M21A</t>
  </si>
  <si>
    <t>EVM4X60M21A</t>
  </si>
  <si>
    <t>EVM4X60M24A</t>
  </si>
  <si>
    <t>EVM4X61M24A</t>
  </si>
  <si>
    <t>F96VTN0401410A</t>
  </si>
  <si>
    <t>F96VTN0401410B</t>
  </si>
  <si>
    <t>F96VTN0401712A</t>
  </si>
  <si>
    <t>F96VTN0401712B</t>
  </si>
  <si>
    <t>F96VTN0601412A</t>
  </si>
  <si>
    <t>F96VTN0601412B</t>
  </si>
  <si>
    <t>F96VTN0601716A</t>
  </si>
  <si>
    <t>F96VTN0601716B</t>
  </si>
  <si>
    <t>F96VTN0801716A</t>
  </si>
  <si>
    <t>F96VTN0801716B</t>
  </si>
  <si>
    <t>F96VTN0802120A</t>
  </si>
  <si>
    <t>F96VTN0802120B</t>
  </si>
  <si>
    <t>F96VTN1002120A</t>
  </si>
  <si>
    <t>F96VTN1002120B</t>
  </si>
  <si>
    <t>F96VTN1002122A</t>
  </si>
  <si>
    <t>F96VTN1002122B</t>
  </si>
  <si>
    <t>F96VTN1202422A</t>
  </si>
  <si>
    <t>F96VTN1202422B</t>
  </si>
  <si>
    <t>FB4CNP025L00</t>
  </si>
  <si>
    <t>2 Ton, Multi-Position, Air Handler (R410A)</t>
  </si>
  <si>
    <t>FB4CNP030L00</t>
  </si>
  <si>
    <t>2.5 Ton, Multi-Position, Air Handler (R410A)</t>
  </si>
  <si>
    <t>FCM4X2400AL</t>
  </si>
  <si>
    <t>FCM4X3600AL</t>
  </si>
  <si>
    <t>FCM4X4800AL</t>
  </si>
  <si>
    <t>FCM4X6000AL</t>
  </si>
  <si>
    <t>FCMB4B36LOCA</t>
  </si>
  <si>
    <t>FCMB4B48LOCA</t>
  </si>
  <si>
    <t>FCMB4B60LODA</t>
  </si>
  <si>
    <t>FCMB4X24LOBA</t>
  </si>
  <si>
    <t>FE4ANB003L00</t>
  </si>
  <si>
    <t>FE4ANB005L00</t>
  </si>
  <si>
    <t>FE4ANB006L00</t>
  </si>
  <si>
    <t>FE4ANF002L00</t>
  </si>
  <si>
    <t>FE4ANF003L00</t>
  </si>
  <si>
    <t>FE4ANF005L00</t>
  </si>
  <si>
    <t>FE5ANB004L00</t>
  </si>
  <si>
    <t>3 Ton, Upflow, 24.5" Air Handler (R410A)</t>
  </si>
  <si>
    <t>FF-0501N05</t>
  </si>
  <si>
    <t>FF-0801N08</t>
  </si>
  <si>
    <t>FF-0901N10</t>
  </si>
  <si>
    <t>FF-3001F15</t>
  </si>
  <si>
    <t>FF-8501N05</t>
  </si>
  <si>
    <t>FIR24WCX12BB</t>
  </si>
  <si>
    <t>2 Ton, Through Wall Air Conditioner (R410A)</t>
  </si>
  <si>
    <t>FJ4DNXA18L00</t>
  </si>
  <si>
    <t>FJ4DNXB24L00</t>
  </si>
  <si>
    <t>FJ4DNXB30L00</t>
  </si>
  <si>
    <t>FJ4DNXB36L00</t>
  </si>
  <si>
    <t>3 Ton, Multi-Position, 17.5" Air Handler (R410A)</t>
  </si>
  <si>
    <t>FJ4DNXC42L00</t>
  </si>
  <si>
    <t>3.5 Ton, Multi-Position, 21" Air Handler (R410A)</t>
  </si>
  <si>
    <t>FJ4DNXC48L00</t>
  </si>
  <si>
    <t>FJ4DNXD60L00</t>
  </si>
  <si>
    <t>FJMA4B60L0DB</t>
  </si>
  <si>
    <t>FJMA4X18L0AB</t>
  </si>
  <si>
    <t>FJMA4X24L0BC</t>
  </si>
  <si>
    <t>FJMA4X30L0BB</t>
  </si>
  <si>
    <t>FJMA4X36L0BB</t>
  </si>
  <si>
    <t>FJMA4X42L0CB</t>
  </si>
  <si>
    <t>FJMA4X48L0CB</t>
  </si>
  <si>
    <t>FJMA4X60L0DB</t>
  </si>
  <si>
    <t>FMA4P2400AL</t>
  </si>
  <si>
    <t>2 Ton, Upflow, 14.5" Air Handler (R410A)</t>
  </si>
  <si>
    <t>FMA4P3600AL</t>
  </si>
  <si>
    <t>3 Ton, Upflow, 14.5" Air Handler (R410A)</t>
  </si>
  <si>
    <t>FMA4X1800AL</t>
  </si>
  <si>
    <t>1 Ton, Upflow, 14.5" Air Handler (R410A)</t>
  </si>
  <si>
    <t>FMA4X2400AL</t>
  </si>
  <si>
    <t>FMA4X3000AL</t>
  </si>
  <si>
    <t>2.5 Ton, Upflow, 14.5" Air Handler (R410A)</t>
  </si>
  <si>
    <t>FMA4X3600AL</t>
  </si>
  <si>
    <t>FT4BNB60L000</t>
  </si>
  <si>
    <t>5 Ton, Multi-Position, 17.5" Air Handler (R410A)</t>
  </si>
  <si>
    <t>FT4BNBC36L00</t>
  </si>
  <si>
    <t>FT4BNBC48L00</t>
  </si>
  <si>
    <t>FT4BNBD60L00</t>
  </si>
  <si>
    <t>FT4BNXB24L00</t>
  </si>
  <si>
    <t>FT4BNXC36L00</t>
  </si>
  <si>
    <t>FT4BNXC48L00</t>
  </si>
  <si>
    <t>FTMA4B36L0CA</t>
  </si>
  <si>
    <t>FTMA4B48L0CA</t>
  </si>
  <si>
    <t>4 Ton, Multi-Position, 17.5" Air Handler (R410A)</t>
  </si>
  <si>
    <t>FTMA4B60L0DA</t>
  </si>
  <si>
    <t>FTMA4X24L0BA</t>
  </si>
  <si>
    <t>FV4CNB003L00</t>
  </si>
  <si>
    <t>FV4CNB005L00</t>
  </si>
  <si>
    <t>FV4CNB006L00</t>
  </si>
  <si>
    <t>FV4CNF002L00</t>
  </si>
  <si>
    <t>FV4CNF003L00</t>
  </si>
  <si>
    <t>FV4CNF005L00</t>
  </si>
  <si>
    <t>FVM4X2400BL</t>
  </si>
  <si>
    <t>FVM4X3600BL</t>
  </si>
  <si>
    <t>FVM4X4800BL</t>
  </si>
  <si>
    <t>FVM4X6000BL</t>
  </si>
  <si>
    <t>FX4DNF025L00</t>
  </si>
  <si>
    <t>FX4DNF031L00</t>
  </si>
  <si>
    <t>FX4DNF037L00</t>
  </si>
  <si>
    <t>FZ4ANP024L00</t>
  </si>
  <si>
    <t>G80VTL0451412A</t>
  </si>
  <si>
    <t>G80VTL0701716A</t>
  </si>
  <si>
    <t>G80VTL0902120A</t>
  </si>
  <si>
    <t>G80VTL1102122A</t>
  </si>
  <si>
    <t>G96VTN0401410A</t>
  </si>
  <si>
    <t>G96VTN0401410B</t>
  </si>
  <si>
    <t>G96VTN0401712A</t>
  </si>
  <si>
    <t>G96VTN0401712B</t>
  </si>
  <si>
    <t>G96VTN0601412A</t>
  </si>
  <si>
    <t>G96VTN0601412B</t>
  </si>
  <si>
    <t>G96VTN0601714A</t>
  </si>
  <si>
    <t>G96VTN0601716B</t>
  </si>
  <si>
    <t>G96VTN0801716A</t>
  </si>
  <si>
    <t>G96VTN0801716B</t>
  </si>
  <si>
    <t>G96VTN0802120A</t>
  </si>
  <si>
    <t>G96VTN0802120B</t>
  </si>
  <si>
    <t>G96VTN1002120A</t>
  </si>
  <si>
    <t>G96VTN1002120B</t>
  </si>
  <si>
    <t>G96VTN1002122A</t>
  </si>
  <si>
    <t>G96VTN1002122B</t>
  </si>
  <si>
    <t>G96VTN1202422A</t>
  </si>
  <si>
    <t>G96VTN1202422B</t>
  </si>
  <si>
    <t>GA4SAN41800N</t>
  </si>
  <si>
    <t>GA4SAN42400N</t>
  </si>
  <si>
    <t>GA4SAN43000N</t>
  </si>
  <si>
    <t>GA4SAN43600N</t>
  </si>
  <si>
    <t>GA4SAN44200N</t>
  </si>
  <si>
    <t>GA4SAN44800N</t>
  </si>
  <si>
    <t>GA4SAN46000N</t>
  </si>
  <si>
    <t>GA5SAN41800W</t>
  </si>
  <si>
    <t>GA5SAN42400W</t>
  </si>
  <si>
    <t>GA5SAN43000W</t>
  </si>
  <si>
    <t>GA5SAN43600W</t>
  </si>
  <si>
    <t>GA5SAN44200W</t>
  </si>
  <si>
    <t>GA5SAN44800W</t>
  </si>
  <si>
    <t>GA5SAN44900W</t>
  </si>
  <si>
    <t>GA5SAN46000W</t>
  </si>
  <si>
    <t>GA5SAN46100W</t>
  </si>
  <si>
    <t>GA7TAN42400W</t>
  </si>
  <si>
    <t>GA7TAN43600W</t>
  </si>
  <si>
    <t>GA7TAN44800W</t>
  </si>
  <si>
    <t>GA7TAN46000W</t>
  </si>
  <si>
    <t>GAS36G004HTS10</t>
  </si>
  <si>
    <t>3 Ton, Ceiling Mount, Uncased Air Handler (R410A)</t>
  </si>
  <si>
    <t>GH5SAN41800A</t>
  </si>
  <si>
    <t>GH5SAN42400A</t>
  </si>
  <si>
    <t>GH5SAN43000A</t>
  </si>
  <si>
    <t>GH5SAN43600A</t>
  </si>
  <si>
    <t>GH5SAN44200A</t>
  </si>
  <si>
    <t>GH5SAN44800A</t>
  </si>
  <si>
    <t>GH5SAN46000A</t>
  </si>
  <si>
    <t>GH7TAN42400A</t>
  </si>
  <si>
    <t>GH7TAN43600A</t>
  </si>
  <si>
    <t>GH7TAN44800A</t>
  </si>
  <si>
    <t>GH7TAN46000A</t>
  </si>
  <si>
    <t>H4A6S18AKAWA</t>
  </si>
  <si>
    <t>H4A6S24AKAWA</t>
  </si>
  <si>
    <t>H4A6S30AKAWA</t>
  </si>
  <si>
    <t>H4A6S36AKAWA</t>
  </si>
  <si>
    <t>H4A6S42AKAWA</t>
  </si>
  <si>
    <t>H4A6S48AKAWA</t>
  </si>
  <si>
    <t>H4A6S49AKAWA</t>
  </si>
  <si>
    <t>H4A6S60AKAWA</t>
  </si>
  <si>
    <t>H4A6S61AKAWA</t>
  </si>
  <si>
    <t>H4A7T24AKAWA</t>
  </si>
  <si>
    <t>H4A7T36AKAWA</t>
  </si>
  <si>
    <t>H4A7T48AKAWA</t>
  </si>
  <si>
    <t>H4A7T60AKAWA</t>
  </si>
  <si>
    <t>H4H7T24AKAAA</t>
  </si>
  <si>
    <t>H4H7T36AKAAA</t>
  </si>
  <si>
    <t>H4H7T48AKAAA</t>
  </si>
  <si>
    <t>H4H7T60AKAAA</t>
  </si>
  <si>
    <t>HK2-05B</t>
  </si>
  <si>
    <t>HK2-08B</t>
  </si>
  <si>
    <t>HK2-10B</t>
  </si>
  <si>
    <t>HVA924GKA</t>
  </si>
  <si>
    <t>HVA925GKA</t>
  </si>
  <si>
    <t>HVA936GKA</t>
  </si>
  <si>
    <t>HVA937GKA</t>
  </si>
  <si>
    <t>HVA948GKA</t>
  </si>
  <si>
    <t>HVA949GKA</t>
  </si>
  <si>
    <t>HVA960GKA</t>
  </si>
  <si>
    <t>HVH824GKA</t>
  </si>
  <si>
    <t>HVH825GKA</t>
  </si>
  <si>
    <t>HVH836GKA</t>
  </si>
  <si>
    <t>HVH837GKA</t>
  </si>
  <si>
    <t>HVH848GKA</t>
  </si>
  <si>
    <t>HVH860GKA</t>
  </si>
  <si>
    <t>5kW, 230V, 60Hz, Electric Heat Kit Non-Fused</t>
  </si>
  <si>
    <t>8kW, 230V, 60Hz, Electric Heat Kit Non-Fused</t>
  </si>
  <si>
    <t>10kW, 230V, 60Hz, Electric Heat Kit Non-Fused</t>
  </si>
  <si>
    <t>15kW, 230V, 60Hz, Electric Heat Kit w/ Fuse</t>
  </si>
  <si>
    <t>KFFEH8401C05</t>
  </si>
  <si>
    <t>KFFEH8501C08</t>
  </si>
  <si>
    <t>KFFEH8601C10</t>
  </si>
  <si>
    <t>M60E679N</t>
  </si>
  <si>
    <t>5 Ton, Upflow/Downflow, Uncased A-Coil (R410A)</t>
  </si>
  <si>
    <t>N4A336GHB</t>
  </si>
  <si>
    <t>13 SEER, 3 Ton, Air Conditioner (R410A)</t>
  </si>
  <si>
    <t>N4A5S18AKAWA</t>
  </si>
  <si>
    <t>N4A5S24AKAWA</t>
  </si>
  <si>
    <t>N4A5S30AKAWA</t>
  </si>
  <si>
    <t>N4A5S36AKAWA</t>
  </si>
  <si>
    <t>N4A5S42AKAWA</t>
  </si>
  <si>
    <t>N4A5S48AKAWA</t>
  </si>
  <si>
    <t>N4A5S60AKAWA</t>
  </si>
  <si>
    <t>N4H5S18AKAAA</t>
  </si>
  <si>
    <t>N4H5S24AKAAA</t>
  </si>
  <si>
    <t>N4H5S30AKAAA</t>
  </si>
  <si>
    <t>N4H5S36AKAAA</t>
  </si>
  <si>
    <t>N4H5S42AKAAA</t>
  </si>
  <si>
    <t>N4H5S48AKAAA</t>
  </si>
  <si>
    <t>N4H5S60AKAAA</t>
  </si>
  <si>
    <t>N80ESL0451412A</t>
  </si>
  <si>
    <t>N80ESL0451712A</t>
  </si>
  <si>
    <t>N80ESL0701412A</t>
  </si>
  <si>
    <t>N80ESL0701712A</t>
  </si>
  <si>
    <t>N80ESL0701716A</t>
  </si>
  <si>
    <t>N80ESL0702116A</t>
  </si>
  <si>
    <t>N80ESL0901714A</t>
  </si>
  <si>
    <t>N80ESL0902116A</t>
  </si>
  <si>
    <t>N80ESL0902120A</t>
  </si>
  <si>
    <t>N80ESL1102120A</t>
  </si>
  <si>
    <t>N80ESL1102420A</t>
  </si>
  <si>
    <t>N80ESL1352420A</t>
  </si>
  <si>
    <t>N80ESL1552420A</t>
  </si>
  <si>
    <t>N80ESN0451412A</t>
  </si>
  <si>
    <t>N80ESN0451712A</t>
  </si>
  <si>
    <t>N80ESN0701412A</t>
  </si>
  <si>
    <t>N80ESN0701712A</t>
  </si>
  <si>
    <t>N80ESN0701716A</t>
  </si>
  <si>
    <t>N80ESN0702116A</t>
  </si>
  <si>
    <t>N80ESN0901714A</t>
  </si>
  <si>
    <t>N80ESN0902116A</t>
  </si>
  <si>
    <t>N80ESN0902120A</t>
  </si>
  <si>
    <t>N80ESN0902420A</t>
  </si>
  <si>
    <t>N80ESN1102120A</t>
  </si>
  <si>
    <t>N80ESN1102420A</t>
  </si>
  <si>
    <t>N80ESN1352420A</t>
  </si>
  <si>
    <t>N80ESN1552420A</t>
  </si>
  <si>
    <t>N80VSL0451412A</t>
  </si>
  <si>
    <t>N80VSL0701416A</t>
  </si>
  <si>
    <t>80% AFUE, 45K BTU, 1600 CFM, 14.2" Single Stage Gas Furnace</t>
  </si>
  <si>
    <t>N80VSL0701716A</t>
  </si>
  <si>
    <t>N80VSL0702120A</t>
  </si>
  <si>
    <t>N80VSL0902120A</t>
  </si>
  <si>
    <t>N80VSL0902420A</t>
  </si>
  <si>
    <t>N80VSL1102422A</t>
  </si>
  <si>
    <t>N92ESN0401410A</t>
  </si>
  <si>
    <t>N92ESN0401712A</t>
  </si>
  <si>
    <t>N92ESN0601412A</t>
  </si>
  <si>
    <t>N92ESN0601714A</t>
  </si>
  <si>
    <t>N92ESN0801716A</t>
  </si>
  <si>
    <t>N92ESN0802120A</t>
  </si>
  <si>
    <t>N92ESN1002120A</t>
  </si>
  <si>
    <t>N92ESN1002122A</t>
  </si>
  <si>
    <t>N92ESN1202420A</t>
  </si>
  <si>
    <t>N95ESN0261410A</t>
  </si>
  <si>
    <t>N95ESN0401410A</t>
  </si>
  <si>
    <t>N95ESN0401712A</t>
  </si>
  <si>
    <t>N95ESN0601412A</t>
  </si>
  <si>
    <t>N95ESN0601714A</t>
  </si>
  <si>
    <t>N95ESN0801716A</t>
  </si>
  <si>
    <t>N95ESN0802120A</t>
  </si>
  <si>
    <t>N95ESN1002120A</t>
  </si>
  <si>
    <t>N95ESN1002122A</t>
  </si>
  <si>
    <t>N95ESN1202422A</t>
  </si>
  <si>
    <t>N95ESN1402422A</t>
  </si>
  <si>
    <t>NAVA43601CK</t>
  </si>
  <si>
    <t>3 Ton, Upflow/Downflow, 17.5" Uncased A-Coil (R410A)</t>
  </si>
  <si>
    <t>OBLAAB036098</t>
  </si>
  <si>
    <t>86% AFUE, 98K BTU, Low-Boy, Single Stage Oil Furnace</t>
  </si>
  <si>
    <t>OBLAAB042112</t>
  </si>
  <si>
    <t>86% AFUE, 112K BTU, Low-Boy, Single Stage Oil Furnace</t>
  </si>
  <si>
    <t>OBLAAB060154</t>
  </si>
  <si>
    <t>86% AFUE, 154K BTU, Low-Boy, Single Stage Oil Furnace</t>
  </si>
  <si>
    <t>OBMAAB036098</t>
  </si>
  <si>
    <t>85% AFUE, 98K BTU, 1200 CFM, Single Stage Oil Furnace</t>
  </si>
  <si>
    <t>OBMAAB042112</t>
  </si>
  <si>
    <t>85% AFUE, 112K BTU, 1400 CFM, Single Stage Oil Furnace</t>
  </si>
  <si>
    <t>OBMAAB060154</t>
  </si>
  <si>
    <t>85% AFUE, 154K BTU, 2000 CFM, Single Stage Oil Furnace</t>
  </si>
  <si>
    <t>OVLAAB036098</t>
  </si>
  <si>
    <t>OVLAAB042112</t>
  </si>
  <si>
    <t>OVLAAB060154</t>
  </si>
  <si>
    <t>OVMAAB036098</t>
  </si>
  <si>
    <t>86% AFUE, 98K BTU, 1200 CFM, Single Stage Oil Furnace</t>
  </si>
  <si>
    <t>OVMAAB042112</t>
  </si>
  <si>
    <t>86% AFUE, 112K BTU, 1400 CFM, Single Stage Oil Furnace</t>
  </si>
  <si>
    <t>OVMAAB060154</t>
  </si>
  <si>
    <t>86% AFUE, 154K BTU, 2000 CFM, Single Stage Oil Furnace</t>
  </si>
  <si>
    <t>PA4GNAK24000</t>
  </si>
  <si>
    <t>PA4GNAK30000</t>
  </si>
  <si>
    <t>PA4GNAK36000</t>
  </si>
  <si>
    <t>PA4GNAK42000</t>
  </si>
  <si>
    <t>PA4GNAK48000</t>
  </si>
  <si>
    <t>PA4GNAK60000</t>
  </si>
  <si>
    <t>PA4SAN41800N</t>
  </si>
  <si>
    <t>PA4SAN42400N</t>
  </si>
  <si>
    <t>PA4SAN43000N</t>
  </si>
  <si>
    <t>PA4SAN43600N</t>
  </si>
  <si>
    <t>PA4SAN44200N</t>
  </si>
  <si>
    <t>PA4SAN44800N</t>
  </si>
  <si>
    <t>PA4SAN46000N</t>
  </si>
  <si>
    <t>PA4ZNK024000</t>
  </si>
  <si>
    <t>PA4ZNK030000</t>
  </si>
  <si>
    <t>PA4ZNK036000</t>
  </si>
  <si>
    <t>PA4ZNK042000</t>
  </si>
  <si>
    <t>13.4 SEER2, 3.5 Ton, 40K BTU, Packaged Air Conditioner (R410A)</t>
  </si>
  <si>
    <t>PA4ZNK048000</t>
  </si>
  <si>
    <t>13.4 SEER2, 4 Ton, 60K BTU, Packaged Air Conditioner (R410A)</t>
  </si>
  <si>
    <t>PA4ZNK060000</t>
  </si>
  <si>
    <t>PA5SAN41800W</t>
  </si>
  <si>
    <t>PA5SAN42400W</t>
  </si>
  <si>
    <t>PA5SAN43000W</t>
  </si>
  <si>
    <t>PA5SAN43600W</t>
  </si>
  <si>
    <t>PA5SAN44200W</t>
  </si>
  <si>
    <t>PA5SAN44800W</t>
  </si>
  <si>
    <t>PA5SAN44900W</t>
  </si>
  <si>
    <t>PA5SAN46000W</t>
  </si>
  <si>
    <t>PA7TAN42400W</t>
  </si>
  <si>
    <t>PA7TAN43600W</t>
  </si>
  <si>
    <t>PA7TAN44800W</t>
  </si>
  <si>
    <t>PA7TAN46000W</t>
  </si>
  <si>
    <t>PAD424000K000K</t>
  </si>
  <si>
    <t>PAD430000K000K</t>
  </si>
  <si>
    <t>PAD436000K000K</t>
  </si>
  <si>
    <t>PAD442000K000K</t>
  </si>
  <si>
    <t>PAD448000K000K</t>
  </si>
  <si>
    <t>PAD460000K000K</t>
  </si>
  <si>
    <t>PAJ424000K000K</t>
  </si>
  <si>
    <t>PAJ430000K000K</t>
  </si>
  <si>
    <t>PAJ436000K000K</t>
  </si>
  <si>
    <t>PAJ442000K000K</t>
  </si>
  <si>
    <t>PAJ448000K000K</t>
  </si>
  <si>
    <t>PAJ460000K000K</t>
  </si>
  <si>
    <t>PE32936C145B1605AP</t>
  </si>
  <si>
    <t>3 Ton, 14" Cased Coil (R410A)</t>
  </si>
  <si>
    <t>PF4MNB031L00</t>
  </si>
  <si>
    <t>PF4MNXA18L00</t>
  </si>
  <si>
    <t>PF4MNXB24L00</t>
  </si>
  <si>
    <t>PF4MNXB25L00</t>
  </si>
  <si>
    <t>PF4MNXB30L00</t>
  </si>
  <si>
    <t>PF4MNXB36L00</t>
  </si>
  <si>
    <t>PF4MNXC42L00</t>
  </si>
  <si>
    <t>PF4MNXC48L00</t>
  </si>
  <si>
    <t>PF4MNXD60L00</t>
  </si>
  <si>
    <t>PG1K942D175B2205AP</t>
  </si>
  <si>
    <t>ADP VERTICAL A COIL TXV CASED 17.50W X 22.5H HP (R410A)</t>
  </si>
  <si>
    <t>PG80ESUA36040B</t>
  </si>
  <si>
    <t>80% AFUE, 40K BTU, 1200 CFM, 17.5" Single Stage Gas Furnace</t>
  </si>
  <si>
    <t>PG80ESUA48060B</t>
  </si>
  <si>
    <t>80% AFUE, 60K BTU, 1600 CFM, 17.5" Single Stage Gas Furnace</t>
  </si>
  <si>
    <t>PG80ESUA60080C</t>
  </si>
  <si>
    <t>80% AFUE, 80K BTU, 2000 CFM, 21" Single Stage Gas Furnace</t>
  </si>
  <si>
    <t>PG80ESUA60100C</t>
  </si>
  <si>
    <t>80% AFUE, 100K BTU, 2000 CFM, 21" Single Stage Gas Furnace</t>
  </si>
  <si>
    <t>PG80MSUA36040B</t>
  </si>
  <si>
    <t>PG80MSUA48060B</t>
  </si>
  <si>
    <t>PG80MSUA60080C</t>
  </si>
  <si>
    <t>PG80MSUA60100C</t>
  </si>
  <si>
    <t>PG92ESAA30040A</t>
  </si>
  <si>
    <t>PG92ESAA36040B</t>
  </si>
  <si>
    <t>PG92ESAA36060A</t>
  </si>
  <si>
    <t>PG92ESAA42060B</t>
  </si>
  <si>
    <t>PG92ESAA48080B</t>
  </si>
  <si>
    <t>PG92ESAA60080C</t>
  </si>
  <si>
    <t>PG92ESAA60100C</t>
  </si>
  <si>
    <t>PG92ESAA60120D</t>
  </si>
  <si>
    <t>PG95ESAA30026A</t>
  </si>
  <si>
    <t>PG95ESAA30040A</t>
  </si>
  <si>
    <t>PG95ESAA36040B</t>
  </si>
  <si>
    <t>PG95ESAA36060A</t>
  </si>
  <si>
    <t>PG95ESAA42060B</t>
  </si>
  <si>
    <t>PG95ESAA48080B</t>
  </si>
  <si>
    <t>PG95ESAA60080C</t>
  </si>
  <si>
    <t>PG95ESAA60100C</t>
  </si>
  <si>
    <t>PG95ESAA66120D</t>
  </si>
  <si>
    <t>PG95ESAA66140D</t>
  </si>
  <si>
    <t>PG95ESUA36040B</t>
  </si>
  <si>
    <t>PG95ESUA48060B</t>
  </si>
  <si>
    <t>95% AFUE, 60K BTU, 1600 CFM, 17.5" Single Stage Gas Furnace</t>
  </si>
  <si>
    <t>PG95ESUA60080C</t>
  </si>
  <si>
    <t>PG95ESUA60100C</t>
  </si>
  <si>
    <t>PG95MSUA36040B</t>
  </si>
  <si>
    <t>PG95MSUA48060B</t>
  </si>
  <si>
    <t>PG95MSUA60080C</t>
  </si>
  <si>
    <t>PG95MSUA60100C</t>
  </si>
  <si>
    <t>PGD424040K000K</t>
  </si>
  <si>
    <t>PGD424040K001K</t>
  </si>
  <si>
    <t>PGD424060K000K</t>
  </si>
  <si>
    <t>PGD424060K001K</t>
  </si>
  <si>
    <t>PGD430040K000K</t>
  </si>
  <si>
    <t>PGD430040K001K</t>
  </si>
  <si>
    <t>PGD430060K000K</t>
  </si>
  <si>
    <t>PGD430060K001K</t>
  </si>
  <si>
    <t>PGD436060K000K</t>
  </si>
  <si>
    <t>PGD436060K001K</t>
  </si>
  <si>
    <t>PGD436060K002K</t>
  </si>
  <si>
    <t>PGD436090K000K</t>
  </si>
  <si>
    <t>PGD436090K001K</t>
  </si>
  <si>
    <t>PGD442060K000K</t>
  </si>
  <si>
    <t>PGD442060K001K</t>
  </si>
  <si>
    <t>PGD442090K000K</t>
  </si>
  <si>
    <t>PGD442090K001K</t>
  </si>
  <si>
    <t>PGD448090K000K</t>
  </si>
  <si>
    <t>PGD448090K001K</t>
  </si>
  <si>
    <t>PGD448115K001K</t>
  </si>
  <si>
    <t>PGD448130K000K</t>
  </si>
  <si>
    <t>PGD448130K001K</t>
  </si>
  <si>
    <t>PGD460090K000K</t>
  </si>
  <si>
    <t>PGD460090K001K</t>
  </si>
  <si>
    <t>PGD460115K000K</t>
  </si>
  <si>
    <t>PGD460115K001K</t>
  </si>
  <si>
    <t>PGD460130K000K</t>
  </si>
  <si>
    <t>PGD460130K001K</t>
  </si>
  <si>
    <t>PH14NB024P00</t>
  </si>
  <si>
    <t>PH14NB024P0G</t>
  </si>
  <si>
    <t>PH14NB030P00</t>
  </si>
  <si>
    <t>PH14NB030P0G</t>
  </si>
  <si>
    <t>PH15NB02400G</t>
  </si>
  <si>
    <t>PH4GNAK24000</t>
  </si>
  <si>
    <t>PH4GNAK30000</t>
  </si>
  <si>
    <t>PH4GNAK36000</t>
  </si>
  <si>
    <t>PH4GNAK42000</t>
  </si>
  <si>
    <t>PH4GNAK48000</t>
  </si>
  <si>
    <t>PH4GNAK60000</t>
  </si>
  <si>
    <t>PH4ZNK024000</t>
  </si>
  <si>
    <t>PH4ZNK030000</t>
  </si>
  <si>
    <t>PH4ZNK036000</t>
  </si>
  <si>
    <t>PH4ZNK042000</t>
  </si>
  <si>
    <t>PH4ZNK048000</t>
  </si>
  <si>
    <t>PH4ZNK060000</t>
  </si>
  <si>
    <t>PH5SAN41800A</t>
  </si>
  <si>
    <t>PH5SAN42400A</t>
  </si>
  <si>
    <t>PH5SAN43000A</t>
  </si>
  <si>
    <t>PH5SAN43600A</t>
  </si>
  <si>
    <t>PH5SAN44200A</t>
  </si>
  <si>
    <t>PH5SAN44800A</t>
  </si>
  <si>
    <t>PH5SAN46000A</t>
  </si>
  <si>
    <t>PH7TAN42400A</t>
  </si>
  <si>
    <t>PH7TAN43600A</t>
  </si>
  <si>
    <t>PH7TAN44800A</t>
  </si>
  <si>
    <t>PH7TAN46000A</t>
  </si>
  <si>
    <t>PHD424000K000K</t>
  </si>
  <si>
    <t>PHD430000K000K</t>
  </si>
  <si>
    <t>PHD436000K000K</t>
  </si>
  <si>
    <t>PHD442000K000K</t>
  </si>
  <si>
    <t>PHD448000K000K</t>
  </si>
  <si>
    <t>PHD460000K000K</t>
  </si>
  <si>
    <t>PHJ424000K000K</t>
  </si>
  <si>
    <t>14.5 SEER, 2 Ton, Packaged Heat Pump (R410A)</t>
  </si>
  <si>
    <t>PHJ430000K000K</t>
  </si>
  <si>
    <t>14.5 SEER, 2.5 Ton, Packaged Heat Pump (R410A)</t>
  </si>
  <si>
    <t>PHJ436000K000K</t>
  </si>
  <si>
    <t>14.5 SEER, 3 Ton, Packaged Heat Pump (R410A)</t>
  </si>
  <si>
    <t>PHJ442000K000K</t>
  </si>
  <si>
    <t>14.5 SEER, 3.5 Ton, Packaged Heat Pump (R410A)</t>
  </si>
  <si>
    <t>PHJ448000K000K</t>
  </si>
  <si>
    <t>14.5 SEER, 4 Ton, Packaged Heat Pump (R410A)</t>
  </si>
  <si>
    <t>PHJ460000K000K</t>
  </si>
  <si>
    <t>14.5 SEER, 5 Ton, Packaged Heat Pump (R410A)</t>
  </si>
  <si>
    <t>PL36H175P15935</t>
  </si>
  <si>
    <t>3 Ton, Horizontal Plenum, 17.5" Cased Coil (R410A)</t>
  </si>
  <si>
    <t>PL36H175P15935N</t>
  </si>
  <si>
    <t>3 Ton, Horizontal Plenum, 35" Cased Coil (R410A)</t>
  </si>
  <si>
    <t>PL48H210P75935</t>
  </si>
  <si>
    <t>4 Ton, Horizontal Plenum, 21" Cased Coil (R410A)</t>
  </si>
  <si>
    <t>PL60H210P19935</t>
  </si>
  <si>
    <t>5 Ton, Horizontal Plenum, 21" Cased Coil (R410A)</t>
  </si>
  <si>
    <t>PY4GNAE42090--TP</t>
  </si>
  <si>
    <t>14 SEER, 3.5 Ton, 90K BTU, Packaged Gas/Electric (R410A)</t>
  </si>
  <si>
    <t>PY4GNAK24040</t>
  </si>
  <si>
    <t>PY4GNAK24040N</t>
  </si>
  <si>
    <t>PY4GNAK24040U</t>
  </si>
  <si>
    <t>PY4GNAK24060</t>
  </si>
  <si>
    <t>PY4GNAK24060N</t>
  </si>
  <si>
    <t>PY4GNAK30040</t>
  </si>
  <si>
    <t>PY4GNAK30040N</t>
  </si>
  <si>
    <t>PY4GNAK30060</t>
  </si>
  <si>
    <t>PY4GNAK30060N</t>
  </si>
  <si>
    <t>PY4GNAK30060U</t>
  </si>
  <si>
    <t>PY4GNAK36060</t>
  </si>
  <si>
    <t>PY4GNAK36060N</t>
  </si>
  <si>
    <t>PY4GNAK36060U</t>
  </si>
  <si>
    <t>PY4GNAK36090</t>
  </si>
  <si>
    <t>PY4GNAK36090N</t>
  </si>
  <si>
    <t>PY4GNAK42060</t>
  </si>
  <si>
    <t>PY4GNAK42060N</t>
  </si>
  <si>
    <t>PY4GNAK42060U</t>
  </si>
  <si>
    <t>PY4GNAK42090</t>
  </si>
  <si>
    <t>PY4GNAK42090N</t>
  </si>
  <si>
    <t>PY4GNAK42090U</t>
  </si>
  <si>
    <t>PY4GNAK48090</t>
  </si>
  <si>
    <t>PY4GNAK48090N</t>
  </si>
  <si>
    <t>PY4GNAK48090U</t>
  </si>
  <si>
    <t>PY4GNAK48115</t>
  </si>
  <si>
    <t>PY4GNAK48115N</t>
  </si>
  <si>
    <t>PY4GNAK48130</t>
  </si>
  <si>
    <t>PY4GNAK48130N</t>
  </si>
  <si>
    <t>PY4GNAK60090</t>
  </si>
  <si>
    <t>PY4GNAK60090N</t>
  </si>
  <si>
    <t>PY4GNAK60090U</t>
  </si>
  <si>
    <t>PY4GNAK60115</t>
  </si>
  <si>
    <t>PY4GNAK60115N</t>
  </si>
  <si>
    <t>PY4GNAK60130</t>
  </si>
  <si>
    <t>PY4GNAK60130N</t>
  </si>
  <si>
    <t>R4A4S18AKANA</t>
  </si>
  <si>
    <t>R4A4S24AKANA</t>
  </si>
  <si>
    <t>R4A4S30AKANA</t>
  </si>
  <si>
    <t>R4A4S36AKANA</t>
  </si>
  <si>
    <t>R4A4S42AKANA</t>
  </si>
  <si>
    <t>R4A4S48AKANA</t>
  </si>
  <si>
    <t>R4A4S60AKANA</t>
  </si>
  <si>
    <t>R4A5S18AKAWA</t>
  </si>
  <si>
    <t>R4A5S24AKAWA</t>
  </si>
  <si>
    <t>R4A5S30AKAWA</t>
  </si>
  <si>
    <t>R4A5S36AKAWA</t>
  </si>
  <si>
    <t>R4A5S42AKAWA</t>
  </si>
  <si>
    <t>R4A5S48AKAWA</t>
  </si>
  <si>
    <t>R4A5S49AKAWA</t>
  </si>
  <si>
    <t>R4A5S60AKAWA</t>
  </si>
  <si>
    <t>R4A5S61AKAWA</t>
  </si>
  <si>
    <t>R4H5S18AKAAA</t>
  </si>
  <si>
    <t>R4H5S24AKAAA</t>
  </si>
  <si>
    <t>R4H5S30AKAAA</t>
  </si>
  <si>
    <t>R4H5S36AKAAA</t>
  </si>
  <si>
    <t>R4H5S42AKAAA</t>
  </si>
  <si>
    <t>R4H5S48AKAAA</t>
  </si>
  <si>
    <t>R4H5S60AKAAA</t>
  </si>
  <si>
    <t>RHS120LOCAOAAAA</t>
  </si>
  <si>
    <t>10 Ton, 120K BTU, Packaged Heat Pump (R410A)</t>
  </si>
  <si>
    <t>SM292407</t>
  </si>
  <si>
    <t>2 Ton, Compact Wall Mount, Cased Air Handler (R410A)</t>
  </si>
  <si>
    <t>SM693610</t>
  </si>
  <si>
    <t>3 Ton, Compact Wall Mount, Cased Air Handler (R410A)</t>
  </si>
  <si>
    <t>SM713010</t>
  </si>
  <si>
    <t>2.5 Ton, Compact Wall Mount, Cased Air Handler (R410A)</t>
  </si>
  <si>
    <t>T4A6S18AKAWA</t>
  </si>
  <si>
    <t>T4A6S24AKAWA</t>
  </si>
  <si>
    <t>T4A6S30AKAWA</t>
  </si>
  <si>
    <t>T4A6S36AKAWA</t>
  </si>
  <si>
    <t>T4A6S42AKAWA</t>
  </si>
  <si>
    <t>T4A6S48AKAWA</t>
  </si>
  <si>
    <t>T4A6S49AKAWA</t>
  </si>
  <si>
    <t>T4A6S60AKAWA</t>
  </si>
  <si>
    <t>T4A6S61AKAWA</t>
  </si>
  <si>
    <t>T4A7T24AKAWA</t>
  </si>
  <si>
    <t>T4A7T36AKAWA</t>
  </si>
  <si>
    <t>T4A7T48AKAWA</t>
  </si>
  <si>
    <t>T4A7T60AKAWA</t>
  </si>
  <si>
    <t>T4H7T24AKAA</t>
  </si>
  <si>
    <t>T4H7T36AKAA</t>
  </si>
  <si>
    <t>T4H7T48AKAA</t>
  </si>
  <si>
    <t>T4H7T60AKAA</t>
  </si>
  <si>
    <t>TVA924GKA</t>
  </si>
  <si>
    <t>TVA925GKA</t>
  </si>
  <si>
    <t>TVA936GKA</t>
  </si>
  <si>
    <t>TVA937GKA</t>
  </si>
  <si>
    <t>TVA948GKA</t>
  </si>
  <si>
    <t>TVA949GKA</t>
  </si>
  <si>
    <t>TVA960GKA</t>
  </si>
  <si>
    <t>TVH824GKA</t>
  </si>
  <si>
    <t>TVH825GKA</t>
  </si>
  <si>
    <t>TVH836GKA</t>
  </si>
  <si>
    <t>TVH837GKA</t>
  </si>
  <si>
    <t>TVH848GKA</t>
  </si>
  <si>
    <t>TVH860GKA</t>
  </si>
  <si>
    <t>W4A4S18AKANA</t>
  </si>
  <si>
    <t>W4A4S24AKANA</t>
  </si>
  <si>
    <t>W4A4S30AKANA</t>
  </si>
  <si>
    <t>W4A4S36AKANA</t>
  </si>
  <si>
    <t>W4A4S42AKANA</t>
  </si>
  <si>
    <t>W4A4S48AKANA</t>
  </si>
  <si>
    <t>W4A4S60AKANA</t>
  </si>
  <si>
    <t>W4A5S18AKAWA</t>
  </si>
  <si>
    <t>W4A5S24AKAWA</t>
  </si>
  <si>
    <t>W4A5S30AKAWA</t>
  </si>
  <si>
    <t>W4A5S36AKAWA</t>
  </si>
  <si>
    <t>W4A5S42AKAWA</t>
  </si>
  <si>
    <t>W4A5S48AKAWA</t>
  </si>
  <si>
    <t>W4A5S49AKAWA</t>
  </si>
  <si>
    <t>W4A5S60AKAWA</t>
  </si>
  <si>
    <t>W4A5S61AKAWA</t>
  </si>
  <si>
    <t>W4A7T24AKAWA</t>
  </si>
  <si>
    <t>W4A7T36AKAWA</t>
  </si>
  <si>
    <t>W4A7T48AKAWA</t>
  </si>
  <si>
    <t>W4A7T60AKAWA</t>
  </si>
  <si>
    <t>W4H5S18AKAAA</t>
  </si>
  <si>
    <t>W4H5S24AKAAA</t>
  </si>
  <si>
    <t>W4H5S30AKAAA</t>
  </si>
  <si>
    <t>W4H5S36AKAAA</t>
  </si>
  <si>
    <t>W4H5S42AKAAA</t>
  </si>
  <si>
    <t>W4H5S48AKAAA</t>
  </si>
  <si>
    <t>W4H5S60AKAAA</t>
  </si>
  <si>
    <t>W4H7T24AKAAA</t>
  </si>
  <si>
    <t>W4H7T36AKAAA</t>
  </si>
  <si>
    <t>W4H7T48AKAAA</t>
  </si>
  <si>
    <t>W4H7T60AKAAA</t>
  </si>
  <si>
    <t>WBHL184AA000</t>
  </si>
  <si>
    <t>WBHL244AB000</t>
  </si>
  <si>
    <t>WBHL304AB000</t>
  </si>
  <si>
    <t>WBHL364AB000</t>
  </si>
  <si>
    <t>WBHL424AC000</t>
  </si>
  <si>
    <t>WBHL484AC000</t>
  </si>
  <si>
    <t>WBHL604BD000</t>
  </si>
  <si>
    <t>WFEL045A036B</t>
  </si>
  <si>
    <t>WFEL070A036B</t>
  </si>
  <si>
    <t>WFEL070B048B</t>
  </si>
  <si>
    <t>WFEL090B042B</t>
  </si>
  <si>
    <t>WFEL090C048B</t>
  </si>
  <si>
    <t>WFEL110C060B</t>
  </si>
  <si>
    <t>WFEL135D060B</t>
  </si>
  <si>
    <t>WFER070B048A</t>
  </si>
  <si>
    <t>WFER090C048A</t>
  </si>
  <si>
    <t>WJA424000K000K</t>
  </si>
  <si>
    <t>WJA430000K000K</t>
  </si>
  <si>
    <t>WJA436000K000K</t>
  </si>
  <si>
    <t>WJA442000K000K</t>
  </si>
  <si>
    <t>WJA448000K000K</t>
  </si>
  <si>
    <t>WJA460000K000K</t>
  </si>
  <si>
    <t>WJH424000K000K</t>
  </si>
  <si>
    <t>WJH430000K000K</t>
  </si>
  <si>
    <t>WJH436000K000K</t>
  </si>
  <si>
    <t>WJH442000K000K</t>
  </si>
  <si>
    <t>WJH448000K000K</t>
  </si>
  <si>
    <t>WJH460000K000K</t>
  </si>
  <si>
    <t>WLAM184AA</t>
  </si>
  <si>
    <t>WLAM194BA</t>
  </si>
  <si>
    <t>WLAM244AA</t>
  </si>
  <si>
    <t>WLAM244BA</t>
  </si>
  <si>
    <t>WLAM254BA</t>
  </si>
  <si>
    <t>WLAM304AA</t>
  </si>
  <si>
    <t>WLAM304BA</t>
  </si>
  <si>
    <t>WLAM364BA</t>
  </si>
  <si>
    <t>WLAM374BA</t>
  </si>
  <si>
    <t>WLAM374CA</t>
  </si>
  <si>
    <t>WLAM424CA</t>
  </si>
  <si>
    <t>WLAM434CA</t>
  </si>
  <si>
    <t>WLAM484CA</t>
  </si>
  <si>
    <t>WLAM604CA</t>
  </si>
  <si>
    <t>WLAM604DA</t>
  </si>
  <si>
    <t>WLAM614CA</t>
  </si>
  <si>
    <t>WLAM614DA</t>
  </si>
  <si>
    <t>WLNC424BA</t>
  </si>
  <si>
    <t>3.5 Ton, Multi-Position, 17.5" Cased N-Coil (R410A)</t>
  </si>
  <si>
    <t>WMSC24414XA</t>
  </si>
  <si>
    <t>WMVC18414XA</t>
  </si>
  <si>
    <t>WMVC19417XA</t>
  </si>
  <si>
    <t>WMVC24414XA</t>
  </si>
  <si>
    <t>WMVC24417XA</t>
  </si>
  <si>
    <t>WMVC25417XA</t>
  </si>
  <si>
    <t>WMVC30414XA</t>
  </si>
  <si>
    <t>WMVC30417XA</t>
  </si>
  <si>
    <t>WMVC31417XA</t>
  </si>
  <si>
    <t>WMVC36417XA</t>
  </si>
  <si>
    <t>WMVC36421XA</t>
  </si>
  <si>
    <t>WMVC37421XA</t>
  </si>
  <si>
    <t>WMVC38417XA</t>
  </si>
  <si>
    <t>WMVC42417XA</t>
  </si>
  <si>
    <t>WMVC42421XA</t>
  </si>
  <si>
    <t>WMVC42424XA</t>
  </si>
  <si>
    <t>WMVC48421XA</t>
  </si>
  <si>
    <t>WMVC48424XA</t>
  </si>
  <si>
    <t>WMVC49424XA</t>
  </si>
  <si>
    <t>WMVC60424XA</t>
  </si>
  <si>
    <t>WMVC61424XA</t>
  </si>
  <si>
    <t>WMVM24417XA</t>
  </si>
  <si>
    <t>WMVM25417XA</t>
  </si>
  <si>
    <t>WMVM30417XA</t>
  </si>
  <si>
    <t>WMVM31417XA</t>
  </si>
  <si>
    <t>WMVM32417XA</t>
  </si>
  <si>
    <t>WMVM36417XA</t>
  </si>
  <si>
    <t>WMVM42421XA</t>
  </si>
  <si>
    <t>WMVM43421XA</t>
  </si>
  <si>
    <t>WMVM44421XA</t>
  </si>
  <si>
    <t>WMVM48421XA</t>
  </si>
  <si>
    <t>WMVM49421XA</t>
  </si>
  <si>
    <t>WMVM60421XA</t>
  </si>
  <si>
    <t>WMVM60424XA</t>
  </si>
  <si>
    <t>WMVM61424XA</t>
  </si>
  <si>
    <t>WPA4244000RKK</t>
  </si>
  <si>
    <t>13.4 SEER2, 2 Ton, 40K BTU, Packaged Air Conditioner (R410A)</t>
  </si>
  <si>
    <t>WPA4304000RKK</t>
  </si>
  <si>
    <t>13.4 SEER2, 2.5 Ton, 60K BTU, Packaged Air Conditioner (R410A)</t>
  </si>
  <si>
    <t>WPA4364000RKK</t>
  </si>
  <si>
    <t>13.4 SEER2, 3 Ton, 60K BTU, Packaged Air Conditioner (R410A)</t>
  </si>
  <si>
    <t>WPA4424000RKK</t>
  </si>
  <si>
    <t>13.4 SEER2, 3.5 Ton, 90K BTU, Packaged Air Conditioner (R410A)</t>
  </si>
  <si>
    <t>WPA4484000RKK</t>
  </si>
  <si>
    <t>WPA4604000RKK</t>
  </si>
  <si>
    <t>13.4 SEER2, 5 Ton, 90K BTU, Packaged Air Conditioner (R410A)</t>
  </si>
  <si>
    <t>WPG4244040RKK</t>
  </si>
  <si>
    <t>WPG4244060RKK</t>
  </si>
  <si>
    <t>WPG4304040RKK</t>
  </si>
  <si>
    <t>WPG4304060RKK</t>
  </si>
  <si>
    <t>WPG4364060RKK</t>
  </si>
  <si>
    <t>WPG4364090RKK</t>
  </si>
  <si>
    <t>WPG4424060RKK</t>
  </si>
  <si>
    <t>14 SEER, 3.5 Ton, 60K BTU, Packaged Gas/Electric (R410A)</t>
  </si>
  <si>
    <t>WPG4424090RKK</t>
  </si>
  <si>
    <t>WPG4484090RKK</t>
  </si>
  <si>
    <t>14 SEER, 4 Ton, 90K BTU, Packaged Gas/Electric (R410A)</t>
  </si>
  <si>
    <t>WPG4484115RKK</t>
  </si>
  <si>
    <t>WPG4484130RKK</t>
  </si>
  <si>
    <t>WPG4604090RKK</t>
  </si>
  <si>
    <t>WPG4604115RKK</t>
  </si>
  <si>
    <t>WPG4604130RKK</t>
  </si>
  <si>
    <t>WPH4244000RKK</t>
  </si>
  <si>
    <t>WPH4304000RKK</t>
  </si>
  <si>
    <t>14 SEER, 2.5 Ton, Packaged Heat Pump (R410A)</t>
  </si>
  <si>
    <t>WPH4364000RKK</t>
  </si>
  <si>
    <t>14 SEER, 3 Ton, Packaged Heat Pump (R410A)</t>
  </si>
  <si>
    <t>WPH4424000RKK</t>
  </si>
  <si>
    <t>14 SEER, 3.5 Ton, Packaged Heat Pump (R410A)</t>
  </si>
  <si>
    <t>WPH4484000RKK</t>
  </si>
  <si>
    <t>13.4 SEER2, 4 Ton, 40K BTU, Packaged Heat Pump (R410A)</t>
  </si>
  <si>
    <t>WPH4604000RKK</t>
  </si>
  <si>
    <t>13.4 SEER2, 5 Ton, 60K BTU, Packaged Heat Pump (R410A)</t>
  </si>
  <si>
    <t>48NL-B240403</t>
  </si>
  <si>
    <t>48NL-B240603</t>
  </si>
  <si>
    <t>48NL-B300403</t>
  </si>
  <si>
    <t>48NL-B300603</t>
  </si>
  <si>
    <t>48NL-B360603</t>
  </si>
  <si>
    <t>48NL-B360903</t>
  </si>
  <si>
    <t>48NL-B420603</t>
  </si>
  <si>
    <t>48NL-B420903</t>
  </si>
  <si>
    <t>48NL-B480903</t>
  </si>
  <si>
    <t>48NL-B481153</t>
  </si>
  <si>
    <t>48NL-B481303</t>
  </si>
  <si>
    <t>48NL-B600903</t>
  </si>
  <si>
    <t>48NL-B601153</t>
  </si>
  <si>
    <t>48NL-B601303</t>
  </si>
  <si>
    <t>50NL-B30---3</t>
  </si>
  <si>
    <t>50NL-B36---3</t>
  </si>
  <si>
    <t>50NL-B42---3</t>
  </si>
  <si>
    <t>50NL-B48---3</t>
  </si>
  <si>
    <t>50NL-B60---3</t>
  </si>
  <si>
    <t>50NPB024---3</t>
  </si>
  <si>
    <t>Manufactured Housing -- 14 SEER, 2 Ton, Packaged Air Conditioner (R454B)</t>
  </si>
  <si>
    <t>50NPB030---3</t>
  </si>
  <si>
    <t>Manufactured Housing -- 14 SEER, 2.5 Ton, Packaged Air Conditioner (R454B)</t>
  </si>
  <si>
    <t>50NPB036---3</t>
  </si>
  <si>
    <t>Manufactured Housing -- 14 SEER, 3 Ton, Packaged Air Conditioner (R454B)</t>
  </si>
  <si>
    <t>50NPB042---3</t>
  </si>
  <si>
    <t>Manufactured Housing -- 14 SEER, 3.5 Ton, Packaged Air Conditioner (R454B)</t>
  </si>
  <si>
    <t>50NPB048---3</t>
  </si>
  <si>
    <t>Manufactured Housing -- 14 SEER, 4 Ton, Packaged Air Conditioner (R454B)</t>
  </si>
  <si>
    <t>50NPB060---3</t>
  </si>
  <si>
    <t>Manufactured Housing -- 14 SEER, 5 Ton, Packaged Air Conditioner (R454B)</t>
  </si>
  <si>
    <t>50NT-B24---3</t>
  </si>
  <si>
    <t>50NT-B30---3</t>
  </si>
  <si>
    <t>50NT-B36---3</t>
  </si>
  <si>
    <t>50NT-B42---3</t>
  </si>
  <si>
    <t>50NT-B48---3</t>
  </si>
  <si>
    <t>50NT-B60---3</t>
  </si>
  <si>
    <t>575CNWB24040</t>
  </si>
  <si>
    <t>575CNWB24060N</t>
  </si>
  <si>
    <t>575CNWB30040</t>
  </si>
  <si>
    <t>575CNWB30040N</t>
  </si>
  <si>
    <t>575CNWB36060</t>
  </si>
  <si>
    <t>575CNWB36090N</t>
  </si>
  <si>
    <t>575CNWB42060</t>
  </si>
  <si>
    <t>575CNWB42060N</t>
  </si>
  <si>
    <t>575CNWB48090</t>
  </si>
  <si>
    <t>575CNWB48115N</t>
  </si>
  <si>
    <t>575CNWB48130</t>
  </si>
  <si>
    <t>575CNWB48130N</t>
  </si>
  <si>
    <t>575CNWB60090</t>
  </si>
  <si>
    <t>575CNWB60115N</t>
  </si>
  <si>
    <t>575CNWB60130N</t>
  </si>
  <si>
    <t>705CNXB24000</t>
  </si>
  <si>
    <t>705CNXB30000</t>
  </si>
  <si>
    <t>705CNXB36000</t>
  </si>
  <si>
    <t>705CNXB42000</t>
  </si>
  <si>
    <t>705CNXB48000</t>
  </si>
  <si>
    <t>705CNXB60000</t>
  </si>
  <si>
    <t>W5VM24M14XA</t>
  </si>
  <si>
    <t>FJ5ANXC42L10</t>
  </si>
  <si>
    <t>FJ5ANXC42L15</t>
  </si>
  <si>
    <t>FJ5ANXC48L10</t>
  </si>
  <si>
    <t>FJ5ANXC48L15</t>
  </si>
  <si>
    <t>GA4SAN51800N</t>
  </si>
  <si>
    <t>1.5 Ton - Pre-Entry Tier Single Stage AC - 13.4 SEER2</t>
  </si>
  <si>
    <t>W5A4S18AKANA</t>
  </si>
  <si>
    <t>GA4SAN52400N</t>
  </si>
  <si>
    <t>2 Ton - Pre-Entry Tier Single Stage AC - 13.4 SEER2</t>
  </si>
  <si>
    <t>W5A4S24AKANA</t>
  </si>
  <si>
    <t>GA4SAN53000N</t>
  </si>
  <si>
    <t>2.5 Ton - Pre-Entry Tier Single Stage AC - 13.4 SEER2</t>
  </si>
  <si>
    <t>W5A4S30AKANA</t>
  </si>
  <si>
    <t>GA4SAN53600N</t>
  </si>
  <si>
    <t>3 Ton - Pre-Entry Tier Single Stage AC - 13.4 SEER2</t>
  </si>
  <si>
    <t>W5A4S36AKANA</t>
  </si>
  <si>
    <t>GA4SAN54200N</t>
  </si>
  <si>
    <t>3.5 Ton - Pre-Entry Tier Single Stage AC - 13.4 SEER2</t>
  </si>
  <si>
    <t>W5A4S42AKANA</t>
  </si>
  <si>
    <t>GA4SAN54800N</t>
  </si>
  <si>
    <t>4 Ton - Pre-Entry Tier Single Stage AC - 13.4 SEER2</t>
  </si>
  <si>
    <t>W5A4S48AKANA</t>
  </si>
  <si>
    <t>GA4SAN56000N</t>
  </si>
  <si>
    <t>5 Ton - Pre-Entry Tier Single Stage AC - 13.4 SEER2</t>
  </si>
  <si>
    <t>W5A4S60AKANA</t>
  </si>
  <si>
    <t>FJ5ANXA18L05</t>
  </si>
  <si>
    <t>FJ5ANXA18L08</t>
  </si>
  <si>
    <t>FJ5ANXB24L05</t>
  </si>
  <si>
    <t>FJ5ANXB24L10</t>
  </si>
  <si>
    <t>FJ5ANXB30L08</t>
  </si>
  <si>
    <t>FJ5ANXB30L10</t>
  </si>
  <si>
    <t>FJ5ANXB36L10</t>
  </si>
  <si>
    <t>FJ5ANXB36L15</t>
  </si>
  <si>
    <t>50NHB024---3</t>
  </si>
  <si>
    <t>Manufactured Housing -- 14 SEER, 2 Ton, Packaged Heat Pump (R454B)</t>
  </si>
  <si>
    <t>50NHB030---3</t>
  </si>
  <si>
    <t>Manufactured Housing -- 14 SEER, 2.5 Ton, Packaged Heat Pump (R454B)</t>
  </si>
  <si>
    <t>50NHB036---3</t>
  </si>
  <si>
    <t>Manufactured Housing -- 14 SEER, 3 Ton, Packaged Heat Pump (R454B)</t>
  </si>
  <si>
    <t>50NHB042---3</t>
  </si>
  <si>
    <t>Manufactured Housing -- 14 SEER, 3.5 Ton, Packaged Heat Pump (R454B)</t>
  </si>
  <si>
    <t>50NHB048---3</t>
  </si>
  <si>
    <t>Manufactured Housing -- 14 SEER, 4 Ton, Packaged Heat Pump (R454B)</t>
  </si>
  <si>
    <t>50NHB060---3</t>
  </si>
  <si>
    <t>Manufactured Housing -- 14 SEER, 5 Ton, Packaged Heat Pump (R454B)</t>
  </si>
  <si>
    <t>PH5ZNB024000</t>
  </si>
  <si>
    <t>PH5ZNB030000</t>
  </si>
  <si>
    <t>PH5ZNB036000</t>
  </si>
  <si>
    <t>PH5ZNB042000</t>
  </si>
  <si>
    <t>PH5ZNB048000</t>
  </si>
  <si>
    <t>PH5ZNB060000</t>
  </si>
  <si>
    <t>PHM424000K000B</t>
  </si>
  <si>
    <t>PHM430000K000B</t>
  </si>
  <si>
    <t>PHM436000K000B</t>
  </si>
  <si>
    <t>PHM442000K000B</t>
  </si>
  <si>
    <t>PHM448000K000B</t>
  </si>
  <si>
    <t>PHM460000K000B</t>
  </si>
  <si>
    <t>WJH524000K000B</t>
  </si>
  <si>
    <t>WJH530000K000B</t>
  </si>
  <si>
    <t>WJH536000K000B</t>
  </si>
  <si>
    <t>WJH542000K000B</t>
  </si>
  <si>
    <t>WJH548000K000B</t>
  </si>
  <si>
    <t>WJH560000K000B</t>
  </si>
  <si>
    <t>State</t>
  </si>
  <si>
    <t>Market</t>
  </si>
  <si>
    <t>Primary Distributor</t>
  </si>
  <si>
    <t>Primary brand</t>
  </si>
  <si>
    <t>Note</t>
  </si>
  <si>
    <t>AL</t>
  </si>
  <si>
    <t>Birmingham</t>
  </si>
  <si>
    <t>Southeast</t>
  </si>
  <si>
    <t>AZ</t>
  </si>
  <si>
    <t>Phoenix</t>
  </si>
  <si>
    <t>Southwest</t>
  </si>
  <si>
    <t>Tucson</t>
  </si>
  <si>
    <t>CO</t>
  </si>
  <si>
    <t>Denver</t>
  </si>
  <si>
    <t>FL</t>
  </si>
  <si>
    <t>Daytona Beach</t>
  </si>
  <si>
    <t>Jacksonville</t>
  </si>
  <si>
    <t>Miami</t>
  </si>
  <si>
    <t>Orlando</t>
  </si>
  <si>
    <t>Sarasota</t>
  </si>
  <si>
    <t>Tampa</t>
  </si>
  <si>
    <t>GA</t>
  </si>
  <si>
    <t>Atlanta</t>
  </si>
  <si>
    <t>Savannah</t>
  </si>
  <si>
    <t>IL</t>
  </si>
  <si>
    <t>Chicago</t>
  </si>
  <si>
    <t>Midwest</t>
  </si>
  <si>
    <t>IN</t>
  </si>
  <si>
    <t>Indianapolis</t>
  </si>
  <si>
    <t>ICP Brand</t>
  </si>
  <si>
    <t>KS</t>
  </si>
  <si>
    <t>Kansas City</t>
  </si>
  <si>
    <t>KY</t>
  </si>
  <si>
    <t>Louisville</t>
  </si>
  <si>
    <t>MA</t>
  </si>
  <si>
    <t>Baltimore</t>
  </si>
  <si>
    <t>United Refrigeration</t>
  </si>
  <si>
    <t>Arcoaire</t>
  </si>
  <si>
    <t>MO</t>
  </si>
  <si>
    <t>St. Louis</t>
  </si>
  <si>
    <t>MS</t>
  </si>
  <si>
    <t>Southaven</t>
  </si>
  <si>
    <t>Sanders Supply</t>
  </si>
  <si>
    <t>Tempstar</t>
  </si>
  <si>
    <t>NC</t>
  </si>
  <si>
    <t>Charlotte</t>
  </si>
  <si>
    <t>Greensboro</t>
  </si>
  <si>
    <t>Raleigh</t>
  </si>
  <si>
    <t>NJ</t>
  </si>
  <si>
    <t>Northeast</t>
  </si>
  <si>
    <t>New Jersey</t>
  </si>
  <si>
    <t>NV</t>
  </si>
  <si>
    <t>Las Vegas</t>
  </si>
  <si>
    <t>OH</t>
  </si>
  <si>
    <t>Columbus</t>
  </si>
  <si>
    <t>OK</t>
  </si>
  <si>
    <t>Oklahoma City</t>
  </si>
  <si>
    <t>South Central</t>
  </si>
  <si>
    <t>PA</t>
  </si>
  <si>
    <t>West</t>
  </si>
  <si>
    <t>SC</t>
  </si>
  <si>
    <t>Charleston</t>
  </si>
  <si>
    <t>Columbia</t>
  </si>
  <si>
    <t>Greenville</t>
  </si>
  <si>
    <t>Hilton Head</t>
  </si>
  <si>
    <t>Spartanburg</t>
  </si>
  <si>
    <t>TN</t>
  </si>
  <si>
    <t>Memphis</t>
  </si>
  <si>
    <t>Nashville</t>
  </si>
  <si>
    <t>TX</t>
  </si>
  <si>
    <t>Amarillo</t>
  </si>
  <si>
    <t xml:space="preserve">Central </t>
  </si>
  <si>
    <t>Carrier</t>
  </si>
  <si>
    <t>Austin</t>
  </si>
  <si>
    <t>Cedar Creek</t>
  </si>
  <si>
    <t>Dallas</t>
  </si>
  <si>
    <t>Georgetown</t>
  </si>
  <si>
    <t>Houston</t>
  </si>
  <si>
    <t>Killeen</t>
  </si>
  <si>
    <t>Kyle</t>
  </si>
  <si>
    <t>Lubbock</t>
  </si>
  <si>
    <t>Marble Fallas</t>
  </si>
  <si>
    <t>Midland</t>
  </si>
  <si>
    <t>San Angelo</t>
  </si>
  <si>
    <t>San Antonio</t>
  </si>
  <si>
    <t>San Marcos</t>
  </si>
  <si>
    <t>Seguin</t>
  </si>
  <si>
    <t>Waco</t>
  </si>
  <si>
    <t>UT</t>
  </si>
  <si>
    <t>Salt Lake City</t>
  </si>
  <si>
    <t>Mountainland</t>
  </si>
  <si>
    <t>WA</t>
  </si>
  <si>
    <t>DC Metro</t>
  </si>
  <si>
    <t>City</t>
  </si>
  <si>
    <t>Distro</t>
  </si>
  <si>
    <t>ICP Brands</t>
  </si>
  <si>
    <t>Airquest</t>
  </si>
  <si>
    <t>Comfortmaker</t>
  </si>
  <si>
    <t>HEIL</t>
  </si>
  <si>
    <t>Keeprite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</si>
</sst>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_(&quot;$&quot;* #,##0.00_);_(&quot;$&quot;* \(#,##0.00\);_(&quot;$&quot;* &quot;-&quot;??_);_(@_)"/>
    <numFmt numFmtId="165" formatCode="&quot;$&quot;#,##0.00_);[Red]\(&quot;$&quot;#,##0.00\)"/>
    <numFmt numFmtId="166" formatCode="&quot;$&quot;#,##0.00"/>
    <numFmt numFmtId="167" formatCode="&quot;$&quot;#,##0"/>
  </numFmts>
  <fonts count="18">
    <font>
      <sz val="12.0"/>
      <color theme="1"/>
      <name val="Aptos narrow"/>
      <scheme val="minor"/>
    </font>
    <font>
      <sz val="12.0"/>
      <color theme="1"/>
      <name val="Aptos Narrow"/>
    </font>
    <font>
      <b/>
      <sz val="16.0"/>
      <color theme="1"/>
      <name val="Calibri"/>
    </font>
    <font/>
    <font>
      <sz val="12.0"/>
      <color theme="1"/>
      <name val="Arial"/>
    </font>
    <font>
      <b/>
      <sz val="11.0"/>
      <color theme="1"/>
      <name val="Calibri"/>
    </font>
    <font>
      <sz val="11.0"/>
      <color theme="1"/>
      <name val="Calibri"/>
    </font>
    <font>
      <sz val="11.0"/>
      <color rgb="FF000000"/>
      <name val="Calibri"/>
    </font>
    <font>
      <sz val="11.0"/>
      <color theme="1"/>
      <name val="Aptos narrow"/>
    </font>
    <font>
      <sz val="12.0"/>
      <color theme="1"/>
      <name val="Aptos narrow"/>
    </font>
    <font>
      <b/>
      <sz val="11.0"/>
      <color rgb="FF000000"/>
      <name val="Calibri"/>
    </font>
    <font>
      <sz val="11.0"/>
      <color theme="1"/>
      <name val="Aptos Narrow"/>
    </font>
    <font>
      <sz val="12.0"/>
      <color theme="1"/>
      <name val="Calibri"/>
    </font>
    <font>
      <sz val="11.0"/>
      <color theme="0"/>
      <name val="Calibri"/>
    </font>
    <font>
      <sz val="11.0"/>
      <color rgb="FF000000"/>
      <name val="&quot;Aptos Narrow&quot;"/>
    </font>
    <font>
      <sz val="12.0"/>
      <color rgb="FF000000"/>
      <name val="&quot;aptos narrow&quot;"/>
    </font>
    <font>
      <b/>
      <sz val="12.0"/>
      <color theme="1"/>
      <name val="Aptos Narrow"/>
    </font>
    <font>
      <sz val="12.0"/>
      <color rgb="FF000000"/>
      <name val="Aptos Narrow"/>
    </font>
  </fonts>
  <fills count="7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C6D9F0"/>
        <bgColor rgb="FFC6D9F0"/>
      </patternFill>
    </fill>
    <fill>
      <patternFill patternType="solid">
        <fgColor rgb="FFC1E4F5"/>
        <bgColor rgb="FFC1E4F5"/>
      </patternFill>
    </fill>
    <fill>
      <patternFill patternType="solid">
        <fgColor theme="0"/>
        <bgColor theme="0"/>
      </patternFill>
    </fill>
    <fill>
      <patternFill patternType="solid">
        <fgColor rgb="FF0070C0"/>
        <bgColor rgb="FF0070C0"/>
      </patternFill>
    </fill>
  </fills>
  <borders count="29">
    <border/>
    <border>
      <bottom style="thin">
        <color rgb="FF000000"/>
      </bottom>
    </border>
    <border>
      <left/>
      <right/>
      <top/>
      <bottom/>
    </border>
    <border>
      <left style="thin">
        <color rgb="FF000000"/>
      </left>
      <top/>
      <bottom style="thin">
        <color rgb="FF000000"/>
      </bottom>
    </border>
    <border>
      <top/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/>
      <top style="thin">
        <color rgb="FF000000"/>
      </top>
      <bottom style="thin">
        <color rgb="FF000000"/>
      </bottom>
    </border>
    <border>
      <left/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/>
      <top/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/>
      <bottom/>
    </border>
    <border>
      <left/>
      <right/>
      <top/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95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0" fontId="2" numFmtId="0" xfId="0" applyAlignment="1" applyBorder="1" applyFont="1">
      <alignment vertical="top"/>
    </xf>
    <xf borderId="1" fillId="0" fontId="3" numFmtId="0" xfId="0" applyBorder="1" applyFont="1"/>
    <xf borderId="0" fillId="0" fontId="4" numFmtId="0" xfId="0" applyAlignment="1" applyFont="1">
      <alignment horizontal="center" vertical="top"/>
    </xf>
    <xf borderId="0" fillId="0" fontId="4" numFmtId="0" xfId="0" applyAlignment="1" applyFont="1">
      <alignment vertical="top"/>
    </xf>
    <xf borderId="0" fillId="0" fontId="4" numFmtId="164" xfId="0" applyAlignment="1" applyFont="1" applyNumberFormat="1">
      <alignment horizontal="center" vertical="top"/>
    </xf>
    <xf borderId="0" fillId="0" fontId="4" numFmtId="164" xfId="0" applyAlignment="1" applyFont="1" applyNumberFormat="1">
      <alignment vertical="top"/>
    </xf>
    <xf borderId="0" fillId="0" fontId="4" numFmtId="164" xfId="0" applyFont="1" applyNumberFormat="1"/>
    <xf borderId="2" fillId="2" fontId="5" numFmtId="164" xfId="0" applyAlignment="1" applyBorder="1" applyFill="1" applyFont="1" applyNumberFormat="1">
      <alignment horizontal="center"/>
    </xf>
    <xf borderId="2" fillId="2" fontId="5" numFmtId="164" xfId="0" applyBorder="1" applyFont="1" applyNumberFormat="1"/>
    <xf borderId="2" fillId="2" fontId="5" numFmtId="164" xfId="0" applyAlignment="1" applyBorder="1" applyFont="1" applyNumberFormat="1">
      <alignment horizontal="right"/>
    </xf>
    <xf borderId="2" fillId="2" fontId="6" numFmtId="0" xfId="0" applyAlignment="1" applyBorder="1" applyFont="1">
      <alignment horizontal="center"/>
    </xf>
    <xf borderId="3" fillId="3" fontId="5" numFmtId="0" xfId="0" applyBorder="1" applyFill="1" applyFont="1"/>
    <xf borderId="4" fillId="0" fontId="3" numFmtId="0" xfId="0" applyBorder="1" applyFont="1"/>
    <xf borderId="5" fillId="0" fontId="3" numFmtId="0" xfId="0" applyBorder="1" applyFont="1"/>
    <xf borderId="0" fillId="0" fontId="4" numFmtId="0" xfId="0" applyAlignment="1" applyFont="1">
      <alignment horizontal="center"/>
    </xf>
    <xf borderId="0" fillId="0" fontId="1" numFmtId="0" xfId="0" applyAlignment="1" applyFont="1">
      <alignment horizontal="center"/>
    </xf>
    <xf borderId="6" fillId="3" fontId="5" numFmtId="164" xfId="0" applyBorder="1" applyFont="1" applyNumberFormat="1"/>
    <xf borderId="7" fillId="0" fontId="3" numFmtId="0" xfId="0" applyBorder="1" applyFont="1"/>
    <xf borderId="8" fillId="0" fontId="3" numFmtId="0" xfId="0" applyBorder="1" applyFont="1"/>
    <xf borderId="9" fillId="3" fontId="6" numFmtId="164" xfId="0" applyAlignment="1" applyBorder="1" applyFont="1" applyNumberFormat="1">
      <alignment horizontal="center"/>
    </xf>
    <xf borderId="10" fillId="0" fontId="3" numFmtId="0" xfId="0" applyBorder="1" applyFont="1"/>
    <xf borderId="11" fillId="0" fontId="6" numFmtId="0" xfId="0" applyBorder="1" applyFont="1"/>
    <xf borderId="12" fillId="0" fontId="3" numFmtId="0" xfId="0" applyBorder="1" applyFont="1"/>
    <xf borderId="11" fillId="0" fontId="6" numFmtId="164" xfId="0" applyBorder="1" applyFont="1" applyNumberFormat="1"/>
    <xf borderId="13" fillId="0" fontId="6" numFmtId="165" xfId="0" applyAlignment="1" applyBorder="1" applyFont="1" applyNumberFormat="1">
      <alignment horizontal="center"/>
    </xf>
    <xf borderId="14" fillId="0" fontId="3" numFmtId="0" xfId="0" applyBorder="1" applyFont="1"/>
    <xf borderId="11" fillId="0" fontId="6" numFmtId="164" xfId="0" applyAlignment="1" applyBorder="1" applyFont="1" applyNumberFormat="1">
      <alignment horizontal="center"/>
    </xf>
    <xf borderId="11" fillId="0" fontId="6" numFmtId="165" xfId="0" applyAlignment="1" applyBorder="1" applyFont="1" applyNumberFormat="1">
      <alignment horizontal="center"/>
    </xf>
    <xf borderId="15" fillId="0" fontId="6" numFmtId="0" xfId="0" applyBorder="1" applyFont="1"/>
    <xf borderId="16" fillId="0" fontId="3" numFmtId="0" xfId="0" applyBorder="1" applyFont="1"/>
    <xf borderId="11" fillId="0" fontId="6" numFmtId="166" xfId="0" applyAlignment="1" applyBorder="1" applyFont="1" applyNumberFormat="1">
      <alignment horizontal="center"/>
    </xf>
    <xf borderId="17" fillId="3" fontId="5" numFmtId="49" xfId="0" applyAlignment="1" applyBorder="1" applyFont="1" applyNumberFormat="1">
      <alignment horizontal="right"/>
    </xf>
    <xf borderId="0" fillId="0" fontId="4" numFmtId="0" xfId="0" applyFont="1"/>
    <xf borderId="2" fillId="2" fontId="4" numFmtId="164" xfId="0" applyBorder="1" applyFont="1" applyNumberFormat="1"/>
    <xf borderId="15" fillId="0" fontId="6" numFmtId="164" xfId="0" applyBorder="1" applyFont="1" applyNumberFormat="1"/>
    <xf borderId="15" fillId="0" fontId="6" numFmtId="164" xfId="0" applyAlignment="1" applyBorder="1" applyFont="1" applyNumberFormat="1">
      <alignment horizontal="center"/>
    </xf>
    <xf borderId="2" fillId="2" fontId="5" numFmtId="0" xfId="0" applyAlignment="1" applyBorder="1" applyFont="1">
      <alignment horizontal="center"/>
    </xf>
    <xf borderId="1" fillId="0" fontId="5" numFmtId="0" xfId="0" applyBorder="1" applyFont="1"/>
    <xf borderId="18" fillId="3" fontId="5" numFmtId="0" xfId="0" applyAlignment="1" applyBorder="1" applyFont="1">
      <alignment horizontal="center"/>
    </xf>
    <xf borderId="18" fillId="3" fontId="5" numFmtId="164" xfId="0" applyAlignment="1" applyBorder="1" applyFont="1" applyNumberFormat="1">
      <alignment horizontal="center"/>
    </xf>
    <xf borderId="18" fillId="3" fontId="5" numFmtId="164" xfId="0" applyBorder="1" applyFont="1" applyNumberFormat="1"/>
    <xf borderId="19" fillId="3" fontId="5" numFmtId="0" xfId="0" applyAlignment="1" applyBorder="1" applyFont="1">
      <alignment shrinkToFit="0" wrapText="1"/>
    </xf>
    <xf borderId="20" fillId="0" fontId="7" numFmtId="0" xfId="0" applyAlignment="1" applyBorder="1" applyFont="1">
      <alignment horizontal="left"/>
    </xf>
    <xf borderId="20" fillId="0" fontId="7" numFmtId="0" xfId="0" applyBorder="1" applyFont="1"/>
    <xf borderId="20" fillId="0" fontId="7" numFmtId="0" xfId="0" applyAlignment="1" applyBorder="1" applyFont="1">
      <alignment horizontal="center"/>
    </xf>
    <xf borderId="20" fillId="0" fontId="6" numFmtId="0" xfId="0" applyAlignment="1" applyBorder="1" applyFont="1">
      <alignment horizontal="left"/>
    </xf>
    <xf borderId="20" fillId="0" fontId="7" numFmtId="164" xfId="0" applyAlignment="1" applyBorder="1" applyFont="1" applyNumberFormat="1">
      <alignment horizontal="center"/>
    </xf>
    <xf borderId="20" fillId="0" fontId="7" numFmtId="164" xfId="0" applyBorder="1" applyFont="1" applyNumberFormat="1"/>
    <xf borderId="20" fillId="0" fontId="6" numFmtId="164" xfId="0" applyBorder="1" applyFont="1" applyNumberFormat="1"/>
    <xf borderId="20" fillId="0" fontId="5" numFmtId="164" xfId="0" applyAlignment="1" applyBorder="1" applyFont="1" applyNumberFormat="1">
      <alignment horizontal="right"/>
    </xf>
    <xf borderId="2" fillId="2" fontId="6" numFmtId="0" xfId="0" applyBorder="1" applyFont="1"/>
    <xf borderId="21" fillId="0" fontId="6" numFmtId="0" xfId="0" applyBorder="1" applyFont="1"/>
    <xf borderId="0" fillId="0" fontId="6" numFmtId="0" xfId="0" applyFont="1"/>
    <xf borderId="20" fillId="0" fontId="6" numFmtId="0" xfId="0" applyAlignment="1" applyBorder="1" applyFont="1">
      <alignment horizontal="center"/>
    </xf>
    <xf borderId="20" fillId="0" fontId="8" numFmtId="0" xfId="0" applyBorder="1" applyFont="1"/>
    <xf borderId="22" fillId="0" fontId="6" numFmtId="0" xfId="0" applyBorder="1" applyFont="1"/>
    <xf borderId="20" fillId="0" fontId="6" numFmtId="0" xfId="0" applyBorder="1" applyFont="1"/>
    <xf borderId="23" fillId="0" fontId="7" numFmtId="164" xfId="0" applyBorder="1" applyFont="1" applyNumberFormat="1"/>
    <xf borderId="23" fillId="0" fontId="6" numFmtId="164" xfId="0" applyBorder="1" applyFont="1" applyNumberFormat="1"/>
    <xf borderId="23" fillId="0" fontId="7" numFmtId="164" xfId="0" applyAlignment="1" applyBorder="1" applyFont="1" applyNumberFormat="1">
      <alignment horizontal="center"/>
    </xf>
    <xf borderId="23" fillId="0" fontId="6" numFmtId="0" xfId="0" applyAlignment="1" applyBorder="1" applyFont="1">
      <alignment horizontal="left"/>
    </xf>
    <xf borderId="13" fillId="0" fontId="7" numFmtId="164" xfId="0" applyAlignment="1" applyBorder="1" applyFont="1" applyNumberFormat="1">
      <alignment horizontal="center"/>
    </xf>
    <xf borderId="6" fillId="0" fontId="6" numFmtId="0" xfId="0" applyAlignment="1" applyBorder="1" applyFont="1">
      <alignment horizontal="left"/>
    </xf>
    <xf borderId="7" fillId="0" fontId="6" numFmtId="0" xfId="0" applyAlignment="1" applyBorder="1" applyFont="1">
      <alignment horizontal="left"/>
    </xf>
    <xf borderId="6" fillId="0" fontId="7" numFmtId="164" xfId="0" applyAlignment="1" applyBorder="1" applyFont="1" applyNumberFormat="1">
      <alignment horizontal="center"/>
    </xf>
    <xf borderId="0" fillId="0" fontId="7" numFmtId="164" xfId="0" applyAlignment="1" applyFont="1" applyNumberFormat="1">
      <alignment horizontal="center"/>
    </xf>
    <xf borderId="0" fillId="0" fontId="9" numFmtId="0" xfId="0" applyFont="1"/>
    <xf borderId="0" fillId="0" fontId="7" numFmtId="164" xfId="0" applyFont="1" applyNumberFormat="1"/>
    <xf borderId="0" fillId="0" fontId="6" numFmtId="164" xfId="0" applyFont="1" applyNumberFormat="1"/>
    <xf borderId="0" fillId="0" fontId="6" numFmtId="0" xfId="0" applyAlignment="1" applyFont="1">
      <alignment horizontal="left"/>
    </xf>
    <xf borderId="0" fillId="0" fontId="6" numFmtId="0" xfId="0" applyAlignment="1" applyFont="1">
      <alignment horizontal="center"/>
    </xf>
    <xf borderId="0" fillId="0" fontId="5" numFmtId="164" xfId="0" applyFont="1" applyNumberFormat="1"/>
    <xf borderId="0" fillId="0" fontId="6" numFmtId="164" xfId="0" applyAlignment="1" applyFont="1" applyNumberFormat="1">
      <alignment horizontal="right"/>
    </xf>
    <xf borderId="0" fillId="0" fontId="1" numFmtId="164" xfId="0" applyFont="1" applyNumberFormat="1"/>
    <xf borderId="0" fillId="0" fontId="7" numFmtId="0" xfId="0" applyAlignment="1" applyFont="1">
      <alignment horizontal="left"/>
    </xf>
    <xf borderId="0" fillId="0" fontId="7" numFmtId="0" xfId="0" applyFont="1"/>
    <xf borderId="0" fillId="0" fontId="7" numFmtId="0" xfId="0" applyAlignment="1" applyFont="1">
      <alignment horizontal="center"/>
    </xf>
    <xf borderId="0" fillId="0" fontId="10" numFmtId="164" xfId="0" applyFont="1" applyNumberFormat="1"/>
    <xf borderId="0" fillId="0" fontId="4" numFmtId="0" xfId="0" applyAlignment="1" applyFont="1">
      <alignment horizontal="left" vertical="top"/>
    </xf>
    <xf borderId="0" fillId="0" fontId="4" numFmtId="164" xfId="0" applyAlignment="1" applyFont="1" applyNumberFormat="1">
      <alignment horizontal="left" vertical="top"/>
    </xf>
    <xf borderId="0" fillId="0" fontId="4" numFmtId="0" xfId="0" applyAlignment="1" applyFont="1">
      <alignment horizontal="left"/>
    </xf>
    <xf borderId="0" fillId="0" fontId="1" numFmtId="0" xfId="0" applyAlignment="1" applyFont="1">
      <alignment horizontal="left"/>
    </xf>
    <xf borderId="6" fillId="3" fontId="5" numFmtId="0" xfId="0" applyBorder="1" applyFont="1"/>
    <xf borderId="2" fillId="2" fontId="5" numFmtId="0" xfId="0" applyAlignment="1" applyBorder="1" applyFont="1">
      <alignment horizontal="left"/>
    </xf>
    <xf borderId="2" fillId="2" fontId="1" numFmtId="0" xfId="0" applyBorder="1" applyFont="1"/>
    <xf borderId="2" fillId="2" fontId="11" numFmtId="0" xfId="0" applyAlignment="1" applyBorder="1" applyFont="1">
      <alignment horizontal="center"/>
    </xf>
    <xf borderId="20" fillId="3" fontId="5" numFmtId="0" xfId="0" applyAlignment="1" applyBorder="1" applyFont="1">
      <alignment horizontal="center"/>
    </xf>
    <xf borderId="20" fillId="3" fontId="5" numFmtId="0" xfId="0" applyAlignment="1" applyBorder="1" applyFont="1">
      <alignment horizontal="left"/>
    </xf>
    <xf borderId="20" fillId="3" fontId="5" numFmtId="164" xfId="0" applyAlignment="1" applyBorder="1" applyFont="1" applyNumberFormat="1">
      <alignment horizontal="center"/>
    </xf>
    <xf borderId="0" fillId="0" fontId="11" numFmtId="0" xfId="0" applyAlignment="1" applyFont="1">
      <alignment horizontal="center"/>
    </xf>
    <xf borderId="20" fillId="0" fontId="5" numFmtId="164" xfId="0" applyBorder="1" applyFont="1" applyNumberFormat="1"/>
    <xf borderId="0" fillId="0" fontId="11" numFmtId="0" xfId="0" applyFont="1"/>
    <xf borderId="21" fillId="0" fontId="12" numFmtId="0" xfId="0" applyBorder="1" applyFont="1"/>
    <xf borderId="20" fillId="0" fontId="7" numFmtId="167" xfId="0" applyAlignment="1" applyBorder="1" applyFont="1" applyNumberFormat="1">
      <alignment horizontal="left"/>
    </xf>
    <xf borderId="0" fillId="0" fontId="11" numFmtId="0" xfId="0" applyAlignment="1" applyFont="1">
      <alignment horizontal="left"/>
    </xf>
    <xf borderId="0" fillId="0" fontId="11" numFmtId="164" xfId="0" applyFont="1" applyNumberFormat="1"/>
    <xf borderId="0" fillId="0" fontId="1" numFmtId="0" xfId="0" applyAlignment="1" applyFont="1">
      <alignment vertical="top"/>
    </xf>
    <xf borderId="0" fillId="0" fontId="1" numFmtId="164" xfId="0" applyAlignment="1" applyFont="1" applyNumberFormat="1">
      <alignment vertical="top"/>
    </xf>
    <xf borderId="2" fillId="2" fontId="1" numFmtId="164" xfId="0" applyBorder="1" applyFont="1" applyNumberFormat="1"/>
    <xf borderId="20" fillId="0" fontId="6" numFmtId="164" xfId="0" applyAlignment="1" applyBorder="1" applyFont="1" applyNumberFormat="1">
      <alignment horizontal="right"/>
    </xf>
    <xf borderId="16" fillId="0" fontId="6" numFmtId="0" xfId="0" applyBorder="1" applyFont="1"/>
    <xf borderId="16" fillId="0" fontId="6" numFmtId="0" xfId="0" applyAlignment="1" applyBorder="1" applyFont="1">
      <alignment horizontal="center"/>
    </xf>
    <xf borderId="20" fillId="3" fontId="10" numFmtId="0" xfId="0" applyAlignment="1" applyBorder="1" applyFont="1">
      <alignment horizontal="center" readingOrder="0" shrinkToFit="0" vertical="bottom" wrapText="0"/>
    </xf>
    <xf borderId="10" fillId="3" fontId="10" numFmtId="0" xfId="0" applyAlignment="1" applyBorder="1" applyFont="1">
      <alignment horizontal="center" readingOrder="0" shrinkToFit="0" vertical="bottom" wrapText="0"/>
    </xf>
    <xf borderId="10" fillId="3" fontId="10" numFmtId="164" xfId="0" applyAlignment="1" applyBorder="1" applyFont="1" applyNumberFormat="1">
      <alignment horizontal="center" readingOrder="0" shrinkToFit="0" vertical="bottom" wrapText="0"/>
    </xf>
    <xf borderId="24" fillId="3" fontId="5" numFmtId="0" xfId="0" applyBorder="1" applyFont="1"/>
    <xf borderId="16" fillId="0" fontId="7" numFmtId="0" xfId="0" applyAlignment="1" applyBorder="1" applyFont="1">
      <alignment readingOrder="0" shrinkToFit="0" vertical="bottom" wrapText="0"/>
    </xf>
    <xf borderId="16" fillId="0" fontId="7" numFmtId="0" xfId="0" applyAlignment="1" applyBorder="1" applyFont="1">
      <alignment horizontal="center" readingOrder="0" shrinkToFit="0" vertical="bottom" wrapText="0"/>
    </xf>
    <xf borderId="16" fillId="2" fontId="7" numFmtId="0" xfId="0" applyAlignment="1" applyBorder="1" applyFont="1">
      <alignment horizontal="center" readingOrder="0" shrinkToFit="0" vertical="bottom" wrapText="0"/>
    </xf>
    <xf borderId="16" fillId="0" fontId="7" numFmtId="164" xfId="0" applyAlignment="1" applyBorder="1" applyFont="1" applyNumberFormat="1">
      <alignment horizontal="right" readingOrder="0" shrinkToFit="0" vertical="bottom" wrapText="0"/>
    </xf>
    <xf borderId="16" fillId="4" fontId="7" numFmtId="164" xfId="0" applyAlignment="1" applyBorder="1" applyFill="1" applyFont="1" applyNumberFormat="1">
      <alignment horizontal="center" readingOrder="0" shrinkToFit="0" vertical="bottom" wrapText="0"/>
    </xf>
    <xf borderId="16" fillId="4" fontId="6" numFmtId="164" xfId="0" applyAlignment="1" applyBorder="1" applyFont="1" applyNumberFormat="1">
      <alignment horizontal="center" vertical="bottom"/>
    </xf>
    <xf borderId="16" fillId="0" fontId="7" numFmtId="0" xfId="0" applyAlignment="1" applyBorder="1" applyFont="1">
      <alignment horizontal="center" readingOrder="0" shrinkToFit="0" vertical="top" wrapText="0"/>
    </xf>
    <xf borderId="22" fillId="0" fontId="7" numFmtId="0" xfId="0" applyAlignment="1" applyBorder="1" applyFont="1">
      <alignment readingOrder="0" shrinkToFit="0" vertical="bottom" wrapText="0"/>
    </xf>
    <xf borderId="12" fillId="0" fontId="7" numFmtId="0" xfId="0" applyAlignment="1" applyBorder="1" applyFont="1">
      <alignment horizontal="center" readingOrder="0" shrinkToFit="0" vertical="bottom" wrapText="0"/>
    </xf>
    <xf borderId="12" fillId="0" fontId="7" numFmtId="0" xfId="0" applyAlignment="1" applyBorder="1" applyFont="1">
      <alignment readingOrder="0" shrinkToFit="0" vertical="bottom" wrapText="0"/>
    </xf>
    <xf borderId="12" fillId="2" fontId="7" numFmtId="0" xfId="0" applyAlignment="1" applyBorder="1" applyFont="1">
      <alignment horizontal="center" readingOrder="0" shrinkToFit="0" vertical="bottom" wrapText="0"/>
    </xf>
    <xf borderId="21" fillId="0" fontId="7" numFmtId="0" xfId="0" applyAlignment="1" applyBorder="1" applyFont="1">
      <alignment readingOrder="0" shrinkToFit="0" vertical="bottom" wrapText="0"/>
    </xf>
    <xf borderId="0" fillId="0" fontId="7" numFmtId="0" xfId="0" applyAlignment="1" applyFont="1">
      <alignment horizontal="center" readingOrder="0" shrinkToFit="0" vertical="bottom" wrapText="0"/>
    </xf>
    <xf borderId="20" fillId="0" fontId="7" numFmtId="0" xfId="0" applyAlignment="1" applyBorder="1" applyFont="1">
      <alignment horizontal="center" readingOrder="0" shrinkToFit="0" vertical="bottom" wrapText="0"/>
    </xf>
    <xf borderId="10" fillId="0" fontId="7" numFmtId="0" xfId="0" applyAlignment="1" applyBorder="1" applyFont="1">
      <alignment readingOrder="0" shrinkToFit="0" vertical="bottom" wrapText="0"/>
    </xf>
    <xf borderId="10" fillId="2" fontId="7" numFmtId="0" xfId="0" applyAlignment="1" applyBorder="1" applyFont="1">
      <alignment horizontal="center" readingOrder="0" shrinkToFit="0" vertical="bottom" wrapText="0"/>
    </xf>
    <xf borderId="10" fillId="0" fontId="7" numFmtId="0" xfId="0" applyAlignment="1" applyBorder="1" applyFont="1">
      <alignment horizontal="center" readingOrder="0" shrinkToFit="0" vertical="bottom" wrapText="0"/>
    </xf>
    <xf borderId="7" fillId="0" fontId="7" numFmtId="0" xfId="0" applyAlignment="1" applyBorder="1" applyFont="1">
      <alignment horizontal="center" readingOrder="0" shrinkToFit="0" vertical="bottom" wrapText="0"/>
    </xf>
    <xf borderId="22" fillId="0" fontId="7" numFmtId="0" xfId="0" applyAlignment="1" applyBorder="1" applyFont="1">
      <alignment horizontal="center" readingOrder="0" shrinkToFit="0" vertical="bottom" wrapText="0"/>
    </xf>
    <xf borderId="1" fillId="0" fontId="7" numFmtId="0" xfId="0" applyAlignment="1" applyBorder="1" applyFont="1">
      <alignment horizontal="center" readingOrder="0" shrinkToFit="0" vertical="bottom" wrapText="0"/>
    </xf>
    <xf borderId="22" fillId="0" fontId="7" numFmtId="0" xfId="0" applyAlignment="1" applyBorder="1" applyFont="1">
      <alignment horizontal="center" readingOrder="0" shrinkToFit="0" vertical="top" wrapText="0"/>
    </xf>
    <xf borderId="0" fillId="0" fontId="7" numFmtId="0" xfId="0" applyAlignment="1" applyFont="1">
      <alignment shrinkToFit="0" vertical="bottom" wrapText="0"/>
    </xf>
    <xf borderId="0" fillId="0" fontId="7" numFmtId="164" xfId="0" applyAlignment="1" applyFont="1" applyNumberFormat="1">
      <alignment shrinkToFit="0" vertical="bottom" wrapText="0"/>
    </xf>
    <xf borderId="0" fillId="0" fontId="7" numFmtId="0" xfId="0" applyAlignment="1" applyFont="1">
      <alignment horizontal="center" shrinkToFit="0" vertical="bottom" wrapText="0"/>
    </xf>
    <xf borderId="0" fillId="0" fontId="7" numFmtId="0" xfId="0" applyAlignment="1" applyFont="1">
      <alignment shrinkToFit="0" vertical="bottom" wrapText="0"/>
    </xf>
    <xf borderId="20" fillId="0" fontId="7" numFmtId="0" xfId="0" applyAlignment="1" applyBorder="1" applyFont="1">
      <alignment readingOrder="0" shrinkToFit="0" vertical="bottom" wrapText="0"/>
    </xf>
    <xf borderId="20" fillId="2" fontId="7" numFmtId="164" xfId="0" applyAlignment="1" applyBorder="1" applyFont="1" applyNumberFormat="1">
      <alignment horizontal="center"/>
    </xf>
    <xf borderId="20" fillId="2" fontId="6" numFmtId="164" xfId="0" applyAlignment="1" applyBorder="1" applyFont="1" applyNumberFormat="1">
      <alignment horizontal="right"/>
    </xf>
    <xf borderId="20" fillId="2" fontId="7" numFmtId="164" xfId="0" applyAlignment="1" applyBorder="1" applyFont="1" applyNumberFormat="1">
      <alignment horizontal="center" readingOrder="0"/>
    </xf>
    <xf borderId="25" fillId="2" fontId="1" numFmtId="164" xfId="0" applyBorder="1" applyFont="1" applyNumberFormat="1"/>
    <xf borderId="25" fillId="2" fontId="1" numFmtId="0" xfId="0" applyBorder="1" applyFont="1"/>
    <xf borderId="20" fillId="3" fontId="5" numFmtId="164" xfId="0" applyAlignment="1" applyBorder="1" applyFont="1" applyNumberFormat="1">
      <alignment horizontal="center" readingOrder="0"/>
    </xf>
    <xf borderId="20" fillId="0" fontId="6" numFmtId="0" xfId="0" applyAlignment="1" applyBorder="1" applyFont="1">
      <alignment readingOrder="0" shrinkToFit="0" vertical="bottom" wrapText="0"/>
    </xf>
    <xf borderId="21" fillId="0" fontId="1" numFmtId="0" xfId="0" applyBorder="1" applyFont="1"/>
    <xf borderId="22" fillId="0" fontId="1" numFmtId="0" xfId="0" applyBorder="1" applyFont="1"/>
    <xf borderId="0" fillId="0" fontId="1" numFmtId="0" xfId="0" applyAlignment="1" applyFont="1">
      <alignment horizontal="center" vertical="top"/>
    </xf>
    <xf borderId="2" fillId="2" fontId="1" numFmtId="0" xfId="0" applyAlignment="1" applyBorder="1" applyFont="1">
      <alignment horizontal="center"/>
    </xf>
    <xf borderId="19" fillId="3" fontId="5" numFmtId="0" xfId="0" applyBorder="1" applyFont="1"/>
    <xf borderId="20" fillId="2" fontId="7" numFmtId="0" xfId="0" applyAlignment="1" applyBorder="1" applyFont="1">
      <alignment horizontal="left"/>
    </xf>
    <xf borderId="20" fillId="2" fontId="7" numFmtId="0" xfId="0" applyBorder="1" applyFont="1"/>
    <xf borderId="20" fillId="2" fontId="7" numFmtId="0" xfId="0" applyAlignment="1" applyBorder="1" applyFont="1">
      <alignment horizontal="center"/>
    </xf>
    <xf borderId="24" fillId="2" fontId="6" numFmtId="0" xfId="0" applyBorder="1" applyFont="1"/>
    <xf borderId="19" fillId="2" fontId="6" numFmtId="0" xfId="0" applyBorder="1" applyFont="1"/>
    <xf borderId="20" fillId="0" fontId="8" numFmtId="0" xfId="0" applyAlignment="1" applyBorder="1" applyFont="1">
      <alignment horizontal="center"/>
    </xf>
    <xf borderId="20" fillId="5" fontId="6" numFmtId="0" xfId="0" applyAlignment="1" applyBorder="1" applyFill="1" applyFont="1">
      <alignment horizontal="center"/>
    </xf>
    <xf borderId="0" fillId="0" fontId="9" numFmtId="0" xfId="0" applyAlignment="1" applyFont="1">
      <alignment horizontal="center"/>
    </xf>
    <xf borderId="20" fillId="0" fontId="6" numFmtId="164" xfId="0" applyAlignment="1" applyBorder="1" applyFont="1" applyNumberFormat="1">
      <alignment horizontal="center"/>
    </xf>
    <xf borderId="20" fillId="0" fontId="8" numFmtId="0" xfId="0" applyAlignment="1" applyBorder="1" applyFont="1">
      <alignment horizontal="left"/>
    </xf>
    <xf borderId="20" fillId="5" fontId="6" numFmtId="0" xfId="0" applyAlignment="1" applyBorder="1" applyFont="1">
      <alignment horizontal="left"/>
    </xf>
    <xf borderId="26" fillId="2" fontId="7" numFmtId="0" xfId="0" applyAlignment="1" applyBorder="1" applyFont="1">
      <alignment horizontal="center"/>
    </xf>
    <xf borderId="27" fillId="2" fontId="7" numFmtId="0" xfId="0" applyAlignment="1" applyBorder="1" applyFont="1">
      <alignment horizontal="center"/>
    </xf>
    <xf borderId="21" fillId="0" fontId="6" numFmtId="0" xfId="0" applyAlignment="1" applyBorder="1" applyFont="1">
      <alignment vertical="top"/>
    </xf>
    <xf borderId="6" fillId="0" fontId="7" numFmtId="0" xfId="0" applyAlignment="1" applyBorder="1" applyFont="1">
      <alignment horizontal="center"/>
    </xf>
    <xf borderId="10" fillId="0" fontId="7" numFmtId="0" xfId="0" applyAlignment="1" applyBorder="1" applyFont="1">
      <alignment horizontal="center"/>
    </xf>
    <xf borderId="6" fillId="0" fontId="6" numFmtId="0" xfId="0" applyAlignment="1" applyBorder="1" applyFont="1">
      <alignment horizontal="center"/>
    </xf>
    <xf borderId="16" fillId="0" fontId="6" numFmtId="164" xfId="0" applyAlignment="1" applyBorder="1" applyFont="1" applyNumberFormat="1">
      <alignment horizontal="center"/>
    </xf>
    <xf borderId="10" fillId="0" fontId="6" numFmtId="0" xfId="0" applyAlignment="1" applyBorder="1" applyFont="1">
      <alignment horizontal="center"/>
    </xf>
    <xf borderId="20" fillId="0" fontId="6" numFmtId="164" xfId="0" applyAlignment="1" applyBorder="1" applyFont="1" applyNumberFormat="1">
      <alignment horizontal="center" vertical="top"/>
    </xf>
    <xf borderId="20" fillId="0" fontId="6" numFmtId="164" xfId="0" applyAlignment="1" applyBorder="1" applyFont="1" applyNumberFormat="1">
      <alignment vertical="top"/>
    </xf>
    <xf borderId="15" fillId="0" fontId="5" numFmtId="0" xfId="0" applyBorder="1" applyFont="1"/>
    <xf borderId="6" fillId="0" fontId="5" numFmtId="0" xfId="0" applyBorder="1" applyFont="1"/>
    <xf borderId="7" fillId="0" fontId="6" numFmtId="164" xfId="0" applyAlignment="1" applyBorder="1" applyFont="1" applyNumberFormat="1">
      <alignment horizontal="center"/>
    </xf>
    <xf borderId="1" fillId="0" fontId="5" numFmtId="49" xfId="0" applyAlignment="1" applyBorder="1" applyFont="1" applyNumberFormat="1">
      <alignment horizontal="right"/>
    </xf>
    <xf borderId="20" fillId="2" fontId="5" numFmtId="164" xfId="0" applyAlignment="1" applyBorder="1" applyFont="1" applyNumberFormat="1">
      <alignment horizontal="right"/>
    </xf>
    <xf borderId="26" fillId="3" fontId="5" numFmtId="0" xfId="0" applyBorder="1" applyFont="1"/>
    <xf borderId="28" fillId="3" fontId="1" numFmtId="0" xfId="0" applyBorder="1" applyFont="1"/>
    <xf borderId="20" fillId="6" fontId="13" numFmtId="0" xfId="0" applyAlignment="1" applyBorder="1" applyFill="1" applyFont="1">
      <alignment horizontal="center"/>
    </xf>
    <xf borderId="20" fillId="6" fontId="13" numFmtId="164" xfId="0" applyAlignment="1" applyBorder="1" applyFont="1" applyNumberFormat="1">
      <alignment horizontal="center"/>
    </xf>
    <xf borderId="20" fillId="0" fontId="7" numFmtId="164" xfId="0" applyAlignment="1" applyBorder="1" applyFont="1" applyNumberFormat="1">
      <alignment horizontal="right"/>
    </xf>
    <xf borderId="20" fillId="0" fontId="7" numFmtId="0" xfId="0" applyAlignment="1" applyBorder="1" applyFont="1">
      <alignment readingOrder="0"/>
    </xf>
    <xf borderId="20" fillId="0" fontId="8" numFmtId="164" xfId="0" applyAlignment="1" applyBorder="1" applyFont="1" applyNumberFormat="1">
      <alignment horizontal="left"/>
    </xf>
    <xf borderId="0" fillId="0" fontId="8" numFmtId="0" xfId="0" applyFont="1"/>
    <xf borderId="20" fillId="0" fontId="14" numFmtId="0" xfId="0" applyAlignment="1" applyBorder="1" applyFont="1">
      <alignment readingOrder="0" shrinkToFit="0" vertical="bottom" wrapText="0"/>
    </xf>
    <xf borderId="10" fillId="0" fontId="15" numFmtId="0" xfId="0" applyAlignment="1" applyBorder="1" applyFont="1">
      <alignment shrinkToFit="0" vertical="bottom" wrapText="0"/>
    </xf>
    <xf borderId="10" fillId="0" fontId="15" numFmtId="164" xfId="0" applyAlignment="1" applyBorder="1" applyFont="1" applyNumberFormat="1">
      <alignment readingOrder="0" shrinkToFit="0" vertical="bottom" wrapText="0"/>
    </xf>
    <xf borderId="22" fillId="0" fontId="14" numFmtId="0" xfId="0" applyAlignment="1" applyBorder="1" applyFont="1">
      <alignment readingOrder="0" shrinkToFit="0" vertical="bottom" wrapText="0"/>
    </xf>
    <xf borderId="16" fillId="0" fontId="15" numFmtId="0" xfId="0" applyAlignment="1" applyBorder="1" applyFont="1">
      <alignment shrinkToFit="0" vertical="bottom" wrapText="0"/>
    </xf>
    <xf borderId="16" fillId="0" fontId="15" numFmtId="164" xfId="0" applyAlignment="1" applyBorder="1" applyFont="1" applyNumberFormat="1">
      <alignment readingOrder="0" shrinkToFit="0" vertical="bottom" wrapText="0"/>
    </xf>
    <xf borderId="0" fillId="0" fontId="8" numFmtId="164" xfId="0" applyAlignment="1" applyFont="1" applyNumberFormat="1">
      <alignment horizontal="left"/>
    </xf>
    <xf borderId="20" fillId="0" fontId="7" numFmtId="0" xfId="0" applyAlignment="1" applyBorder="1" applyFont="1">
      <alignment readingOrder="0" shrinkToFit="0" vertical="bottom" wrapText="0"/>
    </xf>
    <xf borderId="0" fillId="0" fontId="6" numFmtId="164" xfId="0" applyAlignment="1" applyFont="1" applyNumberFormat="1">
      <alignment horizontal="left"/>
    </xf>
    <xf borderId="22" fillId="0" fontId="7" numFmtId="0" xfId="0" applyAlignment="1" applyBorder="1" applyFont="1">
      <alignment readingOrder="0" shrinkToFit="0" vertical="bottom" wrapText="0"/>
    </xf>
    <xf borderId="10" fillId="0" fontId="7" numFmtId="0" xfId="0" applyAlignment="1" applyBorder="1" applyFont="1">
      <alignment readingOrder="0" shrinkToFit="0" vertical="bottom" wrapText="0"/>
    </xf>
    <xf borderId="16" fillId="0" fontId="7" numFmtId="0" xfId="0" applyAlignment="1" applyBorder="1" applyFont="1">
      <alignment readingOrder="0" shrinkToFit="0" vertical="bottom" wrapText="0"/>
    </xf>
    <xf borderId="0" fillId="0" fontId="16" numFmtId="0" xfId="0" applyFont="1"/>
    <xf borderId="0" fillId="0" fontId="17" numFmtId="0" xfId="0" applyFont="1"/>
    <xf borderId="0" fillId="0" fontId="1" numFmtId="0" xfId="0" applyAlignment="1" applyFont="1">
      <alignment horizontal="righ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7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21" Type="http://customschemas.google.com/relationships/workbookmetadata" Target="metadata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19" Type="http://schemas.openxmlformats.org/officeDocument/2006/relationships/worksheet" Target="worksheets/sheet16.xml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ySplit="13.0" topLeftCell="A14" activePane="bottomLeft" state="frozen"/>
      <selection activeCell="B15" sqref="B15" pane="bottomLeft"/>
    </sheetView>
  </sheetViews>
  <sheetFormatPr customHeight="1" defaultColWidth="11.22" defaultRowHeight="15.0"/>
  <cols>
    <col customWidth="1" min="1" max="1" width="14.78"/>
    <col customWidth="1" min="2" max="2" width="17.44"/>
    <col customWidth="1" min="3" max="3" width="19.33"/>
    <col customWidth="1" min="4" max="4" width="10.78"/>
    <col customWidth="1" min="5" max="5" width="30.33"/>
    <col customWidth="1" min="6" max="6" width="6.44"/>
    <col customWidth="1" min="7" max="7" width="15.33"/>
    <col customWidth="1" min="8" max="8" width="12.44"/>
    <col customWidth="1" min="9" max="9" width="15.33"/>
    <col customWidth="1" min="10" max="10" width="12.44"/>
    <col customWidth="1" min="11" max="11" width="15.33"/>
    <col customWidth="1" min="12" max="19" width="12.44"/>
    <col customWidth="1" min="20" max="20" width="4.11"/>
    <col customWidth="1" min="21" max="21" width="42.0"/>
    <col customWidth="1" min="22" max="26" width="11.11"/>
  </cols>
  <sheetData>
    <row r="1">
      <c r="A1" s="1"/>
      <c r="B1" s="2" t="s">
        <v>0</v>
      </c>
      <c r="C1" s="3"/>
      <c r="D1" s="3"/>
      <c r="E1" s="3"/>
      <c r="F1" s="3"/>
      <c r="G1" s="4"/>
      <c r="H1" s="5"/>
      <c r="I1" s="6"/>
      <c r="J1" s="7"/>
      <c r="K1" s="6"/>
      <c r="L1" s="8"/>
      <c r="M1" s="8"/>
      <c r="N1" s="9"/>
      <c r="O1" s="10"/>
      <c r="P1" s="9"/>
      <c r="Q1" s="10"/>
      <c r="R1" s="9"/>
      <c r="S1" s="11"/>
      <c r="T1" s="12"/>
      <c r="U1" s="12"/>
      <c r="V1" s="12"/>
      <c r="W1" s="12"/>
      <c r="X1" s="12"/>
      <c r="Y1" s="12"/>
      <c r="Z1" s="12"/>
    </row>
    <row r="2">
      <c r="B2" s="13" t="s">
        <v>1</v>
      </c>
      <c r="C2" s="14"/>
      <c r="D2" s="14"/>
      <c r="E2" s="14"/>
      <c r="F2" s="15"/>
      <c r="G2" s="16"/>
      <c r="I2" s="17"/>
      <c r="J2" s="18" t="s">
        <v>2</v>
      </c>
      <c r="K2" s="19"/>
      <c r="L2" s="19"/>
      <c r="M2" s="19"/>
      <c r="N2" s="19"/>
      <c r="O2" s="20"/>
      <c r="P2" s="21" t="s">
        <v>3</v>
      </c>
      <c r="Q2" s="22"/>
      <c r="R2" s="9"/>
      <c r="S2" s="11"/>
      <c r="T2" s="12"/>
      <c r="U2" s="12"/>
      <c r="V2" s="12"/>
      <c r="W2" s="12"/>
      <c r="X2" s="12"/>
      <c r="Y2" s="12"/>
      <c r="Z2" s="12"/>
    </row>
    <row r="3">
      <c r="B3" s="23" t="s">
        <v>4</v>
      </c>
      <c r="F3" s="24"/>
      <c r="G3" s="16"/>
      <c r="I3" s="17"/>
      <c r="J3" s="25" t="s">
        <v>5</v>
      </c>
      <c r="P3" s="26" t="s">
        <v>6</v>
      </c>
      <c r="Q3" s="27"/>
      <c r="R3" s="9"/>
      <c r="S3" s="11"/>
      <c r="T3" s="12"/>
      <c r="U3" s="12"/>
      <c r="V3" s="12"/>
      <c r="W3" s="12"/>
      <c r="X3" s="12"/>
      <c r="Y3" s="12"/>
      <c r="Z3" s="12"/>
    </row>
    <row r="4">
      <c r="B4" s="23" t="s">
        <v>7</v>
      </c>
      <c r="F4" s="24"/>
      <c r="G4" s="16"/>
      <c r="I4" s="17"/>
      <c r="J4" s="25" t="s">
        <v>8</v>
      </c>
      <c r="P4" s="28" t="s">
        <v>9</v>
      </c>
      <c r="Q4" s="24"/>
      <c r="R4" s="9"/>
      <c r="S4" s="11"/>
      <c r="T4" s="12"/>
      <c r="U4" s="12"/>
      <c r="V4" s="12"/>
      <c r="W4" s="12"/>
      <c r="X4" s="12"/>
      <c r="Y4" s="12"/>
      <c r="Z4" s="12"/>
    </row>
    <row r="5">
      <c r="B5" s="23" t="s">
        <v>10</v>
      </c>
      <c r="F5" s="24"/>
      <c r="G5" s="16"/>
      <c r="I5" s="17"/>
      <c r="J5" s="25" t="s">
        <v>11</v>
      </c>
      <c r="P5" s="29" t="s">
        <v>6</v>
      </c>
      <c r="Q5" s="24"/>
      <c r="R5" s="9"/>
      <c r="S5" s="11"/>
      <c r="T5" s="12"/>
      <c r="U5" s="12"/>
      <c r="V5" s="12"/>
      <c r="W5" s="12"/>
      <c r="X5" s="12"/>
      <c r="Y5" s="12"/>
      <c r="Z5" s="12"/>
    </row>
    <row r="6">
      <c r="B6" s="30" t="s">
        <v>12</v>
      </c>
      <c r="C6" s="3"/>
      <c r="D6" s="3"/>
      <c r="E6" s="3"/>
      <c r="F6" s="31"/>
      <c r="G6" s="16"/>
      <c r="I6" s="17"/>
      <c r="J6" s="25" t="s">
        <v>13</v>
      </c>
      <c r="P6" s="32">
        <v>150.0</v>
      </c>
      <c r="Q6" s="24"/>
      <c r="R6" s="9"/>
      <c r="S6" s="11"/>
      <c r="T6" s="12"/>
      <c r="U6" s="12"/>
      <c r="V6" s="12"/>
      <c r="W6" s="12"/>
      <c r="X6" s="12"/>
      <c r="Y6" s="12"/>
      <c r="Z6" s="12"/>
    </row>
    <row r="7">
      <c r="B7" s="13" t="s">
        <v>14</v>
      </c>
      <c r="C7" s="15"/>
      <c r="D7" s="33">
        <v>0.095</v>
      </c>
      <c r="E7" s="14"/>
      <c r="F7" s="15"/>
      <c r="G7" s="16"/>
      <c r="I7" s="17"/>
      <c r="J7" s="25" t="s">
        <v>15</v>
      </c>
      <c r="P7" s="28" t="s">
        <v>6</v>
      </c>
      <c r="Q7" s="24"/>
      <c r="R7" s="9"/>
      <c r="S7" s="11"/>
      <c r="T7" s="12"/>
      <c r="U7" s="12"/>
      <c r="V7" s="12"/>
      <c r="W7" s="12"/>
      <c r="X7" s="12"/>
      <c r="Y7" s="12"/>
      <c r="Z7" s="12"/>
    </row>
    <row r="8">
      <c r="B8" s="34"/>
      <c r="C8" s="34"/>
      <c r="D8" s="35"/>
      <c r="E8" s="34"/>
      <c r="F8" s="34"/>
      <c r="G8" s="16"/>
      <c r="I8" s="17"/>
      <c r="J8" s="25" t="s">
        <v>16</v>
      </c>
      <c r="P8" s="32" t="s">
        <v>6</v>
      </c>
      <c r="Q8" s="24"/>
      <c r="R8" s="9"/>
      <c r="S8" s="11"/>
      <c r="T8" s="12"/>
      <c r="U8" s="12"/>
      <c r="V8" s="12"/>
      <c r="W8" s="12"/>
      <c r="X8" s="12"/>
      <c r="Y8" s="12"/>
      <c r="Z8" s="12"/>
    </row>
    <row r="9">
      <c r="B9" s="34"/>
      <c r="C9" s="34"/>
      <c r="D9" s="8"/>
      <c r="E9" s="34"/>
      <c r="F9" s="34"/>
      <c r="G9" s="16"/>
      <c r="I9" s="17"/>
      <c r="J9" s="25" t="s">
        <v>17</v>
      </c>
      <c r="P9" s="32">
        <v>750.0</v>
      </c>
      <c r="Q9" s="24"/>
      <c r="R9" s="9"/>
      <c r="S9" s="11"/>
      <c r="T9" s="12"/>
      <c r="U9" s="12"/>
      <c r="V9" s="12"/>
      <c r="W9" s="12"/>
      <c r="X9" s="12"/>
      <c r="Y9" s="12"/>
      <c r="Z9" s="12"/>
    </row>
    <row r="10">
      <c r="B10" s="34"/>
      <c r="C10" s="34"/>
      <c r="D10" s="8"/>
      <c r="E10" s="34"/>
      <c r="F10" s="34"/>
      <c r="G10" s="16"/>
      <c r="I10" s="17"/>
      <c r="J10" s="25" t="s">
        <v>18</v>
      </c>
      <c r="P10" s="32">
        <v>350.0</v>
      </c>
      <c r="Q10" s="24"/>
      <c r="R10" s="9"/>
      <c r="S10" s="11"/>
      <c r="T10" s="12"/>
      <c r="U10" s="12"/>
      <c r="V10" s="12"/>
      <c r="W10" s="12"/>
      <c r="X10" s="12"/>
      <c r="Y10" s="12"/>
      <c r="Z10" s="12"/>
    </row>
    <row r="11">
      <c r="B11" s="34"/>
      <c r="C11" s="34"/>
      <c r="D11" s="8"/>
      <c r="E11" s="34"/>
      <c r="F11" s="34"/>
      <c r="G11" s="16"/>
      <c r="I11" s="17"/>
      <c r="J11" s="36" t="s">
        <v>19</v>
      </c>
      <c r="K11" s="3"/>
      <c r="L11" s="3"/>
      <c r="M11" s="3"/>
      <c r="N11" s="3"/>
      <c r="O11" s="3"/>
      <c r="P11" s="37" t="s">
        <v>20</v>
      </c>
      <c r="Q11" s="31"/>
      <c r="R11" s="9"/>
      <c r="S11" s="11"/>
      <c r="T11" s="12"/>
      <c r="U11" s="12"/>
      <c r="V11" s="12"/>
      <c r="W11" s="12"/>
      <c r="X11" s="12"/>
      <c r="Y11" s="12"/>
      <c r="Z11" s="12"/>
    </row>
    <row r="12">
      <c r="A12" s="38"/>
      <c r="B12" s="38"/>
      <c r="C12" s="38"/>
      <c r="D12" s="38"/>
      <c r="E12" s="38"/>
      <c r="F12" s="38"/>
      <c r="G12" s="38"/>
      <c r="H12" s="9"/>
      <c r="I12" s="38"/>
      <c r="J12" s="9"/>
      <c r="K12" s="38"/>
      <c r="L12" s="9"/>
      <c r="M12" s="10"/>
      <c r="N12" s="9"/>
      <c r="O12" s="10"/>
      <c r="P12" s="9"/>
      <c r="Q12" s="10"/>
      <c r="R12" s="9"/>
      <c r="S12" s="11"/>
      <c r="T12" s="12"/>
      <c r="U12" s="39" t="s">
        <v>21</v>
      </c>
      <c r="V12" s="12"/>
      <c r="W12" s="12"/>
      <c r="X12" s="12"/>
      <c r="Y12" s="12"/>
      <c r="Z12" s="12"/>
    </row>
    <row r="13" ht="16.5" customHeight="1">
      <c r="A13" s="40" t="s">
        <v>22</v>
      </c>
      <c r="B13" s="40" t="s">
        <v>23</v>
      </c>
      <c r="C13" s="40" t="s">
        <v>24</v>
      </c>
      <c r="D13" s="40" t="s">
        <v>25</v>
      </c>
      <c r="E13" s="40" t="s">
        <v>26</v>
      </c>
      <c r="F13" s="40" t="s">
        <v>27</v>
      </c>
      <c r="G13" s="40" t="s">
        <v>28</v>
      </c>
      <c r="H13" s="41" t="s">
        <v>3</v>
      </c>
      <c r="I13" s="40" t="s">
        <v>29</v>
      </c>
      <c r="J13" s="41" t="s">
        <v>3</v>
      </c>
      <c r="K13" s="40" t="s">
        <v>30</v>
      </c>
      <c r="L13" s="41" t="s">
        <v>3</v>
      </c>
      <c r="M13" s="42" t="s">
        <v>31</v>
      </c>
      <c r="N13" s="41" t="s">
        <v>32</v>
      </c>
      <c r="O13" s="42" t="s">
        <v>33</v>
      </c>
      <c r="P13" s="41" t="s">
        <v>34</v>
      </c>
      <c r="Q13" s="42" t="s">
        <v>35</v>
      </c>
      <c r="R13" s="41" t="s">
        <v>36</v>
      </c>
      <c r="S13" s="41" t="s">
        <v>37</v>
      </c>
      <c r="T13" s="12"/>
      <c r="U13" s="43" t="s">
        <v>38</v>
      </c>
      <c r="V13" s="12"/>
      <c r="W13" s="12"/>
      <c r="X13" s="12"/>
      <c r="Y13" s="12"/>
      <c r="Z13" s="12"/>
    </row>
    <row r="14">
      <c r="A14" s="44" t="s">
        <v>39</v>
      </c>
      <c r="B14" s="45" t="s">
        <v>40</v>
      </c>
      <c r="C14" s="45" t="s">
        <v>41</v>
      </c>
      <c r="D14" s="46" t="s">
        <v>42</v>
      </c>
      <c r="E14" s="46" t="s">
        <v>43</v>
      </c>
      <c r="F14" s="46">
        <v>1.5</v>
      </c>
      <c r="G14" s="47" t="s">
        <v>44</v>
      </c>
      <c r="H14" s="48">
        <f>VLOOKUP(G14,'Equipment Pricing'!A:C,3,0)</f>
        <v>815</v>
      </c>
      <c r="I14" s="47" t="s">
        <v>45</v>
      </c>
      <c r="J14" s="48">
        <f>VLOOKUP(I14,'Equipment Pricing'!A:C,3,0)</f>
        <v>533</v>
      </c>
      <c r="K14" s="47" t="s">
        <v>46</v>
      </c>
      <c r="L14" s="48">
        <f>VLOOKUP(K14,'Equipment Pricing'!A:C,3,0)</f>
        <v>243</v>
      </c>
      <c r="M14" s="49">
        <f t="shared" ref="M14:M343" si="1">SUM(H14,J14,L14)</f>
        <v>1591</v>
      </c>
      <c r="N14" s="50">
        <v>485.0</v>
      </c>
      <c r="O14" s="50">
        <f t="shared" ref="O14:O343" si="2">SUM(M14:N14)*0.095</f>
        <v>197.22</v>
      </c>
      <c r="P14" s="50">
        <v>378.0</v>
      </c>
      <c r="Q14" s="50">
        <f t="shared" ref="Q14:Q343" si="3">SUM(M14:P14)</f>
        <v>2651.22</v>
      </c>
      <c r="R14" s="50">
        <f t="shared" ref="R14:R343" si="4">S14-Q14</f>
        <v>1848.78</v>
      </c>
      <c r="S14" s="51">
        <v>4500.0</v>
      </c>
      <c r="T14" s="52"/>
      <c r="U14" s="53" t="s">
        <v>47</v>
      </c>
      <c r="V14" s="52"/>
      <c r="W14" s="52"/>
      <c r="X14" s="52"/>
      <c r="Y14" s="52"/>
      <c r="Z14" s="52"/>
    </row>
    <row r="15">
      <c r="A15" s="44" t="s">
        <v>39</v>
      </c>
      <c r="B15" s="45" t="s">
        <v>40</v>
      </c>
      <c r="C15" s="45" t="s">
        <v>41</v>
      </c>
      <c r="D15" s="46" t="s">
        <v>42</v>
      </c>
      <c r="E15" s="46" t="s">
        <v>43</v>
      </c>
      <c r="F15" s="46">
        <v>1.5</v>
      </c>
      <c r="G15" s="47" t="s">
        <v>44</v>
      </c>
      <c r="H15" s="48">
        <f>VLOOKUP(G15,'Equipment Pricing'!A:C,3,0)</f>
        <v>815</v>
      </c>
      <c r="I15" s="47" t="s">
        <v>48</v>
      </c>
      <c r="J15" s="48">
        <f>VLOOKUP(I15,'Equipment Pricing'!A:C,3,0)</f>
        <v>527</v>
      </c>
      <c r="K15" s="47" t="s">
        <v>49</v>
      </c>
      <c r="L15" s="48">
        <f>VLOOKUP(K15,'Equipment Pricing'!A:C,3,0)</f>
        <v>331</v>
      </c>
      <c r="M15" s="49">
        <f t="shared" si="1"/>
        <v>1673</v>
      </c>
      <c r="N15" s="50">
        <v>485.0</v>
      </c>
      <c r="O15" s="50">
        <f t="shared" si="2"/>
        <v>205.01</v>
      </c>
      <c r="P15" s="50">
        <v>378.0</v>
      </c>
      <c r="Q15" s="50">
        <f t="shared" si="3"/>
        <v>2741.01</v>
      </c>
      <c r="R15" s="50">
        <f t="shared" si="4"/>
        <v>1758.99</v>
      </c>
      <c r="S15" s="51">
        <v>4500.0</v>
      </c>
      <c r="T15" s="54"/>
      <c r="U15" s="53" t="s">
        <v>50</v>
      </c>
      <c r="V15" s="54"/>
      <c r="W15" s="54"/>
      <c r="X15" s="54"/>
      <c r="Y15" s="54"/>
      <c r="Z15" s="54"/>
    </row>
    <row r="16">
      <c r="A16" s="44" t="s">
        <v>39</v>
      </c>
      <c r="B16" s="45" t="s">
        <v>40</v>
      </c>
      <c r="C16" s="45" t="s">
        <v>41</v>
      </c>
      <c r="D16" s="46" t="s">
        <v>42</v>
      </c>
      <c r="E16" s="46" t="s">
        <v>43</v>
      </c>
      <c r="F16" s="46">
        <v>2.0</v>
      </c>
      <c r="G16" s="47" t="s">
        <v>51</v>
      </c>
      <c r="H16" s="48">
        <f>VLOOKUP(G16,'Equipment Pricing'!A:C,3,0)</f>
        <v>815</v>
      </c>
      <c r="I16" s="47" t="s">
        <v>48</v>
      </c>
      <c r="J16" s="48">
        <f>VLOOKUP(I16,'Equipment Pricing'!A:C,3,0)</f>
        <v>527</v>
      </c>
      <c r="K16" s="47" t="s">
        <v>49</v>
      </c>
      <c r="L16" s="48">
        <f>VLOOKUP(K16,'Equipment Pricing'!A:C,3,0)</f>
        <v>331</v>
      </c>
      <c r="M16" s="49">
        <f t="shared" si="1"/>
        <v>1673</v>
      </c>
      <c r="N16" s="50">
        <v>485.0</v>
      </c>
      <c r="O16" s="50">
        <f t="shared" si="2"/>
        <v>205.01</v>
      </c>
      <c r="P16" s="50">
        <v>378.0</v>
      </c>
      <c r="Q16" s="50">
        <f t="shared" si="3"/>
        <v>2741.01</v>
      </c>
      <c r="R16" s="50">
        <f t="shared" si="4"/>
        <v>1758.99</v>
      </c>
      <c r="S16" s="51">
        <v>4500.0</v>
      </c>
      <c r="T16" s="54"/>
      <c r="U16" s="53" t="s">
        <v>52</v>
      </c>
      <c r="V16" s="54"/>
      <c r="W16" s="54"/>
      <c r="X16" s="54"/>
      <c r="Y16" s="54"/>
      <c r="Z16" s="54"/>
    </row>
    <row r="17">
      <c r="A17" s="44" t="s">
        <v>39</v>
      </c>
      <c r="B17" s="45" t="s">
        <v>40</v>
      </c>
      <c r="C17" s="45" t="s">
        <v>41</v>
      </c>
      <c r="D17" s="46" t="s">
        <v>42</v>
      </c>
      <c r="E17" s="46" t="s">
        <v>53</v>
      </c>
      <c r="F17" s="46">
        <v>2.0</v>
      </c>
      <c r="G17" s="47" t="s">
        <v>51</v>
      </c>
      <c r="H17" s="48">
        <f>VLOOKUP(G17,'Equipment Pricing'!A:C,3,0)</f>
        <v>815</v>
      </c>
      <c r="I17" s="47" t="s">
        <v>54</v>
      </c>
      <c r="J17" s="48">
        <f>VLOOKUP(I17,'Equipment Pricing'!A:C,3,0)</f>
        <v>533</v>
      </c>
      <c r="K17" s="47" t="s">
        <v>55</v>
      </c>
      <c r="L17" s="48">
        <f>VLOOKUP(K17,'Equipment Pricing'!A:C,3,0)</f>
        <v>241</v>
      </c>
      <c r="M17" s="49">
        <f t="shared" si="1"/>
        <v>1589</v>
      </c>
      <c r="N17" s="50">
        <v>485.0</v>
      </c>
      <c r="O17" s="50">
        <f t="shared" si="2"/>
        <v>197.03</v>
      </c>
      <c r="P17" s="50">
        <v>378.0</v>
      </c>
      <c r="Q17" s="50">
        <f t="shared" si="3"/>
        <v>2649.03</v>
      </c>
      <c r="R17" s="50">
        <f t="shared" si="4"/>
        <v>1850.97</v>
      </c>
      <c r="S17" s="51">
        <v>4500.0</v>
      </c>
      <c r="T17" s="54"/>
      <c r="U17" s="53" t="s">
        <v>56</v>
      </c>
      <c r="V17" s="54"/>
      <c r="W17" s="54"/>
      <c r="X17" s="54"/>
      <c r="Y17" s="54"/>
      <c r="Z17" s="54"/>
    </row>
    <row r="18">
      <c r="A18" s="44" t="s">
        <v>39</v>
      </c>
      <c r="B18" s="45" t="s">
        <v>40</v>
      </c>
      <c r="C18" s="45" t="s">
        <v>41</v>
      </c>
      <c r="D18" s="46" t="s">
        <v>42</v>
      </c>
      <c r="E18" s="46" t="s">
        <v>53</v>
      </c>
      <c r="F18" s="46">
        <v>2.0</v>
      </c>
      <c r="G18" s="47" t="s">
        <v>51</v>
      </c>
      <c r="H18" s="48">
        <f>VLOOKUP(G18,'Equipment Pricing'!A:C,3,0)</f>
        <v>815</v>
      </c>
      <c r="I18" s="47" t="s">
        <v>57</v>
      </c>
      <c r="J18" s="48">
        <f>VLOOKUP(I18,'Equipment Pricing'!A:C,3,0)</f>
        <v>542</v>
      </c>
      <c r="K18" s="47" t="s">
        <v>46</v>
      </c>
      <c r="L18" s="48">
        <f>VLOOKUP(K18,'Equipment Pricing'!A:C,3,0)</f>
        <v>243</v>
      </c>
      <c r="M18" s="49">
        <f t="shared" si="1"/>
        <v>1600</v>
      </c>
      <c r="N18" s="50">
        <v>485.0</v>
      </c>
      <c r="O18" s="50">
        <f t="shared" si="2"/>
        <v>198.075</v>
      </c>
      <c r="P18" s="50">
        <v>378.0</v>
      </c>
      <c r="Q18" s="50">
        <f t="shared" si="3"/>
        <v>2661.075</v>
      </c>
      <c r="R18" s="50">
        <f t="shared" si="4"/>
        <v>1838.925</v>
      </c>
      <c r="S18" s="51">
        <v>4500.0</v>
      </c>
      <c r="T18" s="54"/>
      <c r="U18" s="53" t="s">
        <v>58</v>
      </c>
      <c r="V18" s="54"/>
      <c r="W18" s="54"/>
      <c r="X18" s="54"/>
      <c r="Y18" s="54"/>
      <c r="Z18" s="54"/>
    </row>
    <row r="19">
      <c r="A19" s="44" t="s">
        <v>39</v>
      </c>
      <c r="B19" s="45" t="s">
        <v>40</v>
      </c>
      <c r="C19" s="45" t="s">
        <v>41</v>
      </c>
      <c r="D19" s="46" t="s">
        <v>42</v>
      </c>
      <c r="E19" s="46" t="s">
        <v>53</v>
      </c>
      <c r="F19" s="46">
        <v>2.5</v>
      </c>
      <c r="G19" s="47" t="s">
        <v>59</v>
      </c>
      <c r="H19" s="48">
        <f>VLOOKUP(G19,'Equipment Pricing'!A:C,3,0)</f>
        <v>834</v>
      </c>
      <c r="I19" s="47" t="s">
        <v>54</v>
      </c>
      <c r="J19" s="48">
        <f>VLOOKUP(I19,'Equipment Pricing'!A:C,3,0)</f>
        <v>533</v>
      </c>
      <c r="K19" s="47" t="s">
        <v>60</v>
      </c>
      <c r="L19" s="48">
        <f>VLOOKUP(K19,'Equipment Pricing'!A:C,3,0)</f>
        <v>347</v>
      </c>
      <c r="M19" s="49">
        <f t="shared" si="1"/>
        <v>1714</v>
      </c>
      <c r="N19" s="50">
        <v>485.0</v>
      </c>
      <c r="O19" s="50">
        <f t="shared" si="2"/>
        <v>208.905</v>
      </c>
      <c r="P19" s="50">
        <v>378.0</v>
      </c>
      <c r="Q19" s="50">
        <f t="shared" si="3"/>
        <v>2785.905</v>
      </c>
      <c r="R19" s="50">
        <f t="shared" si="4"/>
        <v>1764.095</v>
      </c>
      <c r="S19" s="51">
        <v>4550.0</v>
      </c>
      <c r="T19" s="54"/>
      <c r="U19" s="53" t="s">
        <v>61</v>
      </c>
      <c r="V19" s="54"/>
      <c r="W19" s="54"/>
      <c r="X19" s="54"/>
      <c r="Y19" s="54"/>
      <c r="Z19" s="54"/>
    </row>
    <row r="20">
      <c r="A20" s="44" t="s">
        <v>39</v>
      </c>
      <c r="B20" s="45" t="s">
        <v>40</v>
      </c>
      <c r="C20" s="45" t="s">
        <v>41</v>
      </c>
      <c r="D20" s="46" t="s">
        <v>42</v>
      </c>
      <c r="E20" s="46" t="s">
        <v>53</v>
      </c>
      <c r="F20" s="46">
        <v>2.5</v>
      </c>
      <c r="G20" s="47" t="s">
        <v>59</v>
      </c>
      <c r="H20" s="48">
        <f>VLOOKUP(G20,'Equipment Pricing'!A:C,3,0)</f>
        <v>834</v>
      </c>
      <c r="I20" s="47" t="s">
        <v>57</v>
      </c>
      <c r="J20" s="48">
        <f>VLOOKUP(I20,'Equipment Pricing'!A:C,3,0)</f>
        <v>542</v>
      </c>
      <c r="K20" s="47" t="s">
        <v>62</v>
      </c>
      <c r="L20" s="48">
        <f>VLOOKUP(K20,'Equipment Pricing'!A:C,3,0)</f>
        <v>253</v>
      </c>
      <c r="M20" s="49">
        <f t="shared" si="1"/>
        <v>1629</v>
      </c>
      <c r="N20" s="50">
        <v>485.0</v>
      </c>
      <c r="O20" s="50">
        <f t="shared" si="2"/>
        <v>200.83</v>
      </c>
      <c r="P20" s="50">
        <v>378.0</v>
      </c>
      <c r="Q20" s="50">
        <f t="shared" si="3"/>
        <v>2692.83</v>
      </c>
      <c r="R20" s="50">
        <f t="shared" si="4"/>
        <v>1857.17</v>
      </c>
      <c r="S20" s="51">
        <v>4550.0</v>
      </c>
      <c r="T20" s="54"/>
      <c r="U20" s="53" t="s">
        <v>63</v>
      </c>
      <c r="V20" s="54"/>
      <c r="W20" s="54"/>
      <c r="X20" s="54"/>
      <c r="Y20" s="54"/>
      <c r="Z20" s="54"/>
    </row>
    <row r="21" ht="15.75" customHeight="1">
      <c r="A21" s="44" t="s">
        <v>39</v>
      </c>
      <c r="B21" s="45" t="s">
        <v>40</v>
      </c>
      <c r="C21" s="45" t="s">
        <v>41</v>
      </c>
      <c r="D21" s="46" t="s">
        <v>42</v>
      </c>
      <c r="E21" s="46" t="s">
        <v>53</v>
      </c>
      <c r="F21" s="46">
        <v>3.0</v>
      </c>
      <c r="G21" s="47" t="s">
        <v>64</v>
      </c>
      <c r="H21" s="48">
        <f>VLOOKUP(G21,'Equipment Pricing'!A:C,3,0)</f>
        <v>910</v>
      </c>
      <c r="I21" s="47" t="s">
        <v>57</v>
      </c>
      <c r="J21" s="48">
        <f>VLOOKUP(I21,'Equipment Pricing'!A:C,3,0)</f>
        <v>542</v>
      </c>
      <c r="K21" s="47" t="s">
        <v>65</v>
      </c>
      <c r="L21" s="48">
        <f>VLOOKUP(K21,'Equipment Pricing'!A:C,3,0)</f>
        <v>374</v>
      </c>
      <c r="M21" s="49">
        <f t="shared" si="1"/>
        <v>1826</v>
      </c>
      <c r="N21" s="50">
        <v>485.0</v>
      </c>
      <c r="O21" s="50">
        <f t="shared" si="2"/>
        <v>219.545</v>
      </c>
      <c r="P21" s="50">
        <v>378.0</v>
      </c>
      <c r="Q21" s="50">
        <f t="shared" si="3"/>
        <v>2908.545</v>
      </c>
      <c r="R21" s="50">
        <f t="shared" si="4"/>
        <v>1766.455</v>
      </c>
      <c r="S21" s="51">
        <v>4675.0</v>
      </c>
      <c r="T21" s="54"/>
      <c r="U21" s="53" t="s">
        <v>66</v>
      </c>
      <c r="V21" s="54"/>
      <c r="W21" s="54"/>
      <c r="X21" s="54"/>
      <c r="Y21" s="54"/>
      <c r="Z21" s="54"/>
    </row>
    <row r="22" ht="15.75" customHeight="1">
      <c r="A22" s="44" t="s">
        <v>39</v>
      </c>
      <c r="B22" s="45" t="s">
        <v>40</v>
      </c>
      <c r="C22" s="45" t="s">
        <v>41</v>
      </c>
      <c r="D22" s="46" t="s">
        <v>42</v>
      </c>
      <c r="E22" s="46" t="s">
        <v>67</v>
      </c>
      <c r="F22" s="46">
        <v>3.0</v>
      </c>
      <c r="G22" s="47" t="s">
        <v>64</v>
      </c>
      <c r="H22" s="48">
        <f>VLOOKUP(G22,'Equipment Pricing'!A:C,3,0)</f>
        <v>910</v>
      </c>
      <c r="I22" s="47" t="s">
        <v>68</v>
      </c>
      <c r="J22" s="48">
        <f>VLOOKUP(I22,'Equipment Pricing'!A:C,3,0)</f>
        <v>539</v>
      </c>
      <c r="K22" s="47" t="s">
        <v>69</v>
      </c>
      <c r="L22" s="48">
        <f>VLOOKUP(K22,'Equipment Pricing'!A:C,3,0)</f>
        <v>294</v>
      </c>
      <c r="M22" s="49">
        <f t="shared" si="1"/>
        <v>1743</v>
      </c>
      <c r="N22" s="50">
        <v>485.0</v>
      </c>
      <c r="O22" s="50">
        <f t="shared" si="2"/>
        <v>211.66</v>
      </c>
      <c r="P22" s="50">
        <v>378.0</v>
      </c>
      <c r="Q22" s="50">
        <f t="shared" si="3"/>
        <v>2817.66</v>
      </c>
      <c r="R22" s="50">
        <f t="shared" si="4"/>
        <v>1857.34</v>
      </c>
      <c r="S22" s="51">
        <v>4675.0</v>
      </c>
      <c r="T22" s="54"/>
      <c r="U22" s="53" t="s">
        <v>70</v>
      </c>
      <c r="V22" s="54"/>
      <c r="W22" s="54"/>
      <c r="X22" s="54"/>
      <c r="Y22" s="54"/>
      <c r="Z22" s="54"/>
    </row>
    <row r="23" ht="15.75" customHeight="1">
      <c r="A23" s="44" t="s">
        <v>39</v>
      </c>
      <c r="B23" s="45" t="s">
        <v>40</v>
      </c>
      <c r="C23" s="45" t="s">
        <v>41</v>
      </c>
      <c r="D23" s="46" t="s">
        <v>42</v>
      </c>
      <c r="E23" s="46" t="s">
        <v>53</v>
      </c>
      <c r="F23" s="46">
        <v>3.5</v>
      </c>
      <c r="G23" s="47" t="s">
        <v>71</v>
      </c>
      <c r="H23" s="48">
        <f>VLOOKUP(G23,'Equipment Pricing'!A:C,3,0)</f>
        <v>1144</v>
      </c>
      <c r="I23" s="47" t="s">
        <v>72</v>
      </c>
      <c r="J23" s="48">
        <f>VLOOKUP(I23,'Equipment Pricing'!A:C,3,0)</f>
        <v>559</v>
      </c>
      <c r="K23" s="47" t="s">
        <v>73</v>
      </c>
      <c r="L23" s="48">
        <f>VLOOKUP(K23,'Equipment Pricing'!A:C,3,0)</f>
        <v>382</v>
      </c>
      <c r="M23" s="49">
        <f t="shared" si="1"/>
        <v>2085</v>
      </c>
      <c r="N23" s="50">
        <v>485.0</v>
      </c>
      <c r="O23" s="50">
        <f t="shared" si="2"/>
        <v>244.15</v>
      </c>
      <c r="P23" s="50">
        <v>378.0</v>
      </c>
      <c r="Q23" s="50">
        <f t="shared" si="3"/>
        <v>3192.15</v>
      </c>
      <c r="R23" s="50">
        <f t="shared" si="4"/>
        <v>1782.85</v>
      </c>
      <c r="S23" s="51">
        <v>4975.0</v>
      </c>
      <c r="T23" s="54"/>
      <c r="U23" s="53" t="s">
        <v>74</v>
      </c>
      <c r="V23" s="54"/>
      <c r="W23" s="54"/>
      <c r="X23" s="54"/>
      <c r="Y23" s="54"/>
      <c r="Z23" s="54"/>
    </row>
    <row r="24" ht="15.75" customHeight="1">
      <c r="A24" s="44" t="s">
        <v>39</v>
      </c>
      <c r="B24" s="45" t="s">
        <v>40</v>
      </c>
      <c r="C24" s="45" t="s">
        <v>41</v>
      </c>
      <c r="D24" s="46" t="s">
        <v>42</v>
      </c>
      <c r="E24" s="46" t="s">
        <v>67</v>
      </c>
      <c r="F24" s="46">
        <v>3.5</v>
      </c>
      <c r="G24" s="47" t="s">
        <v>71</v>
      </c>
      <c r="H24" s="48">
        <f>VLOOKUP(G24,'Equipment Pricing'!A:C,3,0)</f>
        <v>1144</v>
      </c>
      <c r="I24" s="47" t="s">
        <v>75</v>
      </c>
      <c r="J24" s="48">
        <f>VLOOKUP(I24,'Equipment Pricing'!A:C,3,0)</f>
        <v>544</v>
      </c>
      <c r="K24" s="47" t="s">
        <v>76</v>
      </c>
      <c r="L24" s="48">
        <f>VLOOKUP(K24,'Equipment Pricing'!A:C,3,0)</f>
        <v>338</v>
      </c>
      <c r="M24" s="49">
        <f t="shared" si="1"/>
        <v>2026</v>
      </c>
      <c r="N24" s="50">
        <v>485.0</v>
      </c>
      <c r="O24" s="50">
        <f t="shared" si="2"/>
        <v>238.545</v>
      </c>
      <c r="P24" s="50">
        <v>378.0</v>
      </c>
      <c r="Q24" s="50">
        <f t="shared" si="3"/>
        <v>3127.545</v>
      </c>
      <c r="R24" s="50">
        <f t="shared" si="4"/>
        <v>1847.455</v>
      </c>
      <c r="S24" s="51">
        <v>4975.0</v>
      </c>
      <c r="T24" s="54"/>
      <c r="U24" s="53" t="s">
        <v>77</v>
      </c>
      <c r="V24" s="54"/>
      <c r="W24" s="54"/>
      <c r="X24" s="54"/>
      <c r="Y24" s="54"/>
      <c r="Z24" s="54"/>
    </row>
    <row r="25" ht="15.75" customHeight="1">
      <c r="A25" s="44" t="s">
        <v>39</v>
      </c>
      <c r="B25" s="45" t="s">
        <v>40</v>
      </c>
      <c r="C25" s="45" t="s">
        <v>41</v>
      </c>
      <c r="D25" s="46" t="s">
        <v>42</v>
      </c>
      <c r="E25" s="46" t="s">
        <v>53</v>
      </c>
      <c r="F25" s="46">
        <v>4.0</v>
      </c>
      <c r="G25" s="47" t="s">
        <v>78</v>
      </c>
      <c r="H25" s="48">
        <f>VLOOKUP(G25,'Equipment Pricing'!A:C,3,0)</f>
        <v>1191</v>
      </c>
      <c r="I25" s="47" t="s">
        <v>72</v>
      </c>
      <c r="J25" s="48">
        <f>VLOOKUP(I25,'Equipment Pricing'!A:C,3,0)</f>
        <v>559</v>
      </c>
      <c r="K25" s="47" t="s">
        <v>79</v>
      </c>
      <c r="L25" s="48">
        <f>VLOOKUP(K25,'Equipment Pricing'!A:C,3,0)</f>
        <v>429</v>
      </c>
      <c r="M25" s="49">
        <f t="shared" si="1"/>
        <v>2179</v>
      </c>
      <c r="N25" s="50">
        <v>485.0</v>
      </c>
      <c r="O25" s="50">
        <f t="shared" si="2"/>
        <v>253.08</v>
      </c>
      <c r="P25" s="50">
        <v>378.0</v>
      </c>
      <c r="Q25" s="50">
        <f t="shared" si="3"/>
        <v>3295.08</v>
      </c>
      <c r="R25" s="50">
        <f t="shared" si="4"/>
        <v>1854.92</v>
      </c>
      <c r="S25" s="51">
        <v>5150.0</v>
      </c>
      <c r="T25" s="54"/>
      <c r="U25" s="53" t="s">
        <v>80</v>
      </c>
      <c r="V25" s="54"/>
      <c r="W25" s="54"/>
      <c r="X25" s="54"/>
      <c r="Y25" s="54"/>
      <c r="Z25" s="54"/>
    </row>
    <row r="26" ht="15.75" customHeight="1">
      <c r="A26" s="44" t="s">
        <v>39</v>
      </c>
      <c r="B26" s="45" t="s">
        <v>40</v>
      </c>
      <c r="C26" s="45" t="s">
        <v>41</v>
      </c>
      <c r="D26" s="46" t="s">
        <v>42</v>
      </c>
      <c r="E26" s="46" t="s">
        <v>67</v>
      </c>
      <c r="F26" s="46">
        <v>4.0</v>
      </c>
      <c r="G26" s="47" t="s">
        <v>78</v>
      </c>
      <c r="H26" s="48">
        <f>VLOOKUP(G26,'Equipment Pricing'!A:C,3,0)</f>
        <v>1191</v>
      </c>
      <c r="I26" s="47" t="s">
        <v>75</v>
      </c>
      <c r="J26" s="48">
        <f>VLOOKUP(I26,'Equipment Pricing'!A:C,3,0)</f>
        <v>544</v>
      </c>
      <c r="K26" s="47" t="s">
        <v>81</v>
      </c>
      <c r="L26" s="48">
        <f>VLOOKUP(K26,'Equipment Pricing'!A:C,3,0)</f>
        <v>476</v>
      </c>
      <c r="M26" s="49">
        <f t="shared" si="1"/>
        <v>2211</v>
      </c>
      <c r="N26" s="50">
        <v>485.0</v>
      </c>
      <c r="O26" s="50">
        <f t="shared" si="2"/>
        <v>256.12</v>
      </c>
      <c r="P26" s="50">
        <v>378.0</v>
      </c>
      <c r="Q26" s="50">
        <f t="shared" si="3"/>
        <v>3330.12</v>
      </c>
      <c r="R26" s="50">
        <f t="shared" si="4"/>
        <v>1819.88</v>
      </c>
      <c r="S26" s="51">
        <v>5150.0</v>
      </c>
      <c r="T26" s="54"/>
      <c r="U26" s="53" t="s">
        <v>82</v>
      </c>
      <c r="V26" s="54"/>
      <c r="W26" s="54"/>
      <c r="X26" s="54"/>
      <c r="Y26" s="54"/>
      <c r="Z26" s="54"/>
    </row>
    <row r="27" ht="15.75" customHeight="1">
      <c r="A27" s="44" t="s">
        <v>39</v>
      </c>
      <c r="B27" s="45" t="s">
        <v>40</v>
      </c>
      <c r="C27" s="45" t="s">
        <v>41</v>
      </c>
      <c r="D27" s="46" t="s">
        <v>42</v>
      </c>
      <c r="E27" s="46" t="s">
        <v>67</v>
      </c>
      <c r="F27" s="46">
        <v>5.0</v>
      </c>
      <c r="G27" s="47" t="s">
        <v>83</v>
      </c>
      <c r="H27" s="48">
        <f>VLOOKUP(G27,'Equipment Pricing'!A:C,3,0)</f>
        <v>1374</v>
      </c>
      <c r="I27" s="47" t="s">
        <v>84</v>
      </c>
      <c r="J27" s="48">
        <f>VLOOKUP(I27,'Equipment Pricing'!A:C,3,0)</f>
        <v>552</v>
      </c>
      <c r="K27" s="47" t="s">
        <v>85</v>
      </c>
      <c r="L27" s="48">
        <f>VLOOKUP(K27,'Equipment Pricing'!A:C,3,0)</f>
        <v>394</v>
      </c>
      <c r="M27" s="49">
        <f t="shared" si="1"/>
        <v>2320</v>
      </c>
      <c r="N27" s="50">
        <v>485.0</v>
      </c>
      <c r="O27" s="50">
        <f t="shared" si="2"/>
        <v>266.475</v>
      </c>
      <c r="P27" s="50">
        <v>378.0</v>
      </c>
      <c r="Q27" s="50">
        <f t="shared" si="3"/>
        <v>3449.475</v>
      </c>
      <c r="R27" s="50">
        <f t="shared" si="4"/>
        <v>1850.525</v>
      </c>
      <c r="S27" s="51">
        <v>5300.0</v>
      </c>
      <c r="T27" s="54"/>
      <c r="U27" s="53" t="s">
        <v>86</v>
      </c>
      <c r="V27" s="54"/>
      <c r="W27" s="54"/>
      <c r="X27" s="54"/>
      <c r="Y27" s="54"/>
      <c r="Z27" s="54"/>
    </row>
    <row r="28" ht="15.75" customHeight="1">
      <c r="A28" s="44" t="s">
        <v>39</v>
      </c>
      <c r="B28" s="45" t="s">
        <v>40</v>
      </c>
      <c r="C28" s="45" t="s">
        <v>41</v>
      </c>
      <c r="D28" s="46" t="s">
        <v>42</v>
      </c>
      <c r="E28" s="46" t="s">
        <v>87</v>
      </c>
      <c r="F28" s="46">
        <v>5.0</v>
      </c>
      <c r="G28" s="47" t="s">
        <v>83</v>
      </c>
      <c r="H28" s="48">
        <f>VLOOKUP(G28,'Equipment Pricing'!A:C,3,0)</f>
        <v>1374</v>
      </c>
      <c r="I28" s="47" t="s">
        <v>88</v>
      </c>
      <c r="J28" s="48">
        <f>VLOOKUP(I28,'Equipment Pricing'!A:C,3,0)</f>
        <v>569</v>
      </c>
      <c r="K28" s="47" t="s">
        <v>89</v>
      </c>
      <c r="L28" s="48">
        <f>VLOOKUP(K28,'Equipment Pricing'!A:C,3,0)</f>
        <v>516</v>
      </c>
      <c r="M28" s="49">
        <f t="shared" si="1"/>
        <v>2459</v>
      </c>
      <c r="N28" s="50">
        <v>485.0</v>
      </c>
      <c r="O28" s="50">
        <f t="shared" si="2"/>
        <v>279.68</v>
      </c>
      <c r="P28" s="50">
        <v>378.0</v>
      </c>
      <c r="Q28" s="50">
        <f t="shared" si="3"/>
        <v>3601.68</v>
      </c>
      <c r="R28" s="50">
        <f t="shared" si="4"/>
        <v>1698.32</v>
      </c>
      <c r="S28" s="51">
        <v>5300.0</v>
      </c>
      <c r="T28" s="54"/>
      <c r="U28" s="53" t="s">
        <v>90</v>
      </c>
      <c r="V28" s="54"/>
      <c r="W28" s="54"/>
      <c r="X28" s="54"/>
      <c r="Y28" s="54"/>
      <c r="Z28" s="54"/>
    </row>
    <row r="29" ht="15.75" customHeight="1">
      <c r="A29" s="44" t="s">
        <v>91</v>
      </c>
      <c r="B29" s="45" t="s">
        <v>92</v>
      </c>
      <c r="C29" s="45" t="s">
        <v>93</v>
      </c>
      <c r="D29" s="46" t="s">
        <v>42</v>
      </c>
      <c r="E29" s="46" t="s">
        <v>43</v>
      </c>
      <c r="F29" s="46">
        <v>1.5</v>
      </c>
      <c r="G29" s="47" t="s">
        <v>44</v>
      </c>
      <c r="H29" s="48">
        <f>VLOOKUP(G29,'Equipment Pricing'!A:C,3,0)</f>
        <v>815</v>
      </c>
      <c r="I29" s="47" t="s">
        <v>45</v>
      </c>
      <c r="J29" s="48">
        <f>VLOOKUP(I29,'Equipment Pricing'!A:C,3,0)</f>
        <v>533</v>
      </c>
      <c r="K29" s="47" t="s">
        <v>46</v>
      </c>
      <c r="L29" s="48">
        <f>VLOOKUP(K29,'Equipment Pricing'!A:C,3,0)</f>
        <v>243</v>
      </c>
      <c r="M29" s="49">
        <f t="shared" si="1"/>
        <v>1591</v>
      </c>
      <c r="N29" s="50">
        <v>485.0</v>
      </c>
      <c r="O29" s="50">
        <f t="shared" si="2"/>
        <v>197.22</v>
      </c>
      <c r="P29" s="50">
        <v>378.0</v>
      </c>
      <c r="Q29" s="50">
        <f t="shared" si="3"/>
        <v>2651.22</v>
      </c>
      <c r="R29" s="50">
        <f t="shared" si="4"/>
        <v>1848.78</v>
      </c>
      <c r="S29" s="51">
        <v>4500.0</v>
      </c>
      <c r="T29" s="54"/>
      <c r="U29" s="53" t="s">
        <v>94</v>
      </c>
      <c r="V29" s="54"/>
      <c r="W29" s="54"/>
      <c r="X29" s="54"/>
      <c r="Y29" s="54"/>
      <c r="Z29" s="54"/>
    </row>
    <row r="30" ht="15.75" customHeight="1">
      <c r="A30" s="44" t="s">
        <v>91</v>
      </c>
      <c r="B30" s="45" t="s">
        <v>92</v>
      </c>
      <c r="C30" s="45" t="s">
        <v>93</v>
      </c>
      <c r="D30" s="46" t="s">
        <v>42</v>
      </c>
      <c r="E30" s="46" t="s">
        <v>53</v>
      </c>
      <c r="F30" s="46">
        <v>2.0</v>
      </c>
      <c r="G30" s="47" t="s">
        <v>51</v>
      </c>
      <c r="H30" s="48">
        <f>VLOOKUP(G30,'Equipment Pricing'!A:C,3,0)</f>
        <v>815</v>
      </c>
      <c r="I30" s="47" t="s">
        <v>54</v>
      </c>
      <c r="J30" s="48">
        <f>VLOOKUP(I30,'Equipment Pricing'!A:C,3,0)</f>
        <v>533</v>
      </c>
      <c r="K30" s="47" t="s">
        <v>55</v>
      </c>
      <c r="L30" s="48">
        <f>VLOOKUP(K30,'Equipment Pricing'!A:C,3,0)</f>
        <v>241</v>
      </c>
      <c r="M30" s="49">
        <f t="shared" si="1"/>
        <v>1589</v>
      </c>
      <c r="N30" s="50">
        <v>485.0</v>
      </c>
      <c r="O30" s="50">
        <f t="shared" si="2"/>
        <v>197.03</v>
      </c>
      <c r="P30" s="50">
        <v>378.0</v>
      </c>
      <c r="Q30" s="50">
        <f t="shared" si="3"/>
        <v>2649.03</v>
      </c>
      <c r="R30" s="50">
        <f t="shared" si="4"/>
        <v>1850.97</v>
      </c>
      <c r="S30" s="51">
        <v>4500.0</v>
      </c>
      <c r="T30" s="54"/>
      <c r="U30" s="53" t="s">
        <v>95</v>
      </c>
      <c r="V30" s="54"/>
      <c r="W30" s="54"/>
      <c r="X30" s="54"/>
      <c r="Y30" s="54"/>
      <c r="Z30" s="54"/>
    </row>
    <row r="31" ht="15.75" customHeight="1">
      <c r="A31" s="44" t="s">
        <v>91</v>
      </c>
      <c r="B31" s="45" t="s">
        <v>92</v>
      </c>
      <c r="C31" s="45" t="s">
        <v>93</v>
      </c>
      <c r="D31" s="46" t="s">
        <v>42</v>
      </c>
      <c r="E31" s="46" t="s">
        <v>53</v>
      </c>
      <c r="F31" s="46">
        <v>2.5</v>
      </c>
      <c r="G31" s="47" t="s">
        <v>59</v>
      </c>
      <c r="H31" s="48">
        <f>VLOOKUP(G31,'Equipment Pricing'!A:C,3,0)</f>
        <v>834</v>
      </c>
      <c r="I31" s="47" t="s">
        <v>54</v>
      </c>
      <c r="J31" s="48">
        <f>VLOOKUP(I31,'Equipment Pricing'!A:C,3,0)</f>
        <v>533</v>
      </c>
      <c r="K31" s="47" t="s">
        <v>60</v>
      </c>
      <c r="L31" s="48">
        <f>VLOOKUP(K31,'Equipment Pricing'!A:C,3,0)</f>
        <v>347</v>
      </c>
      <c r="M31" s="49">
        <f t="shared" si="1"/>
        <v>1714</v>
      </c>
      <c r="N31" s="50">
        <v>485.0</v>
      </c>
      <c r="O31" s="50">
        <f t="shared" si="2"/>
        <v>208.905</v>
      </c>
      <c r="P31" s="50">
        <v>378.0</v>
      </c>
      <c r="Q31" s="50">
        <f t="shared" si="3"/>
        <v>2785.905</v>
      </c>
      <c r="R31" s="50">
        <f t="shared" si="4"/>
        <v>1764.095</v>
      </c>
      <c r="S31" s="51">
        <v>4550.0</v>
      </c>
      <c r="T31" s="54"/>
      <c r="U31" s="53" t="s">
        <v>96</v>
      </c>
      <c r="V31" s="54"/>
      <c r="W31" s="54"/>
      <c r="X31" s="54"/>
      <c r="Y31" s="54"/>
      <c r="Z31" s="54"/>
    </row>
    <row r="32" ht="15.75" customHeight="1">
      <c r="A32" s="44" t="s">
        <v>91</v>
      </c>
      <c r="B32" s="45" t="s">
        <v>92</v>
      </c>
      <c r="C32" s="45" t="s">
        <v>93</v>
      </c>
      <c r="D32" s="46" t="s">
        <v>42</v>
      </c>
      <c r="E32" s="46" t="s">
        <v>67</v>
      </c>
      <c r="F32" s="46">
        <v>3.0</v>
      </c>
      <c r="G32" s="47" t="s">
        <v>64</v>
      </c>
      <c r="H32" s="48">
        <f>VLOOKUP(G32,'Equipment Pricing'!A:C,3,0)</f>
        <v>910</v>
      </c>
      <c r="I32" s="47" t="s">
        <v>68</v>
      </c>
      <c r="J32" s="48">
        <f>VLOOKUP(I32,'Equipment Pricing'!A:C,3,0)</f>
        <v>539</v>
      </c>
      <c r="K32" s="47" t="s">
        <v>69</v>
      </c>
      <c r="L32" s="48">
        <f>VLOOKUP(K32,'Equipment Pricing'!A:C,3,0)</f>
        <v>294</v>
      </c>
      <c r="M32" s="49">
        <f t="shared" si="1"/>
        <v>1743</v>
      </c>
      <c r="N32" s="50">
        <v>485.0</v>
      </c>
      <c r="O32" s="50">
        <f t="shared" si="2"/>
        <v>211.66</v>
      </c>
      <c r="P32" s="50">
        <v>378.0</v>
      </c>
      <c r="Q32" s="50">
        <f t="shared" si="3"/>
        <v>2817.66</v>
      </c>
      <c r="R32" s="50">
        <f t="shared" si="4"/>
        <v>1857.34</v>
      </c>
      <c r="S32" s="51">
        <v>4675.0</v>
      </c>
      <c r="T32" s="54"/>
      <c r="U32" s="53" t="s">
        <v>97</v>
      </c>
      <c r="V32" s="54"/>
      <c r="W32" s="54"/>
      <c r="X32" s="54"/>
      <c r="Y32" s="54"/>
      <c r="Z32" s="54"/>
    </row>
    <row r="33" ht="15.75" customHeight="1">
      <c r="A33" s="44" t="s">
        <v>91</v>
      </c>
      <c r="B33" s="45" t="s">
        <v>92</v>
      </c>
      <c r="C33" s="45" t="s">
        <v>93</v>
      </c>
      <c r="D33" s="46" t="s">
        <v>42</v>
      </c>
      <c r="E33" s="46" t="s">
        <v>67</v>
      </c>
      <c r="F33" s="46">
        <v>3.5</v>
      </c>
      <c r="G33" s="47" t="s">
        <v>71</v>
      </c>
      <c r="H33" s="48">
        <f>VLOOKUP(G33,'Equipment Pricing'!A:C,3,0)</f>
        <v>1144</v>
      </c>
      <c r="I33" s="47" t="s">
        <v>75</v>
      </c>
      <c r="J33" s="48">
        <f>VLOOKUP(I33,'Equipment Pricing'!A:C,3,0)</f>
        <v>544</v>
      </c>
      <c r="K33" s="47" t="s">
        <v>76</v>
      </c>
      <c r="L33" s="48">
        <f>VLOOKUP(K33,'Equipment Pricing'!A:C,3,0)</f>
        <v>338</v>
      </c>
      <c r="M33" s="49">
        <f t="shared" si="1"/>
        <v>2026</v>
      </c>
      <c r="N33" s="50">
        <v>485.0</v>
      </c>
      <c r="O33" s="50">
        <f t="shared" si="2"/>
        <v>238.545</v>
      </c>
      <c r="P33" s="50">
        <v>378.0</v>
      </c>
      <c r="Q33" s="50">
        <f t="shared" si="3"/>
        <v>3127.545</v>
      </c>
      <c r="R33" s="50">
        <f t="shared" si="4"/>
        <v>1847.455</v>
      </c>
      <c r="S33" s="51">
        <v>4975.0</v>
      </c>
      <c r="T33" s="54"/>
      <c r="U33" s="53" t="s">
        <v>98</v>
      </c>
      <c r="V33" s="54"/>
      <c r="W33" s="54"/>
      <c r="X33" s="54"/>
      <c r="Y33" s="54"/>
      <c r="Z33" s="54"/>
    </row>
    <row r="34" ht="15.75" customHeight="1">
      <c r="A34" s="44" t="s">
        <v>91</v>
      </c>
      <c r="B34" s="45" t="s">
        <v>92</v>
      </c>
      <c r="C34" s="45" t="s">
        <v>93</v>
      </c>
      <c r="D34" s="46" t="s">
        <v>42</v>
      </c>
      <c r="E34" s="46" t="s">
        <v>53</v>
      </c>
      <c r="F34" s="46">
        <v>4.0</v>
      </c>
      <c r="G34" s="47" t="s">
        <v>78</v>
      </c>
      <c r="H34" s="48">
        <f>VLOOKUP(G34,'Equipment Pricing'!A:C,3,0)</f>
        <v>1191</v>
      </c>
      <c r="I34" s="47" t="s">
        <v>72</v>
      </c>
      <c r="J34" s="48">
        <f>VLOOKUP(I34,'Equipment Pricing'!A:C,3,0)</f>
        <v>559</v>
      </c>
      <c r="K34" s="47" t="s">
        <v>79</v>
      </c>
      <c r="L34" s="48">
        <f>VLOOKUP(K34,'Equipment Pricing'!A:C,3,0)</f>
        <v>429</v>
      </c>
      <c r="M34" s="49">
        <f t="shared" si="1"/>
        <v>2179</v>
      </c>
      <c r="N34" s="50">
        <v>485.0</v>
      </c>
      <c r="O34" s="50">
        <f t="shared" si="2"/>
        <v>253.08</v>
      </c>
      <c r="P34" s="50">
        <v>378.0</v>
      </c>
      <c r="Q34" s="50">
        <f t="shared" si="3"/>
        <v>3295.08</v>
      </c>
      <c r="R34" s="50">
        <f t="shared" si="4"/>
        <v>1854.92</v>
      </c>
      <c r="S34" s="51">
        <v>5150.0</v>
      </c>
      <c r="T34" s="54"/>
      <c r="U34" s="53" t="s">
        <v>99</v>
      </c>
      <c r="V34" s="54"/>
      <c r="W34" s="54"/>
      <c r="X34" s="54"/>
      <c r="Y34" s="54"/>
      <c r="Z34" s="54"/>
    </row>
    <row r="35" ht="15.75" customHeight="1">
      <c r="A35" s="44" t="s">
        <v>91</v>
      </c>
      <c r="B35" s="45" t="s">
        <v>92</v>
      </c>
      <c r="C35" s="45" t="s">
        <v>93</v>
      </c>
      <c r="D35" s="46" t="s">
        <v>42</v>
      </c>
      <c r="E35" s="46" t="s">
        <v>67</v>
      </c>
      <c r="F35" s="46">
        <v>5.0</v>
      </c>
      <c r="G35" s="47" t="s">
        <v>83</v>
      </c>
      <c r="H35" s="48">
        <f>VLOOKUP(G35,'Equipment Pricing'!A:C,3,0)</f>
        <v>1374</v>
      </c>
      <c r="I35" s="47" t="s">
        <v>84</v>
      </c>
      <c r="J35" s="48">
        <f>VLOOKUP(I35,'Equipment Pricing'!A:C,3,0)</f>
        <v>552</v>
      </c>
      <c r="K35" s="47" t="s">
        <v>85</v>
      </c>
      <c r="L35" s="48">
        <f>VLOOKUP(K35,'Equipment Pricing'!A:C,3,0)</f>
        <v>394</v>
      </c>
      <c r="M35" s="49">
        <f t="shared" si="1"/>
        <v>2320</v>
      </c>
      <c r="N35" s="50">
        <v>485.0</v>
      </c>
      <c r="O35" s="50">
        <f t="shared" si="2"/>
        <v>266.475</v>
      </c>
      <c r="P35" s="50">
        <v>378.0</v>
      </c>
      <c r="Q35" s="50">
        <f t="shared" si="3"/>
        <v>3449.475</v>
      </c>
      <c r="R35" s="50">
        <f t="shared" si="4"/>
        <v>1850.525</v>
      </c>
      <c r="S35" s="51">
        <v>5300.0</v>
      </c>
      <c r="T35" s="54"/>
      <c r="U35" s="53" t="s">
        <v>100</v>
      </c>
      <c r="V35" s="54"/>
      <c r="W35" s="54"/>
      <c r="X35" s="54"/>
      <c r="Y35" s="54"/>
      <c r="Z35" s="54"/>
    </row>
    <row r="36" ht="15.75" customHeight="1">
      <c r="A36" s="45" t="s">
        <v>101</v>
      </c>
      <c r="B36" s="45" t="s">
        <v>102</v>
      </c>
      <c r="C36" s="45" t="s">
        <v>93</v>
      </c>
      <c r="D36" s="55" t="s">
        <v>42</v>
      </c>
      <c r="E36" s="46" t="s">
        <v>103</v>
      </c>
      <c r="F36" s="46">
        <v>1.5</v>
      </c>
      <c r="G36" s="56" t="s">
        <v>104</v>
      </c>
      <c r="H36" s="48">
        <f>VLOOKUP(G36,'Equipment Pricing'!A:C,3,0)</f>
        <v>823</v>
      </c>
      <c r="I36" s="47" t="s">
        <v>45</v>
      </c>
      <c r="J36" s="48">
        <f>VLOOKUP(I36,'Equipment Pricing'!A:C,3,0)</f>
        <v>533</v>
      </c>
      <c r="K36" s="47" t="s">
        <v>46</v>
      </c>
      <c r="L36" s="48">
        <f>VLOOKUP(K36,'Equipment Pricing'!A:C,3,0)</f>
        <v>243</v>
      </c>
      <c r="M36" s="49">
        <f t="shared" si="1"/>
        <v>1599</v>
      </c>
      <c r="N36" s="50">
        <v>485.0</v>
      </c>
      <c r="O36" s="50">
        <f t="shared" si="2"/>
        <v>197.98</v>
      </c>
      <c r="P36" s="50">
        <v>378.0</v>
      </c>
      <c r="Q36" s="50">
        <f t="shared" si="3"/>
        <v>2659.98</v>
      </c>
      <c r="R36" s="50">
        <f t="shared" si="4"/>
        <v>1840.02</v>
      </c>
      <c r="S36" s="51">
        <v>4500.0</v>
      </c>
      <c r="T36" s="54"/>
      <c r="U36" s="57" t="s">
        <v>105</v>
      </c>
      <c r="V36" s="54"/>
      <c r="W36" s="54"/>
      <c r="X36" s="54"/>
      <c r="Y36" s="54"/>
      <c r="Z36" s="54"/>
    </row>
    <row r="37" ht="15.75" customHeight="1">
      <c r="A37" s="45" t="s">
        <v>101</v>
      </c>
      <c r="B37" s="45" t="s">
        <v>102</v>
      </c>
      <c r="C37" s="45" t="s">
        <v>93</v>
      </c>
      <c r="D37" s="55" t="s">
        <v>42</v>
      </c>
      <c r="E37" s="46" t="s">
        <v>106</v>
      </c>
      <c r="F37" s="46">
        <v>2.0</v>
      </c>
      <c r="G37" s="56" t="s">
        <v>107</v>
      </c>
      <c r="H37" s="48">
        <f>VLOOKUP(G37,'Equipment Pricing'!A:C,3,0)</f>
        <v>836</v>
      </c>
      <c r="I37" s="47" t="s">
        <v>54</v>
      </c>
      <c r="J37" s="48">
        <f>VLOOKUP(I37,'Equipment Pricing'!A:C,3,0)</f>
        <v>533</v>
      </c>
      <c r="K37" s="47" t="s">
        <v>55</v>
      </c>
      <c r="L37" s="48">
        <f>VLOOKUP(K37,'Equipment Pricing'!A:C,3,0)</f>
        <v>241</v>
      </c>
      <c r="M37" s="49">
        <f t="shared" si="1"/>
        <v>1610</v>
      </c>
      <c r="N37" s="50">
        <v>485.0</v>
      </c>
      <c r="O37" s="50">
        <f t="shared" si="2"/>
        <v>199.025</v>
      </c>
      <c r="P37" s="50">
        <v>378.0</v>
      </c>
      <c r="Q37" s="50">
        <f t="shared" si="3"/>
        <v>2672.025</v>
      </c>
      <c r="R37" s="50">
        <f t="shared" si="4"/>
        <v>1827.975</v>
      </c>
      <c r="S37" s="51">
        <v>4500.0</v>
      </c>
      <c r="T37" s="54"/>
      <c r="V37" s="54"/>
      <c r="W37" s="54"/>
      <c r="X37" s="54"/>
      <c r="Y37" s="54"/>
      <c r="Z37" s="54"/>
    </row>
    <row r="38" ht="15.75" customHeight="1">
      <c r="A38" s="45" t="s">
        <v>101</v>
      </c>
      <c r="B38" s="45" t="s">
        <v>102</v>
      </c>
      <c r="C38" s="45" t="s">
        <v>93</v>
      </c>
      <c r="D38" s="55" t="s">
        <v>42</v>
      </c>
      <c r="E38" s="46" t="s">
        <v>106</v>
      </c>
      <c r="F38" s="46">
        <v>2.5</v>
      </c>
      <c r="G38" s="56" t="s">
        <v>108</v>
      </c>
      <c r="H38" s="48">
        <f>VLOOKUP(G38,'Equipment Pricing'!A:C,3,0)</f>
        <v>872</v>
      </c>
      <c r="I38" s="47" t="s">
        <v>54</v>
      </c>
      <c r="J38" s="48">
        <f>VLOOKUP(I38,'Equipment Pricing'!A:C,3,0)</f>
        <v>533</v>
      </c>
      <c r="K38" s="47" t="s">
        <v>60</v>
      </c>
      <c r="L38" s="48">
        <f>VLOOKUP(K38,'Equipment Pricing'!A:C,3,0)</f>
        <v>347</v>
      </c>
      <c r="M38" s="49">
        <f t="shared" si="1"/>
        <v>1752</v>
      </c>
      <c r="N38" s="50">
        <v>485.0</v>
      </c>
      <c r="O38" s="50">
        <f t="shared" si="2"/>
        <v>212.515</v>
      </c>
      <c r="P38" s="50">
        <v>378.0</v>
      </c>
      <c r="Q38" s="50">
        <f t="shared" si="3"/>
        <v>2827.515</v>
      </c>
      <c r="R38" s="50">
        <f t="shared" si="4"/>
        <v>1722.485</v>
      </c>
      <c r="S38" s="51">
        <v>4550.0</v>
      </c>
      <c r="T38" s="54"/>
      <c r="V38" s="54"/>
      <c r="W38" s="54"/>
      <c r="X38" s="54"/>
      <c r="Y38" s="54"/>
      <c r="Z38" s="54"/>
    </row>
    <row r="39" ht="15.75" customHeight="1">
      <c r="A39" s="45" t="s">
        <v>101</v>
      </c>
      <c r="B39" s="45" t="s">
        <v>102</v>
      </c>
      <c r="C39" s="45" t="s">
        <v>93</v>
      </c>
      <c r="D39" s="55" t="s">
        <v>42</v>
      </c>
      <c r="E39" s="46" t="s">
        <v>106</v>
      </c>
      <c r="F39" s="46">
        <v>2.5</v>
      </c>
      <c r="G39" s="56" t="s">
        <v>108</v>
      </c>
      <c r="H39" s="48">
        <f>VLOOKUP(G39,'Equipment Pricing'!A:C,3,0)</f>
        <v>872</v>
      </c>
      <c r="I39" s="47" t="s">
        <v>57</v>
      </c>
      <c r="J39" s="48">
        <f>VLOOKUP(I39,'Equipment Pricing'!A:C,3,0)</f>
        <v>542</v>
      </c>
      <c r="K39" s="47" t="s">
        <v>62</v>
      </c>
      <c r="L39" s="48">
        <f>VLOOKUP(K39,'Equipment Pricing'!A:C,3,0)</f>
        <v>253</v>
      </c>
      <c r="M39" s="49">
        <f t="shared" si="1"/>
        <v>1667</v>
      </c>
      <c r="N39" s="50">
        <v>485.0</v>
      </c>
      <c r="O39" s="50">
        <f t="shared" si="2"/>
        <v>204.44</v>
      </c>
      <c r="P39" s="50">
        <v>378.0</v>
      </c>
      <c r="Q39" s="50">
        <f t="shared" si="3"/>
        <v>2734.44</v>
      </c>
      <c r="R39" s="50">
        <f t="shared" si="4"/>
        <v>1815.56</v>
      </c>
      <c r="S39" s="51">
        <v>4550.0</v>
      </c>
      <c r="T39" s="54"/>
      <c r="V39" s="54"/>
      <c r="W39" s="54"/>
      <c r="X39" s="54"/>
      <c r="Y39" s="54"/>
      <c r="Z39" s="54"/>
    </row>
    <row r="40" ht="15.75" customHeight="1">
      <c r="A40" s="45" t="s">
        <v>101</v>
      </c>
      <c r="B40" s="45" t="s">
        <v>102</v>
      </c>
      <c r="C40" s="45" t="s">
        <v>93</v>
      </c>
      <c r="D40" s="55" t="s">
        <v>42</v>
      </c>
      <c r="E40" s="46" t="s">
        <v>106</v>
      </c>
      <c r="F40" s="46">
        <v>3.0</v>
      </c>
      <c r="G40" s="56" t="s">
        <v>109</v>
      </c>
      <c r="H40" s="48">
        <f>VLOOKUP(G40,'Equipment Pricing'!A:C,3,0)</f>
        <v>977</v>
      </c>
      <c r="I40" s="47" t="s">
        <v>57</v>
      </c>
      <c r="J40" s="48">
        <f>VLOOKUP(I40,'Equipment Pricing'!A:C,3,0)</f>
        <v>542</v>
      </c>
      <c r="K40" s="47" t="s">
        <v>65</v>
      </c>
      <c r="L40" s="48">
        <f>VLOOKUP(K40,'Equipment Pricing'!A:C,3,0)</f>
        <v>374</v>
      </c>
      <c r="M40" s="49">
        <f t="shared" si="1"/>
        <v>1893</v>
      </c>
      <c r="N40" s="50">
        <v>485.0</v>
      </c>
      <c r="O40" s="50">
        <f t="shared" si="2"/>
        <v>225.91</v>
      </c>
      <c r="P40" s="50">
        <v>378.0</v>
      </c>
      <c r="Q40" s="50">
        <f t="shared" si="3"/>
        <v>2981.91</v>
      </c>
      <c r="R40" s="50">
        <f t="shared" si="4"/>
        <v>1693.09</v>
      </c>
      <c r="S40" s="51">
        <v>4675.0</v>
      </c>
      <c r="T40" s="54"/>
      <c r="V40" s="54"/>
      <c r="W40" s="54"/>
      <c r="X40" s="54"/>
      <c r="Y40" s="54"/>
      <c r="Z40" s="54"/>
    </row>
    <row r="41" ht="15.75" customHeight="1">
      <c r="A41" s="45" t="s">
        <v>101</v>
      </c>
      <c r="B41" s="45" t="s">
        <v>102</v>
      </c>
      <c r="C41" s="45" t="s">
        <v>93</v>
      </c>
      <c r="D41" s="55" t="s">
        <v>42</v>
      </c>
      <c r="E41" s="46" t="s">
        <v>110</v>
      </c>
      <c r="F41" s="46">
        <v>3.0</v>
      </c>
      <c r="G41" s="56" t="s">
        <v>109</v>
      </c>
      <c r="H41" s="48">
        <f>VLOOKUP(G41,'Equipment Pricing'!A:C,3,0)</f>
        <v>977</v>
      </c>
      <c r="I41" s="47" t="s">
        <v>68</v>
      </c>
      <c r="J41" s="48">
        <f>VLOOKUP(I41,'Equipment Pricing'!A:C,3,0)</f>
        <v>539</v>
      </c>
      <c r="K41" s="47" t="s">
        <v>69</v>
      </c>
      <c r="L41" s="48">
        <f>VLOOKUP(K41,'Equipment Pricing'!A:C,3,0)</f>
        <v>294</v>
      </c>
      <c r="M41" s="49">
        <f t="shared" si="1"/>
        <v>1810</v>
      </c>
      <c r="N41" s="50">
        <v>485.0</v>
      </c>
      <c r="O41" s="50">
        <f t="shared" si="2"/>
        <v>218.025</v>
      </c>
      <c r="P41" s="50">
        <v>378.0</v>
      </c>
      <c r="Q41" s="50">
        <f t="shared" si="3"/>
        <v>2891.025</v>
      </c>
      <c r="R41" s="50">
        <f t="shared" si="4"/>
        <v>1783.975</v>
      </c>
      <c r="S41" s="51">
        <v>4675.0</v>
      </c>
      <c r="T41" s="54"/>
      <c r="V41" s="54"/>
      <c r="W41" s="54"/>
      <c r="X41" s="54"/>
      <c r="Y41" s="54"/>
      <c r="Z41" s="54"/>
    </row>
    <row r="42" ht="15.75" customHeight="1">
      <c r="A42" s="45" t="s">
        <v>101</v>
      </c>
      <c r="B42" s="45" t="s">
        <v>102</v>
      </c>
      <c r="C42" s="45" t="s">
        <v>93</v>
      </c>
      <c r="D42" s="55" t="s">
        <v>42</v>
      </c>
      <c r="E42" s="46" t="s">
        <v>106</v>
      </c>
      <c r="F42" s="46">
        <v>3.5</v>
      </c>
      <c r="G42" s="56" t="s">
        <v>111</v>
      </c>
      <c r="H42" s="48">
        <f>VLOOKUP(G42,'Equipment Pricing'!A:C,3,0)</f>
        <v>1102</v>
      </c>
      <c r="I42" s="47" t="s">
        <v>72</v>
      </c>
      <c r="J42" s="48">
        <f>VLOOKUP(I42,'Equipment Pricing'!A:C,3,0)</f>
        <v>559</v>
      </c>
      <c r="K42" s="47" t="s">
        <v>73</v>
      </c>
      <c r="L42" s="48">
        <f>VLOOKUP(K42,'Equipment Pricing'!A:C,3,0)</f>
        <v>382</v>
      </c>
      <c r="M42" s="49">
        <f t="shared" si="1"/>
        <v>2043</v>
      </c>
      <c r="N42" s="50">
        <v>485.0</v>
      </c>
      <c r="O42" s="50">
        <f t="shared" si="2"/>
        <v>240.16</v>
      </c>
      <c r="P42" s="50">
        <v>378.0</v>
      </c>
      <c r="Q42" s="50">
        <f t="shared" si="3"/>
        <v>3146.16</v>
      </c>
      <c r="R42" s="50">
        <f t="shared" si="4"/>
        <v>1828.84</v>
      </c>
      <c r="S42" s="51">
        <v>4975.0</v>
      </c>
      <c r="T42" s="54"/>
      <c r="V42" s="54"/>
      <c r="W42" s="54"/>
      <c r="X42" s="54"/>
      <c r="Y42" s="54"/>
      <c r="Z42" s="54"/>
    </row>
    <row r="43" ht="15.75" customHeight="1">
      <c r="A43" s="45" t="s">
        <v>101</v>
      </c>
      <c r="B43" s="45" t="s">
        <v>102</v>
      </c>
      <c r="C43" s="45" t="s">
        <v>93</v>
      </c>
      <c r="D43" s="55" t="s">
        <v>42</v>
      </c>
      <c r="E43" s="46" t="s">
        <v>106</v>
      </c>
      <c r="F43" s="46">
        <v>4.0</v>
      </c>
      <c r="G43" s="56" t="s">
        <v>112</v>
      </c>
      <c r="H43" s="48">
        <f>VLOOKUP(G43,'Equipment Pricing'!A:C,3,0)</f>
        <v>1305</v>
      </c>
      <c r="I43" s="47" t="s">
        <v>72</v>
      </c>
      <c r="J43" s="48">
        <f>VLOOKUP(I43,'Equipment Pricing'!A:C,3,0)</f>
        <v>559</v>
      </c>
      <c r="K43" s="47" t="s">
        <v>79</v>
      </c>
      <c r="L43" s="48">
        <f>VLOOKUP(K43,'Equipment Pricing'!A:C,3,0)</f>
        <v>429</v>
      </c>
      <c r="M43" s="49">
        <f t="shared" si="1"/>
        <v>2293</v>
      </c>
      <c r="N43" s="50">
        <v>485.0</v>
      </c>
      <c r="O43" s="50">
        <f t="shared" si="2"/>
        <v>263.91</v>
      </c>
      <c r="P43" s="50">
        <v>378.0</v>
      </c>
      <c r="Q43" s="50">
        <f t="shared" si="3"/>
        <v>3419.91</v>
      </c>
      <c r="R43" s="50">
        <f t="shared" si="4"/>
        <v>1730.09</v>
      </c>
      <c r="S43" s="51">
        <v>5150.0</v>
      </c>
      <c r="T43" s="54"/>
      <c r="V43" s="54"/>
      <c r="W43" s="54"/>
      <c r="X43" s="54"/>
      <c r="Y43" s="54"/>
      <c r="Z43" s="54"/>
    </row>
    <row r="44" ht="15.75" customHeight="1">
      <c r="A44" s="45" t="s">
        <v>101</v>
      </c>
      <c r="B44" s="45" t="s">
        <v>102</v>
      </c>
      <c r="C44" s="45" t="s">
        <v>93</v>
      </c>
      <c r="D44" s="55" t="s">
        <v>42</v>
      </c>
      <c r="E44" s="46" t="s">
        <v>110</v>
      </c>
      <c r="F44" s="46">
        <v>4.0</v>
      </c>
      <c r="G44" s="56" t="s">
        <v>112</v>
      </c>
      <c r="H44" s="48">
        <f>VLOOKUP(G44,'Equipment Pricing'!A:C,3,0)</f>
        <v>1305</v>
      </c>
      <c r="I44" s="47" t="s">
        <v>75</v>
      </c>
      <c r="J44" s="48">
        <f>VLOOKUP(I44,'Equipment Pricing'!A:C,3,0)</f>
        <v>544</v>
      </c>
      <c r="K44" s="47" t="s">
        <v>81</v>
      </c>
      <c r="L44" s="48">
        <f>VLOOKUP(K44,'Equipment Pricing'!A:C,3,0)</f>
        <v>476</v>
      </c>
      <c r="M44" s="49">
        <f t="shared" si="1"/>
        <v>2325</v>
      </c>
      <c r="N44" s="50">
        <v>485.0</v>
      </c>
      <c r="O44" s="50">
        <f t="shared" si="2"/>
        <v>266.95</v>
      </c>
      <c r="P44" s="50">
        <v>378.0</v>
      </c>
      <c r="Q44" s="50">
        <f t="shared" si="3"/>
        <v>3454.95</v>
      </c>
      <c r="R44" s="50">
        <f t="shared" si="4"/>
        <v>1695.05</v>
      </c>
      <c r="S44" s="51">
        <v>5150.0</v>
      </c>
      <c r="T44" s="54"/>
      <c r="V44" s="54"/>
      <c r="W44" s="54"/>
      <c r="X44" s="54"/>
      <c r="Y44" s="54"/>
      <c r="Z44" s="54"/>
    </row>
    <row r="45" ht="15.75" customHeight="1">
      <c r="A45" s="45" t="s">
        <v>101</v>
      </c>
      <c r="B45" s="45" t="s">
        <v>102</v>
      </c>
      <c r="C45" s="45" t="s">
        <v>93</v>
      </c>
      <c r="D45" s="55" t="s">
        <v>42</v>
      </c>
      <c r="E45" s="46" t="s">
        <v>110</v>
      </c>
      <c r="F45" s="46">
        <v>5.0</v>
      </c>
      <c r="G45" s="56" t="s">
        <v>113</v>
      </c>
      <c r="H45" s="48">
        <f>VLOOKUP(G45,'Equipment Pricing'!A:C,3,0)</f>
        <v>1433</v>
      </c>
      <c r="I45" s="47" t="s">
        <v>84</v>
      </c>
      <c r="J45" s="48">
        <f>VLOOKUP(I45,'Equipment Pricing'!A:C,3,0)</f>
        <v>552</v>
      </c>
      <c r="K45" s="47" t="s">
        <v>85</v>
      </c>
      <c r="L45" s="48">
        <f>VLOOKUP(K45,'Equipment Pricing'!A:C,3,0)</f>
        <v>394</v>
      </c>
      <c r="M45" s="49">
        <f t="shared" si="1"/>
        <v>2379</v>
      </c>
      <c r="N45" s="50">
        <v>485.0</v>
      </c>
      <c r="O45" s="50">
        <f t="shared" si="2"/>
        <v>272.08</v>
      </c>
      <c r="P45" s="50">
        <v>378.0</v>
      </c>
      <c r="Q45" s="50">
        <f t="shared" si="3"/>
        <v>3514.08</v>
      </c>
      <c r="R45" s="50">
        <f t="shared" si="4"/>
        <v>1785.92</v>
      </c>
      <c r="S45" s="51">
        <v>5300.0</v>
      </c>
      <c r="T45" s="54"/>
      <c r="V45" s="54"/>
      <c r="W45" s="54"/>
      <c r="X45" s="54"/>
      <c r="Y45" s="54"/>
      <c r="Z45" s="54"/>
    </row>
    <row r="46" ht="15.75" customHeight="1">
      <c r="A46" s="58" t="s">
        <v>114</v>
      </c>
      <c r="B46" s="58" t="s">
        <v>115</v>
      </c>
      <c r="C46" s="58" t="s">
        <v>116</v>
      </c>
      <c r="D46" s="55" t="s">
        <v>42</v>
      </c>
      <c r="E46" s="55" t="s">
        <v>43</v>
      </c>
      <c r="F46" s="55">
        <v>1.5</v>
      </c>
      <c r="G46" s="47" t="s">
        <v>117</v>
      </c>
      <c r="H46" s="48">
        <f>VLOOKUP(G46,'Equipment Pricing'!A:C,3,0)</f>
        <v>815</v>
      </c>
      <c r="I46" s="47" t="s">
        <v>118</v>
      </c>
      <c r="J46" s="48">
        <f>VLOOKUP(I46,'Equipment Pricing'!A:C,3,0)</f>
        <v>527</v>
      </c>
      <c r="K46" s="47" t="s">
        <v>119</v>
      </c>
      <c r="L46" s="48">
        <f>VLOOKUP(K46,'Equipment Pricing'!A:C,3,0)</f>
        <v>331</v>
      </c>
      <c r="M46" s="49">
        <f t="shared" si="1"/>
        <v>1673</v>
      </c>
      <c r="N46" s="50">
        <v>485.0</v>
      </c>
      <c r="O46" s="50">
        <f t="shared" si="2"/>
        <v>205.01</v>
      </c>
      <c r="P46" s="50">
        <v>378.0</v>
      </c>
      <c r="Q46" s="50">
        <f t="shared" si="3"/>
        <v>2741.01</v>
      </c>
      <c r="R46" s="50">
        <f t="shared" si="4"/>
        <v>1758.99</v>
      </c>
      <c r="S46" s="51">
        <v>4500.0</v>
      </c>
      <c r="T46" s="54"/>
      <c r="U46" s="54"/>
      <c r="V46" s="54"/>
      <c r="W46" s="54"/>
      <c r="X46" s="54"/>
      <c r="Y46" s="54"/>
      <c r="Z46" s="54"/>
    </row>
    <row r="47" ht="15.75" customHeight="1">
      <c r="A47" s="58" t="s">
        <v>114</v>
      </c>
      <c r="B47" s="58" t="s">
        <v>115</v>
      </c>
      <c r="C47" s="58" t="s">
        <v>116</v>
      </c>
      <c r="D47" s="55" t="s">
        <v>42</v>
      </c>
      <c r="E47" s="46" t="s">
        <v>53</v>
      </c>
      <c r="F47" s="55">
        <v>1.5</v>
      </c>
      <c r="G47" s="47" t="s">
        <v>117</v>
      </c>
      <c r="H47" s="48">
        <f>VLOOKUP(G47,'Equipment Pricing'!A:C,3,0)</f>
        <v>815</v>
      </c>
      <c r="I47" s="47" t="s">
        <v>120</v>
      </c>
      <c r="J47" s="48">
        <f>VLOOKUP(I47,'Equipment Pricing'!A:C,3,0)</f>
        <v>553</v>
      </c>
      <c r="K47" s="47" t="s">
        <v>121</v>
      </c>
      <c r="L47" s="48">
        <f>VLOOKUP(K47,'Equipment Pricing'!A:C,3,0)</f>
        <v>333</v>
      </c>
      <c r="M47" s="49">
        <f t="shared" si="1"/>
        <v>1701</v>
      </c>
      <c r="N47" s="50">
        <v>485.0</v>
      </c>
      <c r="O47" s="50">
        <f t="shared" si="2"/>
        <v>207.67</v>
      </c>
      <c r="P47" s="50">
        <v>378.0</v>
      </c>
      <c r="Q47" s="50">
        <f t="shared" si="3"/>
        <v>2771.67</v>
      </c>
      <c r="R47" s="50">
        <f t="shared" si="4"/>
        <v>1728.33</v>
      </c>
      <c r="S47" s="51">
        <v>4500.0</v>
      </c>
      <c r="T47" s="54"/>
      <c r="U47" s="54"/>
      <c r="V47" s="54"/>
      <c r="W47" s="54"/>
      <c r="X47" s="54"/>
      <c r="Y47" s="54"/>
      <c r="Z47" s="54"/>
    </row>
    <row r="48" ht="15.75" customHeight="1">
      <c r="A48" s="58" t="s">
        <v>114</v>
      </c>
      <c r="B48" s="58" t="s">
        <v>115</v>
      </c>
      <c r="C48" s="58" t="s">
        <v>116</v>
      </c>
      <c r="D48" s="55" t="s">
        <v>42</v>
      </c>
      <c r="E48" s="46" t="s">
        <v>53</v>
      </c>
      <c r="F48" s="55">
        <v>1.5</v>
      </c>
      <c r="G48" s="47" t="s">
        <v>117</v>
      </c>
      <c r="H48" s="48">
        <f>VLOOKUP(G48,'Equipment Pricing'!A:C,3,0)</f>
        <v>815</v>
      </c>
      <c r="I48" s="47" t="s">
        <v>120</v>
      </c>
      <c r="J48" s="48">
        <f>VLOOKUP(I48,'Equipment Pricing'!A:C,3,0)</f>
        <v>553</v>
      </c>
      <c r="K48" s="47" t="s">
        <v>122</v>
      </c>
      <c r="L48" s="48">
        <f>VLOOKUP(K48,'Equipment Pricing'!A:C,3,0)</f>
        <v>243</v>
      </c>
      <c r="M48" s="49">
        <f t="shared" si="1"/>
        <v>1611</v>
      </c>
      <c r="N48" s="50">
        <v>485.0</v>
      </c>
      <c r="O48" s="50">
        <f t="shared" si="2"/>
        <v>199.12</v>
      </c>
      <c r="P48" s="50">
        <v>378.0</v>
      </c>
      <c r="Q48" s="50">
        <f t="shared" si="3"/>
        <v>2673.12</v>
      </c>
      <c r="R48" s="50">
        <f t="shared" si="4"/>
        <v>1826.88</v>
      </c>
      <c r="S48" s="51">
        <v>4500.0</v>
      </c>
      <c r="T48" s="54"/>
      <c r="U48" s="54"/>
      <c r="V48" s="54"/>
      <c r="W48" s="54"/>
      <c r="X48" s="54"/>
      <c r="Y48" s="54"/>
      <c r="Z48" s="54"/>
    </row>
    <row r="49" ht="15.75" customHeight="1">
      <c r="A49" s="58" t="s">
        <v>114</v>
      </c>
      <c r="B49" s="58" t="s">
        <v>115</v>
      </c>
      <c r="C49" s="58" t="s">
        <v>116</v>
      </c>
      <c r="D49" s="55" t="s">
        <v>42</v>
      </c>
      <c r="E49" s="55" t="s">
        <v>43</v>
      </c>
      <c r="F49" s="55">
        <v>2.0</v>
      </c>
      <c r="G49" s="47" t="s">
        <v>123</v>
      </c>
      <c r="H49" s="48">
        <f>VLOOKUP(G49,'Equipment Pricing'!A:C,3,0)</f>
        <v>815</v>
      </c>
      <c r="I49" s="47" t="s">
        <v>118</v>
      </c>
      <c r="J49" s="48">
        <f>VLOOKUP(I49,'Equipment Pricing'!A:C,3,0)</f>
        <v>527</v>
      </c>
      <c r="K49" s="47" t="s">
        <v>119</v>
      </c>
      <c r="L49" s="48">
        <f>VLOOKUP(K49,'Equipment Pricing'!A:C,3,0)</f>
        <v>331</v>
      </c>
      <c r="M49" s="49">
        <f t="shared" si="1"/>
        <v>1673</v>
      </c>
      <c r="N49" s="50">
        <v>485.0</v>
      </c>
      <c r="O49" s="50">
        <f t="shared" si="2"/>
        <v>205.01</v>
      </c>
      <c r="P49" s="50">
        <v>378.0</v>
      </c>
      <c r="Q49" s="50">
        <f t="shared" si="3"/>
        <v>2741.01</v>
      </c>
      <c r="R49" s="50">
        <f t="shared" si="4"/>
        <v>1758.99</v>
      </c>
      <c r="S49" s="51">
        <v>4500.0</v>
      </c>
      <c r="T49" s="54"/>
      <c r="U49" s="54"/>
      <c r="V49" s="54"/>
      <c r="W49" s="54"/>
      <c r="X49" s="54"/>
      <c r="Y49" s="54"/>
      <c r="Z49" s="54"/>
    </row>
    <row r="50" ht="15.75" customHeight="1">
      <c r="A50" s="58" t="s">
        <v>114</v>
      </c>
      <c r="B50" s="58" t="s">
        <v>115</v>
      </c>
      <c r="C50" s="58" t="s">
        <v>116</v>
      </c>
      <c r="D50" s="55" t="s">
        <v>42</v>
      </c>
      <c r="E50" s="46" t="s">
        <v>53</v>
      </c>
      <c r="F50" s="55">
        <v>2.0</v>
      </c>
      <c r="G50" s="47" t="s">
        <v>123</v>
      </c>
      <c r="H50" s="48">
        <f>VLOOKUP(G50,'Equipment Pricing'!A:C,3,0)</f>
        <v>815</v>
      </c>
      <c r="I50" s="47" t="s">
        <v>120</v>
      </c>
      <c r="J50" s="48">
        <f>VLOOKUP(I50,'Equipment Pricing'!A:C,3,0)</f>
        <v>553</v>
      </c>
      <c r="K50" s="47" t="s">
        <v>121</v>
      </c>
      <c r="L50" s="48">
        <f>VLOOKUP(K50,'Equipment Pricing'!A:C,3,0)</f>
        <v>333</v>
      </c>
      <c r="M50" s="49">
        <f t="shared" si="1"/>
        <v>1701</v>
      </c>
      <c r="N50" s="50">
        <v>485.0</v>
      </c>
      <c r="O50" s="50">
        <f t="shared" si="2"/>
        <v>207.67</v>
      </c>
      <c r="P50" s="50">
        <v>378.0</v>
      </c>
      <c r="Q50" s="50">
        <f t="shared" si="3"/>
        <v>2771.67</v>
      </c>
      <c r="R50" s="50">
        <f t="shared" si="4"/>
        <v>1728.33</v>
      </c>
      <c r="S50" s="51">
        <v>4500.0</v>
      </c>
      <c r="T50" s="54"/>
      <c r="U50" s="54"/>
      <c r="V50" s="54"/>
      <c r="W50" s="54"/>
      <c r="X50" s="54"/>
      <c r="Y50" s="54"/>
      <c r="Z50" s="54"/>
    </row>
    <row r="51" ht="15.75" customHeight="1">
      <c r="A51" s="58" t="s">
        <v>114</v>
      </c>
      <c r="B51" s="58" t="s">
        <v>115</v>
      </c>
      <c r="C51" s="58" t="s">
        <v>116</v>
      </c>
      <c r="D51" s="55" t="s">
        <v>42</v>
      </c>
      <c r="E51" s="46" t="s">
        <v>53</v>
      </c>
      <c r="F51" s="55">
        <v>2.0</v>
      </c>
      <c r="G51" s="47" t="s">
        <v>123</v>
      </c>
      <c r="H51" s="48">
        <f>VLOOKUP(G51,'Equipment Pricing'!A:C,3,0)</f>
        <v>815</v>
      </c>
      <c r="I51" s="47" t="s">
        <v>120</v>
      </c>
      <c r="J51" s="48">
        <f>VLOOKUP(I51,'Equipment Pricing'!A:C,3,0)</f>
        <v>553</v>
      </c>
      <c r="K51" s="47" t="s">
        <v>122</v>
      </c>
      <c r="L51" s="48">
        <f>VLOOKUP(K51,'Equipment Pricing'!A:C,3,0)</f>
        <v>243</v>
      </c>
      <c r="M51" s="49">
        <f t="shared" si="1"/>
        <v>1611</v>
      </c>
      <c r="N51" s="50">
        <v>485.0</v>
      </c>
      <c r="O51" s="50">
        <f t="shared" si="2"/>
        <v>199.12</v>
      </c>
      <c r="P51" s="50">
        <v>378.0</v>
      </c>
      <c r="Q51" s="50">
        <f t="shared" si="3"/>
        <v>2673.12</v>
      </c>
      <c r="R51" s="50">
        <f t="shared" si="4"/>
        <v>1826.88</v>
      </c>
      <c r="S51" s="51">
        <v>4500.0</v>
      </c>
      <c r="T51" s="54"/>
      <c r="U51" s="54"/>
      <c r="V51" s="54"/>
      <c r="W51" s="54"/>
      <c r="X51" s="54"/>
      <c r="Y51" s="54"/>
      <c r="Z51" s="54"/>
    </row>
    <row r="52" ht="15.75" customHeight="1">
      <c r="A52" s="58" t="s">
        <v>114</v>
      </c>
      <c r="B52" s="58" t="s">
        <v>115</v>
      </c>
      <c r="C52" s="58" t="s">
        <v>116</v>
      </c>
      <c r="D52" s="55" t="s">
        <v>42</v>
      </c>
      <c r="E52" s="46" t="s">
        <v>53</v>
      </c>
      <c r="F52" s="55">
        <v>2.5</v>
      </c>
      <c r="G52" s="47" t="s">
        <v>124</v>
      </c>
      <c r="H52" s="48">
        <f>VLOOKUP(G52,'Equipment Pricing'!A:C,3,0)</f>
        <v>834</v>
      </c>
      <c r="I52" s="47" t="s">
        <v>120</v>
      </c>
      <c r="J52" s="48">
        <f>VLOOKUP(I52,'Equipment Pricing'!A:C,3,0)</f>
        <v>553</v>
      </c>
      <c r="K52" s="47" t="s">
        <v>125</v>
      </c>
      <c r="L52" s="48">
        <f>VLOOKUP(K52,'Equipment Pricing'!A:C,3,0)</f>
        <v>344</v>
      </c>
      <c r="M52" s="49">
        <f t="shared" si="1"/>
        <v>1731</v>
      </c>
      <c r="N52" s="50">
        <v>485.0</v>
      </c>
      <c r="O52" s="50">
        <f t="shared" si="2"/>
        <v>210.52</v>
      </c>
      <c r="P52" s="50">
        <v>378.0</v>
      </c>
      <c r="Q52" s="50">
        <f t="shared" si="3"/>
        <v>2804.52</v>
      </c>
      <c r="R52" s="50">
        <f t="shared" si="4"/>
        <v>1745.48</v>
      </c>
      <c r="S52" s="51">
        <v>4550.0</v>
      </c>
      <c r="T52" s="54"/>
      <c r="U52" s="54"/>
      <c r="V52" s="54"/>
      <c r="W52" s="54"/>
      <c r="X52" s="54"/>
      <c r="Y52" s="54"/>
      <c r="Z52" s="54"/>
    </row>
    <row r="53" ht="15.75" customHeight="1">
      <c r="A53" s="58" t="s">
        <v>114</v>
      </c>
      <c r="B53" s="58" t="s">
        <v>115</v>
      </c>
      <c r="C53" s="58" t="s">
        <v>116</v>
      </c>
      <c r="D53" s="55" t="s">
        <v>42</v>
      </c>
      <c r="E53" s="46" t="s">
        <v>53</v>
      </c>
      <c r="F53" s="55">
        <v>2.5</v>
      </c>
      <c r="G53" s="47" t="s">
        <v>124</v>
      </c>
      <c r="H53" s="48">
        <f>VLOOKUP(G53,'Equipment Pricing'!A:C,3,0)</f>
        <v>834</v>
      </c>
      <c r="I53" s="47" t="s">
        <v>120</v>
      </c>
      <c r="J53" s="48">
        <f>VLOOKUP(I53,'Equipment Pricing'!A:C,3,0)</f>
        <v>553</v>
      </c>
      <c r="K53" s="47" t="s">
        <v>126</v>
      </c>
      <c r="L53" s="48">
        <f>VLOOKUP(K53,'Equipment Pricing'!A:C,3,0)</f>
        <v>253</v>
      </c>
      <c r="M53" s="49">
        <f t="shared" si="1"/>
        <v>1640</v>
      </c>
      <c r="N53" s="50">
        <v>485.0</v>
      </c>
      <c r="O53" s="50">
        <f t="shared" si="2"/>
        <v>201.875</v>
      </c>
      <c r="P53" s="50">
        <v>378.0</v>
      </c>
      <c r="Q53" s="50">
        <f t="shared" si="3"/>
        <v>2704.875</v>
      </c>
      <c r="R53" s="50">
        <f t="shared" si="4"/>
        <v>1845.125</v>
      </c>
      <c r="S53" s="51">
        <v>4550.0</v>
      </c>
      <c r="T53" s="54"/>
      <c r="U53" s="54"/>
      <c r="V53" s="54"/>
      <c r="W53" s="54"/>
      <c r="X53" s="54"/>
      <c r="Y53" s="54"/>
      <c r="Z53" s="54"/>
    </row>
    <row r="54" ht="15.75" customHeight="1">
      <c r="A54" s="58" t="s">
        <v>114</v>
      </c>
      <c r="B54" s="58" t="s">
        <v>115</v>
      </c>
      <c r="C54" s="58" t="s">
        <v>116</v>
      </c>
      <c r="D54" s="55" t="s">
        <v>42</v>
      </c>
      <c r="E54" s="46" t="s">
        <v>53</v>
      </c>
      <c r="F54" s="55">
        <v>3.0</v>
      </c>
      <c r="G54" s="47" t="s">
        <v>127</v>
      </c>
      <c r="H54" s="48">
        <f>VLOOKUP(G54,'Equipment Pricing'!A:C,3,0)</f>
        <v>910</v>
      </c>
      <c r="I54" s="47" t="s">
        <v>120</v>
      </c>
      <c r="J54" s="48">
        <f>VLOOKUP(I54,'Equipment Pricing'!A:C,3,0)</f>
        <v>553</v>
      </c>
      <c r="K54" s="47" t="s">
        <v>128</v>
      </c>
      <c r="L54" s="48">
        <f>VLOOKUP(K54,'Equipment Pricing'!A:C,3,0)</f>
        <v>294</v>
      </c>
      <c r="M54" s="49">
        <f t="shared" si="1"/>
        <v>1757</v>
      </c>
      <c r="N54" s="50">
        <v>485.0</v>
      </c>
      <c r="O54" s="50">
        <f t="shared" si="2"/>
        <v>212.99</v>
      </c>
      <c r="P54" s="50">
        <v>378.0</v>
      </c>
      <c r="Q54" s="50">
        <f t="shared" si="3"/>
        <v>2832.99</v>
      </c>
      <c r="R54" s="50">
        <f t="shared" si="4"/>
        <v>1842.01</v>
      </c>
      <c r="S54" s="51">
        <v>4675.0</v>
      </c>
      <c r="T54" s="54"/>
      <c r="U54" s="54"/>
      <c r="V54" s="54"/>
      <c r="W54" s="54"/>
      <c r="X54" s="54"/>
      <c r="Y54" s="54"/>
      <c r="Z54" s="54"/>
    </row>
    <row r="55" ht="15.75" customHeight="1">
      <c r="A55" s="58" t="s">
        <v>114</v>
      </c>
      <c r="B55" s="58" t="s">
        <v>115</v>
      </c>
      <c r="C55" s="58" t="s">
        <v>116</v>
      </c>
      <c r="D55" s="55" t="s">
        <v>42</v>
      </c>
      <c r="E55" s="46" t="s">
        <v>67</v>
      </c>
      <c r="F55" s="55">
        <v>3.0</v>
      </c>
      <c r="G55" s="47" t="s">
        <v>127</v>
      </c>
      <c r="H55" s="48">
        <f>VLOOKUP(G55,'Equipment Pricing'!A:C,3,0)</f>
        <v>910</v>
      </c>
      <c r="I55" s="47" t="s">
        <v>129</v>
      </c>
      <c r="J55" s="48">
        <f>VLOOKUP(I55,'Equipment Pricing'!A:C,3,0)</f>
        <v>544</v>
      </c>
      <c r="K55" s="47" t="s">
        <v>128</v>
      </c>
      <c r="L55" s="48">
        <f>VLOOKUP(K55,'Equipment Pricing'!A:C,3,0)</f>
        <v>294</v>
      </c>
      <c r="M55" s="49">
        <f t="shared" si="1"/>
        <v>1748</v>
      </c>
      <c r="N55" s="50">
        <v>485.0</v>
      </c>
      <c r="O55" s="50">
        <f t="shared" si="2"/>
        <v>212.135</v>
      </c>
      <c r="P55" s="50">
        <v>378.0</v>
      </c>
      <c r="Q55" s="50">
        <f t="shared" si="3"/>
        <v>2823.135</v>
      </c>
      <c r="R55" s="50">
        <f t="shared" si="4"/>
        <v>1851.865</v>
      </c>
      <c r="S55" s="51">
        <v>4675.0</v>
      </c>
      <c r="T55" s="54"/>
      <c r="U55" s="54"/>
      <c r="V55" s="54"/>
      <c r="W55" s="54"/>
      <c r="X55" s="54"/>
      <c r="Y55" s="54"/>
      <c r="Z55" s="54"/>
    </row>
    <row r="56" ht="15.75" customHeight="1">
      <c r="A56" s="58" t="s">
        <v>114</v>
      </c>
      <c r="B56" s="58" t="s">
        <v>115</v>
      </c>
      <c r="C56" s="58" t="s">
        <v>116</v>
      </c>
      <c r="D56" s="55" t="s">
        <v>42</v>
      </c>
      <c r="E56" s="46" t="s">
        <v>67</v>
      </c>
      <c r="F56" s="55">
        <v>3.5</v>
      </c>
      <c r="G56" s="47" t="s">
        <v>130</v>
      </c>
      <c r="H56" s="48">
        <f>VLOOKUP(G56,'Equipment Pricing'!A:C,3,0)</f>
        <v>1144</v>
      </c>
      <c r="I56" s="47" t="s">
        <v>131</v>
      </c>
      <c r="J56" s="48">
        <f>VLOOKUP(I56,'Equipment Pricing'!A:C,3,0)</f>
        <v>552</v>
      </c>
      <c r="K56" s="47" t="s">
        <v>132</v>
      </c>
      <c r="L56" s="48">
        <f>VLOOKUP(K56,'Equipment Pricing'!A:C,3,0)</f>
        <v>382</v>
      </c>
      <c r="M56" s="49">
        <f t="shared" si="1"/>
        <v>2078</v>
      </c>
      <c r="N56" s="50">
        <v>485.0</v>
      </c>
      <c r="O56" s="50">
        <f t="shared" si="2"/>
        <v>243.485</v>
      </c>
      <c r="P56" s="50">
        <v>378.0</v>
      </c>
      <c r="Q56" s="50">
        <f t="shared" si="3"/>
        <v>3184.485</v>
      </c>
      <c r="R56" s="50">
        <f t="shared" si="4"/>
        <v>1790.515</v>
      </c>
      <c r="S56" s="51">
        <v>4975.0</v>
      </c>
      <c r="T56" s="54"/>
      <c r="U56" s="54"/>
      <c r="V56" s="54"/>
      <c r="W56" s="54"/>
      <c r="X56" s="54"/>
      <c r="Y56" s="54"/>
      <c r="Z56" s="54"/>
    </row>
    <row r="57" ht="15.75" customHeight="1">
      <c r="A57" s="58" t="s">
        <v>114</v>
      </c>
      <c r="B57" s="58" t="s">
        <v>115</v>
      </c>
      <c r="C57" s="58" t="s">
        <v>116</v>
      </c>
      <c r="D57" s="55" t="s">
        <v>42</v>
      </c>
      <c r="E57" s="46" t="s">
        <v>67</v>
      </c>
      <c r="F57" s="55">
        <v>3.5</v>
      </c>
      <c r="G57" s="47" t="s">
        <v>130</v>
      </c>
      <c r="H57" s="48">
        <f>VLOOKUP(G57,'Equipment Pricing'!A:C,3,0)</f>
        <v>1144</v>
      </c>
      <c r="I57" s="47" t="s">
        <v>131</v>
      </c>
      <c r="J57" s="48">
        <f>VLOOKUP(I57,'Equipment Pricing'!A:C,3,0)</f>
        <v>552</v>
      </c>
      <c r="K57" s="47" t="s">
        <v>133</v>
      </c>
      <c r="L57" s="48">
        <f>VLOOKUP(K57,'Equipment Pricing'!A:C,3,0)</f>
        <v>471</v>
      </c>
      <c r="M57" s="49">
        <f t="shared" si="1"/>
        <v>2167</v>
      </c>
      <c r="N57" s="50">
        <v>485.0</v>
      </c>
      <c r="O57" s="50">
        <f t="shared" si="2"/>
        <v>251.94</v>
      </c>
      <c r="P57" s="50">
        <v>378.0</v>
      </c>
      <c r="Q57" s="50">
        <f t="shared" si="3"/>
        <v>3281.94</v>
      </c>
      <c r="R57" s="50">
        <f t="shared" si="4"/>
        <v>1693.06</v>
      </c>
      <c r="S57" s="51">
        <v>4975.0</v>
      </c>
      <c r="T57" s="54"/>
      <c r="U57" s="54"/>
      <c r="V57" s="54"/>
      <c r="W57" s="54"/>
      <c r="X57" s="54"/>
      <c r="Y57" s="54"/>
      <c r="Z57" s="54"/>
    </row>
    <row r="58" ht="15.75" customHeight="1">
      <c r="A58" s="58" t="s">
        <v>114</v>
      </c>
      <c r="B58" s="58" t="s">
        <v>115</v>
      </c>
      <c r="C58" s="58" t="s">
        <v>116</v>
      </c>
      <c r="D58" s="55" t="s">
        <v>42</v>
      </c>
      <c r="E58" s="46" t="s">
        <v>67</v>
      </c>
      <c r="F58" s="55">
        <v>4.0</v>
      </c>
      <c r="G58" s="47" t="s">
        <v>134</v>
      </c>
      <c r="H58" s="48">
        <f>VLOOKUP(G58,'Equipment Pricing'!A:C,3,0)</f>
        <v>1191</v>
      </c>
      <c r="I58" s="47" t="s">
        <v>131</v>
      </c>
      <c r="J58" s="48">
        <f>VLOOKUP(I58,'Equipment Pricing'!A:C,3,0)</f>
        <v>552</v>
      </c>
      <c r="K58" s="47" t="s">
        <v>135</v>
      </c>
      <c r="L58" s="48">
        <f>VLOOKUP(K58,'Equipment Pricing'!A:C,3,0)</f>
        <v>429</v>
      </c>
      <c r="M58" s="49">
        <f t="shared" si="1"/>
        <v>2172</v>
      </c>
      <c r="N58" s="50">
        <v>485.0</v>
      </c>
      <c r="O58" s="50">
        <f t="shared" si="2"/>
        <v>252.415</v>
      </c>
      <c r="P58" s="50">
        <v>378.0</v>
      </c>
      <c r="Q58" s="50">
        <f t="shared" si="3"/>
        <v>3287.415</v>
      </c>
      <c r="R58" s="50">
        <f t="shared" si="4"/>
        <v>1862.585</v>
      </c>
      <c r="S58" s="51">
        <v>5150.0</v>
      </c>
      <c r="T58" s="54"/>
      <c r="U58" s="54"/>
      <c r="V58" s="54"/>
      <c r="W58" s="54"/>
      <c r="X58" s="54"/>
      <c r="Y58" s="54"/>
      <c r="Z58" s="54"/>
    </row>
    <row r="59" ht="15.75" customHeight="1">
      <c r="A59" s="58" t="s">
        <v>114</v>
      </c>
      <c r="B59" s="58" t="s">
        <v>115</v>
      </c>
      <c r="C59" s="58" t="s">
        <v>116</v>
      </c>
      <c r="D59" s="55" t="s">
        <v>42</v>
      </c>
      <c r="E59" s="46" t="s">
        <v>67</v>
      </c>
      <c r="F59" s="55">
        <v>4.0</v>
      </c>
      <c r="G59" s="47" t="s">
        <v>134</v>
      </c>
      <c r="H59" s="48">
        <f>VLOOKUP(G59,'Equipment Pricing'!A:C,3,0)</f>
        <v>1191</v>
      </c>
      <c r="I59" s="47" t="s">
        <v>131</v>
      </c>
      <c r="J59" s="48">
        <f>VLOOKUP(I59,'Equipment Pricing'!A:C,3,0)</f>
        <v>552</v>
      </c>
      <c r="K59" s="47" t="s">
        <v>136</v>
      </c>
      <c r="L59" s="48">
        <f>VLOOKUP(K59,'Equipment Pricing'!A:C,3,0)</f>
        <v>476</v>
      </c>
      <c r="M59" s="49">
        <f t="shared" si="1"/>
        <v>2219</v>
      </c>
      <c r="N59" s="50">
        <v>485.0</v>
      </c>
      <c r="O59" s="50">
        <f t="shared" si="2"/>
        <v>256.88</v>
      </c>
      <c r="P59" s="50">
        <v>378.0</v>
      </c>
      <c r="Q59" s="50">
        <f t="shared" si="3"/>
        <v>3338.88</v>
      </c>
      <c r="R59" s="50">
        <f t="shared" si="4"/>
        <v>1811.12</v>
      </c>
      <c r="S59" s="51">
        <v>5150.0</v>
      </c>
      <c r="T59" s="54"/>
      <c r="U59" s="54"/>
      <c r="V59" s="54"/>
      <c r="W59" s="54"/>
      <c r="X59" s="54"/>
      <c r="Y59" s="54"/>
      <c r="Z59" s="54"/>
    </row>
    <row r="60" ht="15.75" customHeight="1">
      <c r="A60" s="58" t="s">
        <v>114</v>
      </c>
      <c r="B60" s="58" t="s">
        <v>115</v>
      </c>
      <c r="C60" s="58" t="s">
        <v>116</v>
      </c>
      <c r="D60" s="55" t="s">
        <v>42</v>
      </c>
      <c r="E60" s="46" t="s">
        <v>67</v>
      </c>
      <c r="F60" s="55">
        <v>5.0</v>
      </c>
      <c r="G60" s="47" t="s">
        <v>137</v>
      </c>
      <c r="H60" s="48">
        <f>VLOOKUP(G60,'Equipment Pricing'!A:C,3,0)</f>
        <v>1374</v>
      </c>
      <c r="I60" s="47" t="s">
        <v>131</v>
      </c>
      <c r="J60" s="48">
        <f>VLOOKUP(I60,'Equipment Pricing'!A:C,3,0)</f>
        <v>552</v>
      </c>
      <c r="K60" s="47" t="s">
        <v>138</v>
      </c>
      <c r="L60" s="48">
        <f>VLOOKUP(K60,'Equipment Pricing'!A:C,3,0)</f>
        <v>394</v>
      </c>
      <c r="M60" s="49">
        <f t="shared" si="1"/>
        <v>2320</v>
      </c>
      <c r="N60" s="50">
        <v>485.0</v>
      </c>
      <c r="O60" s="50">
        <f t="shared" si="2"/>
        <v>266.475</v>
      </c>
      <c r="P60" s="50">
        <v>378.0</v>
      </c>
      <c r="Q60" s="50">
        <f t="shared" si="3"/>
        <v>3449.475</v>
      </c>
      <c r="R60" s="50">
        <f t="shared" si="4"/>
        <v>1850.525</v>
      </c>
      <c r="S60" s="51">
        <v>5300.0</v>
      </c>
      <c r="T60" s="54"/>
      <c r="U60" s="54"/>
      <c r="V60" s="54"/>
      <c r="W60" s="54"/>
      <c r="X60" s="54"/>
      <c r="Y60" s="54"/>
      <c r="Z60" s="54"/>
    </row>
    <row r="61" ht="15.75" customHeight="1">
      <c r="A61" s="58" t="s">
        <v>114</v>
      </c>
      <c r="B61" s="58" t="s">
        <v>115</v>
      </c>
      <c r="C61" s="58" t="s">
        <v>116</v>
      </c>
      <c r="D61" s="55" t="s">
        <v>42</v>
      </c>
      <c r="E61" s="55" t="s">
        <v>139</v>
      </c>
      <c r="F61" s="55">
        <v>5.0</v>
      </c>
      <c r="G61" s="47" t="s">
        <v>137</v>
      </c>
      <c r="H61" s="48">
        <f>VLOOKUP(G61,'Equipment Pricing'!A:C,3,0)</f>
        <v>1374</v>
      </c>
      <c r="I61" s="47" t="s">
        <v>140</v>
      </c>
      <c r="J61" s="48">
        <f>VLOOKUP(I61,'Equipment Pricing'!A:C,3,0)</f>
        <v>575</v>
      </c>
      <c r="K61" s="47" t="s">
        <v>141</v>
      </c>
      <c r="L61" s="48">
        <f>VLOOKUP(K61,'Equipment Pricing'!A:C,3,0)</f>
        <v>491</v>
      </c>
      <c r="M61" s="49">
        <f t="shared" si="1"/>
        <v>2440</v>
      </c>
      <c r="N61" s="50">
        <v>485.0</v>
      </c>
      <c r="O61" s="50">
        <f t="shared" si="2"/>
        <v>277.875</v>
      </c>
      <c r="P61" s="50">
        <v>378.0</v>
      </c>
      <c r="Q61" s="50">
        <f t="shared" si="3"/>
        <v>3580.875</v>
      </c>
      <c r="R61" s="50">
        <f t="shared" si="4"/>
        <v>1719.125</v>
      </c>
      <c r="S61" s="51">
        <v>5300.0</v>
      </c>
      <c r="T61" s="54"/>
      <c r="U61" s="54"/>
      <c r="V61" s="54"/>
      <c r="W61" s="54"/>
      <c r="X61" s="54"/>
      <c r="Y61" s="54"/>
      <c r="Z61" s="54"/>
    </row>
    <row r="62" ht="15.75" customHeight="1">
      <c r="A62" s="58" t="s">
        <v>114</v>
      </c>
      <c r="B62" s="58" t="s">
        <v>115</v>
      </c>
      <c r="C62" s="58" t="s">
        <v>116</v>
      </c>
      <c r="D62" s="55" t="s">
        <v>42</v>
      </c>
      <c r="E62" s="46" t="s">
        <v>67</v>
      </c>
      <c r="F62" s="55">
        <v>5.0</v>
      </c>
      <c r="G62" s="47" t="s">
        <v>137</v>
      </c>
      <c r="H62" s="48">
        <f>VLOOKUP(G62,'Equipment Pricing'!A:C,3,0)</f>
        <v>1374</v>
      </c>
      <c r="I62" s="47" t="s">
        <v>131</v>
      </c>
      <c r="J62" s="48">
        <f>VLOOKUP(I62,'Equipment Pricing'!A:C,3,0)</f>
        <v>552</v>
      </c>
      <c r="K62" s="47" t="s">
        <v>142</v>
      </c>
      <c r="L62" s="48">
        <f>VLOOKUP(K62,'Equipment Pricing'!A:C,3,0)</f>
        <v>516</v>
      </c>
      <c r="M62" s="49">
        <f t="shared" si="1"/>
        <v>2442</v>
      </c>
      <c r="N62" s="50">
        <v>485.0</v>
      </c>
      <c r="O62" s="50">
        <f t="shared" si="2"/>
        <v>278.065</v>
      </c>
      <c r="P62" s="50">
        <v>378.0</v>
      </c>
      <c r="Q62" s="50">
        <f t="shared" si="3"/>
        <v>3583.065</v>
      </c>
      <c r="R62" s="50">
        <f t="shared" si="4"/>
        <v>1716.935</v>
      </c>
      <c r="S62" s="51">
        <v>5300.0</v>
      </c>
      <c r="T62" s="54"/>
      <c r="U62" s="54"/>
      <c r="V62" s="54"/>
      <c r="W62" s="54"/>
      <c r="X62" s="54"/>
      <c r="Y62" s="54"/>
      <c r="Z62" s="54"/>
    </row>
    <row r="63" ht="15.75" customHeight="1">
      <c r="A63" s="44" t="s">
        <v>143</v>
      </c>
      <c r="B63" s="45" t="s">
        <v>40</v>
      </c>
      <c r="C63" s="45" t="s">
        <v>41</v>
      </c>
      <c r="D63" s="46" t="s">
        <v>42</v>
      </c>
      <c r="E63" s="46" t="s">
        <v>43</v>
      </c>
      <c r="F63" s="46">
        <v>1.5</v>
      </c>
      <c r="G63" s="47" t="s">
        <v>44</v>
      </c>
      <c r="H63" s="48">
        <f>VLOOKUP(G63,'Equipment Pricing'!A:C,3,0)</f>
        <v>815</v>
      </c>
      <c r="I63" s="47" t="s">
        <v>45</v>
      </c>
      <c r="J63" s="48">
        <f>VLOOKUP(I63,'Equipment Pricing'!A:C,3,0)</f>
        <v>533</v>
      </c>
      <c r="K63" s="47" t="s">
        <v>46</v>
      </c>
      <c r="L63" s="48">
        <f>VLOOKUP(K63,'Equipment Pricing'!A:C,3,0)</f>
        <v>243</v>
      </c>
      <c r="M63" s="49">
        <f t="shared" si="1"/>
        <v>1591</v>
      </c>
      <c r="N63" s="50">
        <v>485.0</v>
      </c>
      <c r="O63" s="50">
        <f t="shared" si="2"/>
        <v>197.22</v>
      </c>
      <c r="P63" s="50">
        <v>378.0</v>
      </c>
      <c r="Q63" s="50">
        <f t="shared" si="3"/>
        <v>2651.22</v>
      </c>
      <c r="R63" s="50">
        <f t="shared" si="4"/>
        <v>1848.78</v>
      </c>
      <c r="S63" s="51">
        <v>4500.0</v>
      </c>
      <c r="T63" s="54"/>
      <c r="U63" s="54"/>
      <c r="V63" s="54"/>
      <c r="W63" s="54"/>
      <c r="X63" s="54"/>
      <c r="Y63" s="54"/>
      <c r="Z63" s="54"/>
    </row>
    <row r="64" ht="15.75" customHeight="1">
      <c r="A64" s="44" t="s">
        <v>143</v>
      </c>
      <c r="B64" s="45" t="s">
        <v>40</v>
      </c>
      <c r="C64" s="45" t="s">
        <v>41</v>
      </c>
      <c r="D64" s="46" t="s">
        <v>42</v>
      </c>
      <c r="E64" s="46" t="s">
        <v>43</v>
      </c>
      <c r="F64" s="46">
        <v>1.5</v>
      </c>
      <c r="G64" s="47" t="s">
        <v>44</v>
      </c>
      <c r="H64" s="48">
        <f>VLOOKUP(G64,'Equipment Pricing'!A:C,3,0)</f>
        <v>815</v>
      </c>
      <c r="I64" s="47" t="s">
        <v>48</v>
      </c>
      <c r="J64" s="48">
        <f>VLOOKUP(I64,'Equipment Pricing'!A:C,3,0)</f>
        <v>527</v>
      </c>
      <c r="K64" s="47" t="s">
        <v>49</v>
      </c>
      <c r="L64" s="48">
        <f>VLOOKUP(K64,'Equipment Pricing'!A:C,3,0)</f>
        <v>331</v>
      </c>
      <c r="M64" s="49">
        <f t="shared" si="1"/>
        <v>1673</v>
      </c>
      <c r="N64" s="50">
        <v>485.0</v>
      </c>
      <c r="O64" s="50">
        <f t="shared" si="2"/>
        <v>205.01</v>
      </c>
      <c r="P64" s="50">
        <v>378.0</v>
      </c>
      <c r="Q64" s="50">
        <f t="shared" si="3"/>
        <v>2741.01</v>
      </c>
      <c r="R64" s="50">
        <f t="shared" si="4"/>
        <v>1758.99</v>
      </c>
      <c r="S64" s="51">
        <v>4500.0</v>
      </c>
      <c r="T64" s="54"/>
      <c r="U64" s="54"/>
      <c r="V64" s="54"/>
      <c r="W64" s="54"/>
      <c r="X64" s="54"/>
      <c r="Y64" s="54"/>
      <c r="Z64" s="54"/>
    </row>
    <row r="65" ht="15.75" customHeight="1">
      <c r="A65" s="44" t="s">
        <v>143</v>
      </c>
      <c r="B65" s="45" t="s">
        <v>40</v>
      </c>
      <c r="C65" s="45" t="s">
        <v>41</v>
      </c>
      <c r="D65" s="46" t="s">
        <v>42</v>
      </c>
      <c r="E65" s="46" t="s">
        <v>43</v>
      </c>
      <c r="F65" s="46">
        <v>2.0</v>
      </c>
      <c r="G65" s="47" t="s">
        <v>51</v>
      </c>
      <c r="H65" s="48">
        <f>VLOOKUP(G65,'Equipment Pricing'!A:C,3,0)</f>
        <v>815</v>
      </c>
      <c r="I65" s="47" t="s">
        <v>48</v>
      </c>
      <c r="J65" s="48">
        <f>VLOOKUP(I65,'Equipment Pricing'!A:C,3,0)</f>
        <v>527</v>
      </c>
      <c r="K65" s="47" t="s">
        <v>49</v>
      </c>
      <c r="L65" s="48">
        <f>VLOOKUP(K65,'Equipment Pricing'!A:C,3,0)</f>
        <v>331</v>
      </c>
      <c r="M65" s="49">
        <f t="shared" si="1"/>
        <v>1673</v>
      </c>
      <c r="N65" s="50">
        <v>485.0</v>
      </c>
      <c r="O65" s="50">
        <f t="shared" si="2"/>
        <v>205.01</v>
      </c>
      <c r="P65" s="50">
        <v>378.0</v>
      </c>
      <c r="Q65" s="50">
        <f t="shared" si="3"/>
        <v>2741.01</v>
      </c>
      <c r="R65" s="50">
        <f t="shared" si="4"/>
        <v>1758.99</v>
      </c>
      <c r="S65" s="51">
        <v>4500.0</v>
      </c>
      <c r="T65" s="54"/>
      <c r="U65" s="54"/>
      <c r="V65" s="54"/>
      <c r="W65" s="54"/>
      <c r="X65" s="54"/>
      <c r="Y65" s="54"/>
      <c r="Z65" s="54"/>
    </row>
    <row r="66" ht="15.75" customHeight="1">
      <c r="A66" s="44" t="s">
        <v>143</v>
      </c>
      <c r="B66" s="45" t="s">
        <v>40</v>
      </c>
      <c r="C66" s="45" t="s">
        <v>41</v>
      </c>
      <c r="D66" s="46" t="s">
        <v>42</v>
      </c>
      <c r="E66" s="46" t="s">
        <v>53</v>
      </c>
      <c r="F66" s="46">
        <v>2.0</v>
      </c>
      <c r="G66" s="47" t="s">
        <v>51</v>
      </c>
      <c r="H66" s="48">
        <f>VLOOKUP(G66,'Equipment Pricing'!A:C,3,0)</f>
        <v>815</v>
      </c>
      <c r="I66" s="47" t="s">
        <v>54</v>
      </c>
      <c r="J66" s="48">
        <f>VLOOKUP(I66,'Equipment Pricing'!A:C,3,0)</f>
        <v>533</v>
      </c>
      <c r="K66" s="47" t="s">
        <v>55</v>
      </c>
      <c r="L66" s="48">
        <f>VLOOKUP(K66,'Equipment Pricing'!A:C,3,0)</f>
        <v>241</v>
      </c>
      <c r="M66" s="49">
        <f t="shared" si="1"/>
        <v>1589</v>
      </c>
      <c r="N66" s="50">
        <v>485.0</v>
      </c>
      <c r="O66" s="50">
        <f t="shared" si="2"/>
        <v>197.03</v>
      </c>
      <c r="P66" s="50">
        <v>378.0</v>
      </c>
      <c r="Q66" s="50">
        <f t="shared" si="3"/>
        <v>2649.03</v>
      </c>
      <c r="R66" s="50">
        <f t="shared" si="4"/>
        <v>1850.97</v>
      </c>
      <c r="S66" s="51">
        <v>4500.0</v>
      </c>
      <c r="T66" s="54"/>
      <c r="U66" s="54"/>
      <c r="V66" s="54"/>
      <c r="W66" s="54"/>
      <c r="X66" s="54"/>
      <c r="Y66" s="54"/>
      <c r="Z66" s="54"/>
    </row>
    <row r="67" ht="15.75" customHeight="1">
      <c r="A67" s="44" t="s">
        <v>143</v>
      </c>
      <c r="B67" s="45" t="s">
        <v>40</v>
      </c>
      <c r="C67" s="45" t="s">
        <v>41</v>
      </c>
      <c r="D67" s="46" t="s">
        <v>42</v>
      </c>
      <c r="E67" s="46" t="s">
        <v>53</v>
      </c>
      <c r="F67" s="46">
        <v>2.0</v>
      </c>
      <c r="G67" s="47" t="s">
        <v>51</v>
      </c>
      <c r="H67" s="48">
        <f>VLOOKUP(G67,'Equipment Pricing'!A:C,3,0)</f>
        <v>815</v>
      </c>
      <c r="I67" s="47" t="s">
        <v>57</v>
      </c>
      <c r="J67" s="48">
        <f>VLOOKUP(I67,'Equipment Pricing'!A:C,3,0)</f>
        <v>542</v>
      </c>
      <c r="K67" s="47" t="s">
        <v>46</v>
      </c>
      <c r="L67" s="48">
        <f>VLOOKUP(K67,'Equipment Pricing'!A:C,3,0)</f>
        <v>243</v>
      </c>
      <c r="M67" s="49">
        <f t="shared" si="1"/>
        <v>1600</v>
      </c>
      <c r="N67" s="50">
        <v>485.0</v>
      </c>
      <c r="O67" s="50">
        <f t="shared" si="2"/>
        <v>198.075</v>
      </c>
      <c r="P67" s="50">
        <v>378.0</v>
      </c>
      <c r="Q67" s="50">
        <f t="shared" si="3"/>
        <v>2661.075</v>
      </c>
      <c r="R67" s="50">
        <f t="shared" si="4"/>
        <v>1838.925</v>
      </c>
      <c r="S67" s="51">
        <v>4500.0</v>
      </c>
      <c r="T67" s="54"/>
      <c r="U67" s="54"/>
      <c r="V67" s="54"/>
      <c r="W67" s="54"/>
      <c r="X67" s="54"/>
      <c r="Y67" s="54"/>
      <c r="Z67" s="54"/>
    </row>
    <row r="68" ht="15.75" customHeight="1">
      <c r="A68" s="44" t="s">
        <v>143</v>
      </c>
      <c r="B68" s="45" t="s">
        <v>40</v>
      </c>
      <c r="C68" s="45" t="s">
        <v>41</v>
      </c>
      <c r="D68" s="46" t="s">
        <v>42</v>
      </c>
      <c r="E68" s="46" t="s">
        <v>53</v>
      </c>
      <c r="F68" s="46">
        <v>2.5</v>
      </c>
      <c r="G68" s="47" t="s">
        <v>59</v>
      </c>
      <c r="H68" s="48">
        <f>VLOOKUP(G68,'Equipment Pricing'!A:C,3,0)</f>
        <v>834</v>
      </c>
      <c r="I68" s="47" t="s">
        <v>54</v>
      </c>
      <c r="J68" s="48">
        <f>VLOOKUP(I68,'Equipment Pricing'!A:C,3,0)</f>
        <v>533</v>
      </c>
      <c r="K68" s="47" t="s">
        <v>60</v>
      </c>
      <c r="L68" s="48">
        <f>VLOOKUP(K68,'Equipment Pricing'!A:C,3,0)</f>
        <v>347</v>
      </c>
      <c r="M68" s="49">
        <f t="shared" si="1"/>
        <v>1714</v>
      </c>
      <c r="N68" s="50">
        <v>485.0</v>
      </c>
      <c r="O68" s="50">
        <f t="shared" si="2"/>
        <v>208.905</v>
      </c>
      <c r="P68" s="50">
        <v>378.0</v>
      </c>
      <c r="Q68" s="50">
        <f t="shared" si="3"/>
        <v>2785.905</v>
      </c>
      <c r="R68" s="50">
        <f t="shared" si="4"/>
        <v>1764.095</v>
      </c>
      <c r="S68" s="51">
        <v>4550.0</v>
      </c>
      <c r="T68" s="54"/>
      <c r="U68" s="54"/>
      <c r="V68" s="54"/>
      <c r="W68" s="54"/>
      <c r="X68" s="54"/>
      <c r="Y68" s="54"/>
      <c r="Z68" s="54"/>
    </row>
    <row r="69" ht="15.75" customHeight="1">
      <c r="A69" s="44" t="s">
        <v>143</v>
      </c>
      <c r="B69" s="45" t="s">
        <v>40</v>
      </c>
      <c r="C69" s="45" t="s">
        <v>41</v>
      </c>
      <c r="D69" s="46" t="s">
        <v>42</v>
      </c>
      <c r="E69" s="46" t="s">
        <v>53</v>
      </c>
      <c r="F69" s="46">
        <v>2.5</v>
      </c>
      <c r="G69" s="47" t="s">
        <v>59</v>
      </c>
      <c r="H69" s="48">
        <f>VLOOKUP(G69,'Equipment Pricing'!A:C,3,0)</f>
        <v>834</v>
      </c>
      <c r="I69" s="47" t="s">
        <v>57</v>
      </c>
      <c r="J69" s="48">
        <f>VLOOKUP(I69,'Equipment Pricing'!A:C,3,0)</f>
        <v>542</v>
      </c>
      <c r="K69" s="47" t="s">
        <v>62</v>
      </c>
      <c r="L69" s="48">
        <f>VLOOKUP(K69,'Equipment Pricing'!A:C,3,0)</f>
        <v>253</v>
      </c>
      <c r="M69" s="49">
        <f t="shared" si="1"/>
        <v>1629</v>
      </c>
      <c r="N69" s="50">
        <v>485.0</v>
      </c>
      <c r="O69" s="50">
        <f t="shared" si="2"/>
        <v>200.83</v>
      </c>
      <c r="P69" s="50">
        <v>378.0</v>
      </c>
      <c r="Q69" s="50">
        <f t="shared" si="3"/>
        <v>2692.83</v>
      </c>
      <c r="R69" s="50">
        <f t="shared" si="4"/>
        <v>1857.17</v>
      </c>
      <c r="S69" s="51">
        <v>4550.0</v>
      </c>
      <c r="T69" s="54"/>
      <c r="U69" s="54"/>
      <c r="V69" s="54"/>
      <c r="W69" s="54"/>
      <c r="X69" s="54"/>
      <c r="Y69" s="54"/>
      <c r="Z69" s="54"/>
    </row>
    <row r="70" ht="15.75" customHeight="1">
      <c r="A70" s="44" t="s">
        <v>143</v>
      </c>
      <c r="B70" s="45" t="s">
        <v>40</v>
      </c>
      <c r="C70" s="45" t="s">
        <v>41</v>
      </c>
      <c r="D70" s="46" t="s">
        <v>42</v>
      </c>
      <c r="E70" s="46" t="s">
        <v>53</v>
      </c>
      <c r="F70" s="46">
        <v>3.0</v>
      </c>
      <c r="G70" s="47" t="s">
        <v>64</v>
      </c>
      <c r="H70" s="48">
        <f>VLOOKUP(G70,'Equipment Pricing'!A:C,3,0)</f>
        <v>910</v>
      </c>
      <c r="I70" s="47" t="s">
        <v>57</v>
      </c>
      <c r="J70" s="48">
        <f>VLOOKUP(I70,'Equipment Pricing'!A:C,3,0)</f>
        <v>542</v>
      </c>
      <c r="K70" s="47" t="s">
        <v>65</v>
      </c>
      <c r="L70" s="48">
        <f>VLOOKUP(K70,'Equipment Pricing'!A:C,3,0)</f>
        <v>374</v>
      </c>
      <c r="M70" s="49">
        <f t="shared" si="1"/>
        <v>1826</v>
      </c>
      <c r="N70" s="50">
        <v>485.0</v>
      </c>
      <c r="O70" s="50">
        <f t="shared" si="2"/>
        <v>219.545</v>
      </c>
      <c r="P70" s="50">
        <v>378.0</v>
      </c>
      <c r="Q70" s="50">
        <f t="shared" si="3"/>
        <v>2908.545</v>
      </c>
      <c r="R70" s="50">
        <f t="shared" si="4"/>
        <v>1766.455</v>
      </c>
      <c r="S70" s="51">
        <v>4675.0</v>
      </c>
      <c r="T70" s="54"/>
      <c r="U70" s="54"/>
      <c r="V70" s="54"/>
      <c r="W70" s="54"/>
      <c r="X70" s="54"/>
      <c r="Y70" s="54"/>
      <c r="Z70" s="54"/>
    </row>
    <row r="71" ht="15.75" customHeight="1">
      <c r="A71" s="44" t="s">
        <v>143</v>
      </c>
      <c r="B71" s="45" t="s">
        <v>40</v>
      </c>
      <c r="C71" s="45" t="s">
        <v>41</v>
      </c>
      <c r="D71" s="46" t="s">
        <v>42</v>
      </c>
      <c r="E71" s="46" t="s">
        <v>67</v>
      </c>
      <c r="F71" s="46">
        <v>3.0</v>
      </c>
      <c r="G71" s="47" t="s">
        <v>64</v>
      </c>
      <c r="H71" s="48">
        <f>VLOOKUP(G71,'Equipment Pricing'!A:C,3,0)</f>
        <v>910</v>
      </c>
      <c r="I71" s="47" t="s">
        <v>68</v>
      </c>
      <c r="J71" s="48">
        <f>VLOOKUP(I71,'Equipment Pricing'!A:C,3,0)</f>
        <v>539</v>
      </c>
      <c r="K71" s="47" t="s">
        <v>69</v>
      </c>
      <c r="L71" s="48">
        <f>VLOOKUP(K71,'Equipment Pricing'!A:C,3,0)</f>
        <v>294</v>
      </c>
      <c r="M71" s="49">
        <f t="shared" si="1"/>
        <v>1743</v>
      </c>
      <c r="N71" s="50">
        <v>485.0</v>
      </c>
      <c r="O71" s="50">
        <f t="shared" si="2"/>
        <v>211.66</v>
      </c>
      <c r="P71" s="50">
        <v>378.0</v>
      </c>
      <c r="Q71" s="50">
        <f t="shared" si="3"/>
        <v>2817.66</v>
      </c>
      <c r="R71" s="50">
        <f t="shared" si="4"/>
        <v>1857.34</v>
      </c>
      <c r="S71" s="51">
        <v>4675.0</v>
      </c>
      <c r="T71" s="54"/>
      <c r="U71" s="54"/>
      <c r="V71" s="54"/>
      <c r="W71" s="54"/>
      <c r="X71" s="54"/>
      <c r="Y71" s="54"/>
      <c r="Z71" s="54"/>
    </row>
    <row r="72" ht="15.75" customHeight="1">
      <c r="A72" s="44" t="s">
        <v>143</v>
      </c>
      <c r="B72" s="45" t="s">
        <v>40</v>
      </c>
      <c r="C72" s="45" t="s">
        <v>41</v>
      </c>
      <c r="D72" s="46" t="s">
        <v>42</v>
      </c>
      <c r="E72" s="46" t="s">
        <v>53</v>
      </c>
      <c r="F72" s="46">
        <v>3.5</v>
      </c>
      <c r="G72" s="47" t="s">
        <v>71</v>
      </c>
      <c r="H72" s="48">
        <f>VLOOKUP(G72,'Equipment Pricing'!A:C,3,0)</f>
        <v>1144</v>
      </c>
      <c r="I72" s="47" t="s">
        <v>72</v>
      </c>
      <c r="J72" s="48">
        <f>VLOOKUP(I72,'Equipment Pricing'!A:C,3,0)</f>
        <v>559</v>
      </c>
      <c r="K72" s="47" t="s">
        <v>73</v>
      </c>
      <c r="L72" s="48">
        <f>VLOOKUP(K72,'Equipment Pricing'!A:C,3,0)</f>
        <v>382</v>
      </c>
      <c r="M72" s="49">
        <f t="shared" si="1"/>
        <v>2085</v>
      </c>
      <c r="N72" s="50">
        <v>485.0</v>
      </c>
      <c r="O72" s="50">
        <f t="shared" si="2"/>
        <v>244.15</v>
      </c>
      <c r="P72" s="50">
        <v>378.0</v>
      </c>
      <c r="Q72" s="50">
        <f t="shared" si="3"/>
        <v>3192.15</v>
      </c>
      <c r="R72" s="50">
        <f t="shared" si="4"/>
        <v>1782.85</v>
      </c>
      <c r="S72" s="51">
        <v>4975.0</v>
      </c>
      <c r="T72" s="54"/>
      <c r="U72" s="54"/>
      <c r="V72" s="54"/>
      <c r="W72" s="54"/>
      <c r="X72" s="54"/>
      <c r="Y72" s="54"/>
      <c r="Z72" s="54"/>
    </row>
    <row r="73" ht="15.75" customHeight="1">
      <c r="A73" s="44" t="s">
        <v>143</v>
      </c>
      <c r="B73" s="45" t="s">
        <v>40</v>
      </c>
      <c r="C73" s="45" t="s">
        <v>41</v>
      </c>
      <c r="D73" s="46" t="s">
        <v>42</v>
      </c>
      <c r="E73" s="46" t="s">
        <v>67</v>
      </c>
      <c r="F73" s="46">
        <v>3.5</v>
      </c>
      <c r="G73" s="47" t="s">
        <v>71</v>
      </c>
      <c r="H73" s="48">
        <f>VLOOKUP(G73,'Equipment Pricing'!A:C,3,0)</f>
        <v>1144</v>
      </c>
      <c r="I73" s="47" t="s">
        <v>75</v>
      </c>
      <c r="J73" s="48">
        <f>VLOOKUP(I73,'Equipment Pricing'!A:C,3,0)</f>
        <v>544</v>
      </c>
      <c r="K73" s="47" t="s">
        <v>76</v>
      </c>
      <c r="L73" s="48">
        <f>VLOOKUP(K73,'Equipment Pricing'!A:C,3,0)</f>
        <v>338</v>
      </c>
      <c r="M73" s="49">
        <f t="shared" si="1"/>
        <v>2026</v>
      </c>
      <c r="N73" s="50">
        <v>485.0</v>
      </c>
      <c r="O73" s="50">
        <f t="shared" si="2"/>
        <v>238.545</v>
      </c>
      <c r="P73" s="50">
        <v>378.0</v>
      </c>
      <c r="Q73" s="50">
        <f t="shared" si="3"/>
        <v>3127.545</v>
      </c>
      <c r="R73" s="50">
        <f t="shared" si="4"/>
        <v>1847.455</v>
      </c>
      <c r="S73" s="51">
        <v>4975.0</v>
      </c>
      <c r="T73" s="54"/>
      <c r="U73" s="54"/>
      <c r="V73" s="54"/>
      <c r="W73" s="54"/>
      <c r="X73" s="54"/>
      <c r="Y73" s="54"/>
      <c r="Z73" s="54"/>
    </row>
    <row r="74" ht="15.75" customHeight="1">
      <c r="A74" s="44" t="s">
        <v>143</v>
      </c>
      <c r="B74" s="45" t="s">
        <v>40</v>
      </c>
      <c r="C74" s="45" t="s">
        <v>41</v>
      </c>
      <c r="D74" s="46" t="s">
        <v>42</v>
      </c>
      <c r="E74" s="46" t="s">
        <v>53</v>
      </c>
      <c r="F74" s="46">
        <v>4.0</v>
      </c>
      <c r="G74" s="47" t="s">
        <v>78</v>
      </c>
      <c r="H74" s="48">
        <f>VLOOKUP(G74,'Equipment Pricing'!A:C,3,0)</f>
        <v>1191</v>
      </c>
      <c r="I74" s="47" t="s">
        <v>72</v>
      </c>
      <c r="J74" s="48">
        <f>VLOOKUP(I74,'Equipment Pricing'!A:C,3,0)</f>
        <v>559</v>
      </c>
      <c r="K74" s="47" t="s">
        <v>79</v>
      </c>
      <c r="L74" s="48">
        <f>VLOOKUP(K74,'Equipment Pricing'!A:C,3,0)</f>
        <v>429</v>
      </c>
      <c r="M74" s="49">
        <f t="shared" si="1"/>
        <v>2179</v>
      </c>
      <c r="N74" s="50">
        <v>485.0</v>
      </c>
      <c r="O74" s="50">
        <f t="shared" si="2"/>
        <v>253.08</v>
      </c>
      <c r="P74" s="50">
        <v>378.0</v>
      </c>
      <c r="Q74" s="50">
        <f t="shared" si="3"/>
        <v>3295.08</v>
      </c>
      <c r="R74" s="50">
        <f t="shared" si="4"/>
        <v>1854.92</v>
      </c>
      <c r="S74" s="51">
        <v>5150.0</v>
      </c>
      <c r="T74" s="54"/>
      <c r="U74" s="54"/>
      <c r="V74" s="54"/>
      <c r="W74" s="54"/>
      <c r="X74" s="54"/>
      <c r="Y74" s="54"/>
      <c r="Z74" s="54"/>
    </row>
    <row r="75" ht="15.75" customHeight="1">
      <c r="A75" s="44" t="s">
        <v>143</v>
      </c>
      <c r="B75" s="45" t="s">
        <v>40</v>
      </c>
      <c r="C75" s="45" t="s">
        <v>41</v>
      </c>
      <c r="D75" s="46" t="s">
        <v>42</v>
      </c>
      <c r="E75" s="46" t="s">
        <v>67</v>
      </c>
      <c r="F75" s="46">
        <v>4.0</v>
      </c>
      <c r="G75" s="47" t="s">
        <v>78</v>
      </c>
      <c r="H75" s="48">
        <f>VLOOKUP(G75,'Equipment Pricing'!A:C,3,0)</f>
        <v>1191</v>
      </c>
      <c r="I75" s="47" t="s">
        <v>75</v>
      </c>
      <c r="J75" s="48">
        <f>VLOOKUP(I75,'Equipment Pricing'!A:C,3,0)</f>
        <v>544</v>
      </c>
      <c r="K75" s="47" t="s">
        <v>81</v>
      </c>
      <c r="L75" s="48">
        <f>VLOOKUP(K75,'Equipment Pricing'!A:C,3,0)</f>
        <v>476</v>
      </c>
      <c r="M75" s="49">
        <f t="shared" si="1"/>
        <v>2211</v>
      </c>
      <c r="N75" s="50">
        <v>485.0</v>
      </c>
      <c r="O75" s="50">
        <f t="shared" si="2"/>
        <v>256.12</v>
      </c>
      <c r="P75" s="50">
        <v>378.0</v>
      </c>
      <c r="Q75" s="50">
        <f t="shared" si="3"/>
        <v>3330.12</v>
      </c>
      <c r="R75" s="50">
        <f t="shared" si="4"/>
        <v>1819.88</v>
      </c>
      <c r="S75" s="51">
        <v>5150.0</v>
      </c>
      <c r="T75" s="54"/>
      <c r="U75" s="54"/>
      <c r="V75" s="54"/>
      <c r="W75" s="54"/>
      <c r="X75" s="54"/>
      <c r="Y75" s="54"/>
      <c r="Z75" s="54"/>
    </row>
    <row r="76" ht="15.75" customHeight="1">
      <c r="A76" s="44" t="s">
        <v>143</v>
      </c>
      <c r="B76" s="45" t="s">
        <v>40</v>
      </c>
      <c r="C76" s="45" t="s">
        <v>41</v>
      </c>
      <c r="D76" s="46" t="s">
        <v>42</v>
      </c>
      <c r="E76" s="46" t="s">
        <v>67</v>
      </c>
      <c r="F76" s="46">
        <v>5.0</v>
      </c>
      <c r="G76" s="47" t="s">
        <v>83</v>
      </c>
      <c r="H76" s="48">
        <f>VLOOKUP(G76,'Equipment Pricing'!A:C,3,0)</f>
        <v>1374</v>
      </c>
      <c r="I76" s="47" t="s">
        <v>84</v>
      </c>
      <c r="J76" s="48">
        <f>VLOOKUP(I76,'Equipment Pricing'!A:C,3,0)</f>
        <v>552</v>
      </c>
      <c r="K76" s="47" t="s">
        <v>85</v>
      </c>
      <c r="L76" s="48">
        <f>VLOOKUP(K76,'Equipment Pricing'!A:C,3,0)</f>
        <v>394</v>
      </c>
      <c r="M76" s="49">
        <f t="shared" si="1"/>
        <v>2320</v>
      </c>
      <c r="N76" s="50">
        <v>485.0</v>
      </c>
      <c r="O76" s="50">
        <f t="shared" si="2"/>
        <v>266.475</v>
      </c>
      <c r="P76" s="50">
        <v>378.0</v>
      </c>
      <c r="Q76" s="50">
        <f t="shared" si="3"/>
        <v>3449.475</v>
      </c>
      <c r="R76" s="50">
        <f t="shared" si="4"/>
        <v>1850.525</v>
      </c>
      <c r="S76" s="51">
        <v>5300.0</v>
      </c>
      <c r="T76" s="54"/>
      <c r="U76" s="54"/>
      <c r="V76" s="54"/>
      <c r="W76" s="54"/>
      <c r="X76" s="54"/>
      <c r="Y76" s="54"/>
      <c r="Z76" s="54"/>
    </row>
    <row r="77" ht="15.75" customHeight="1">
      <c r="A77" s="44" t="s">
        <v>143</v>
      </c>
      <c r="B77" s="44" t="s">
        <v>40</v>
      </c>
      <c r="C77" s="44" t="s">
        <v>41</v>
      </c>
      <c r="D77" s="46" t="s">
        <v>42</v>
      </c>
      <c r="E77" s="46" t="s">
        <v>87</v>
      </c>
      <c r="F77" s="46">
        <v>5.0</v>
      </c>
      <c r="G77" s="47" t="s">
        <v>83</v>
      </c>
      <c r="H77" s="48">
        <f>VLOOKUP(G77,'Equipment Pricing'!A:C,3,0)</f>
        <v>1374</v>
      </c>
      <c r="I77" s="47" t="s">
        <v>88</v>
      </c>
      <c r="J77" s="48">
        <f>VLOOKUP(I77,'Equipment Pricing'!A:C,3,0)</f>
        <v>569</v>
      </c>
      <c r="K77" s="47" t="s">
        <v>89</v>
      </c>
      <c r="L77" s="48">
        <f>VLOOKUP(K77,'Equipment Pricing'!A:C,3,0)</f>
        <v>516</v>
      </c>
      <c r="M77" s="49">
        <f t="shared" si="1"/>
        <v>2459</v>
      </c>
      <c r="N77" s="50">
        <v>485.0</v>
      </c>
      <c r="O77" s="50">
        <f t="shared" si="2"/>
        <v>279.68</v>
      </c>
      <c r="P77" s="50">
        <v>378.0</v>
      </c>
      <c r="Q77" s="50">
        <f t="shared" si="3"/>
        <v>3601.68</v>
      </c>
      <c r="R77" s="50">
        <f t="shared" si="4"/>
        <v>1698.32</v>
      </c>
      <c r="S77" s="51">
        <v>5300.0</v>
      </c>
      <c r="T77" s="54"/>
      <c r="U77" s="54"/>
      <c r="V77" s="54"/>
      <c r="W77" s="54"/>
      <c r="X77" s="54"/>
      <c r="Y77" s="54"/>
      <c r="Z77" s="54"/>
    </row>
    <row r="78" ht="15.75" customHeight="1">
      <c r="A78" s="44" t="s">
        <v>144</v>
      </c>
      <c r="B78" s="44" t="s">
        <v>145</v>
      </c>
      <c r="C78" s="44" t="s">
        <v>41</v>
      </c>
      <c r="D78" s="46" t="s">
        <v>42</v>
      </c>
      <c r="E78" s="46" t="s">
        <v>43</v>
      </c>
      <c r="F78" s="46">
        <v>1.5</v>
      </c>
      <c r="G78" s="47" t="s">
        <v>44</v>
      </c>
      <c r="H78" s="48">
        <f>VLOOKUP(G78,'Equipment Pricing'!A:C,3,0)</f>
        <v>815</v>
      </c>
      <c r="I78" s="47" t="s">
        <v>45</v>
      </c>
      <c r="J78" s="48">
        <f>VLOOKUP(I78,'Equipment Pricing'!A:C,3,0)</f>
        <v>533</v>
      </c>
      <c r="K78" s="47" t="s">
        <v>46</v>
      </c>
      <c r="L78" s="48">
        <f>VLOOKUP(K78,'Equipment Pricing'!A:C,3,0)</f>
        <v>243</v>
      </c>
      <c r="M78" s="49">
        <f t="shared" si="1"/>
        <v>1591</v>
      </c>
      <c r="N78" s="50">
        <v>485.0</v>
      </c>
      <c r="O78" s="50">
        <f t="shared" si="2"/>
        <v>197.22</v>
      </c>
      <c r="P78" s="50">
        <v>378.0</v>
      </c>
      <c r="Q78" s="50">
        <f t="shared" si="3"/>
        <v>2651.22</v>
      </c>
      <c r="R78" s="50">
        <f t="shared" si="4"/>
        <v>1848.78</v>
      </c>
      <c r="S78" s="51">
        <v>4500.0</v>
      </c>
      <c r="T78" s="54"/>
      <c r="U78" s="54"/>
      <c r="V78" s="54"/>
      <c r="W78" s="54"/>
      <c r="X78" s="54"/>
      <c r="Y78" s="54"/>
      <c r="Z78" s="54"/>
    </row>
    <row r="79" ht="15.75" customHeight="1">
      <c r="A79" s="44" t="s">
        <v>144</v>
      </c>
      <c r="B79" s="44" t="s">
        <v>145</v>
      </c>
      <c r="C79" s="44" t="s">
        <v>41</v>
      </c>
      <c r="D79" s="46" t="s">
        <v>42</v>
      </c>
      <c r="E79" s="46" t="s">
        <v>53</v>
      </c>
      <c r="F79" s="46">
        <v>1.5</v>
      </c>
      <c r="G79" s="47" t="s">
        <v>44</v>
      </c>
      <c r="H79" s="48">
        <f>VLOOKUP(G79,'Equipment Pricing'!A:C,3,0)</f>
        <v>815</v>
      </c>
      <c r="I79" s="47" t="s">
        <v>48</v>
      </c>
      <c r="J79" s="48">
        <f>VLOOKUP(I79,'Equipment Pricing'!A:C,3,0)</f>
        <v>527</v>
      </c>
      <c r="K79" s="47" t="s">
        <v>49</v>
      </c>
      <c r="L79" s="48">
        <f>VLOOKUP(K79,'Equipment Pricing'!A:C,3,0)</f>
        <v>331</v>
      </c>
      <c r="M79" s="49">
        <f t="shared" si="1"/>
        <v>1673</v>
      </c>
      <c r="N79" s="50">
        <v>485.0</v>
      </c>
      <c r="O79" s="50">
        <f t="shared" si="2"/>
        <v>205.01</v>
      </c>
      <c r="P79" s="50">
        <v>378.0</v>
      </c>
      <c r="Q79" s="50">
        <f t="shared" si="3"/>
        <v>2741.01</v>
      </c>
      <c r="R79" s="50">
        <f t="shared" si="4"/>
        <v>1758.99</v>
      </c>
      <c r="S79" s="51">
        <v>4500.0</v>
      </c>
      <c r="T79" s="54"/>
      <c r="U79" s="54"/>
      <c r="V79" s="54"/>
      <c r="W79" s="54"/>
      <c r="X79" s="54"/>
      <c r="Y79" s="54"/>
      <c r="Z79" s="54"/>
    </row>
    <row r="80" ht="15.75" customHeight="1">
      <c r="A80" s="44" t="s">
        <v>144</v>
      </c>
      <c r="B80" s="44" t="s">
        <v>145</v>
      </c>
      <c r="C80" s="44" t="s">
        <v>41</v>
      </c>
      <c r="D80" s="46" t="s">
        <v>42</v>
      </c>
      <c r="E80" s="46" t="s">
        <v>43</v>
      </c>
      <c r="F80" s="46">
        <v>2.0</v>
      </c>
      <c r="G80" s="47" t="s">
        <v>51</v>
      </c>
      <c r="H80" s="48">
        <f>VLOOKUP(G80,'Equipment Pricing'!A:C,3,0)</f>
        <v>815</v>
      </c>
      <c r="I80" s="47" t="s">
        <v>48</v>
      </c>
      <c r="J80" s="48">
        <f>VLOOKUP(I80,'Equipment Pricing'!A:C,3,0)</f>
        <v>527</v>
      </c>
      <c r="K80" s="47" t="s">
        <v>49</v>
      </c>
      <c r="L80" s="48">
        <f>VLOOKUP(K80,'Equipment Pricing'!A:C,3,0)</f>
        <v>331</v>
      </c>
      <c r="M80" s="49">
        <f t="shared" si="1"/>
        <v>1673</v>
      </c>
      <c r="N80" s="50">
        <v>485.0</v>
      </c>
      <c r="O80" s="50">
        <f t="shared" si="2"/>
        <v>205.01</v>
      </c>
      <c r="P80" s="50">
        <v>378.0</v>
      </c>
      <c r="Q80" s="50">
        <f t="shared" si="3"/>
        <v>2741.01</v>
      </c>
      <c r="R80" s="50">
        <f t="shared" si="4"/>
        <v>1758.99</v>
      </c>
      <c r="S80" s="51">
        <v>4500.0</v>
      </c>
      <c r="T80" s="54"/>
      <c r="U80" s="54"/>
      <c r="V80" s="54"/>
      <c r="W80" s="54"/>
      <c r="X80" s="54"/>
      <c r="Y80" s="54"/>
      <c r="Z80" s="54"/>
    </row>
    <row r="81" ht="15.75" customHeight="1">
      <c r="A81" s="44" t="s">
        <v>144</v>
      </c>
      <c r="B81" s="44" t="s">
        <v>145</v>
      </c>
      <c r="C81" s="44" t="s">
        <v>41</v>
      </c>
      <c r="D81" s="46" t="s">
        <v>42</v>
      </c>
      <c r="E81" s="46" t="s">
        <v>53</v>
      </c>
      <c r="F81" s="46">
        <v>2.0</v>
      </c>
      <c r="G81" s="47" t="s">
        <v>51</v>
      </c>
      <c r="H81" s="48">
        <f>VLOOKUP(G81,'Equipment Pricing'!A:C,3,0)</f>
        <v>815</v>
      </c>
      <c r="I81" s="47" t="s">
        <v>54</v>
      </c>
      <c r="J81" s="48">
        <f>VLOOKUP(I81,'Equipment Pricing'!A:C,3,0)</f>
        <v>533</v>
      </c>
      <c r="K81" s="47" t="s">
        <v>55</v>
      </c>
      <c r="L81" s="48">
        <f>VLOOKUP(K81,'Equipment Pricing'!A:C,3,0)</f>
        <v>241</v>
      </c>
      <c r="M81" s="49">
        <f t="shared" si="1"/>
        <v>1589</v>
      </c>
      <c r="N81" s="50">
        <v>485.0</v>
      </c>
      <c r="O81" s="50">
        <f t="shared" si="2"/>
        <v>197.03</v>
      </c>
      <c r="P81" s="50">
        <v>378.0</v>
      </c>
      <c r="Q81" s="50">
        <f t="shared" si="3"/>
        <v>2649.03</v>
      </c>
      <c r="R81" s="50">
        <f t="shared" si="4"/>
        <v>1850.97</v>
      </c>
      <c r="S81" s="51">
        <v>4500.0</v>
      </c>
      <c r="T81" s="54"/>
      <c r="U81" s="54"/>
      <c r="V81" s="54"/>
      <c r="W81" s="54"/>
      <c r="X81" s="54"/>
      <c r="Y81" s="54"/>
      <c r="Z81" s="54"/>
    </row>
    <row r="82" ht="15.75" customHeight="1">
      <c r="A82" s="44" t="s">
        <v>144</v>
      </c>
      <c r="B82" s="44" t="s">
        <v>145</v>
      </c>
      <c r="C82" s="44" t="s">
        <v>41</v>
      </c>
      <c r="D82" s="46" t="s">
        <v>42</v>
      </c>
      <c r="E82" s="46" t="s">
        <v>53</v>
      </c>
      <c r="F82" s="46">
        <v>2.0</v>
      </c>
      <c r="G82" s="47" t="s">
        <v>51</v>
      </c>
      <c r="H82" s="48">
        <f>VLOOKUP(G82,'Equipment Pricing'!A:C,3,0)</f>
        <v>815</v>
      </c>
      <c r="I82" s="47" t="s">
        <v>57</v>
      </c>
      <c r="J82" s="48">
        <f>VLOOKUP(I82,'Equipment Pricing'!A:C,3,0)</f>
        <v>542</v>
      </c>
      <c r="K82" s="47" t="s">
        <v>46</v>
      </c>
      <c r="L82" s="48">
        <f>VLOOKUP(K82,'Equipment Pricing'!A:C,3,0)</f>
        <v>243</v>
      </c>
      <c r="M82" s="49">
        <f t="shared" si="1"/>
        <v>1600</v>
      </c>
      <c r="N82" s="50">
        <v>485.0</v>
      </c>
      <c r="O82" s="50">
        <f t="shared" si="2"/>
        <v>198.075</v>
      </c>
      <c r="P82" s="50">
        <v>378.0</v>
      </c>
      <c r="Q82" s="50">
        <f t="shared" si="3"/>
        <v>2661.075</v>
      </c>
      <c r="R82" s="50">
        <f t="shared" si="4"/>
        <v>1838.925</v>
      </c>
      <c r="S82" s="51">
        <v>4500.0</v>
      </c>
      <c r="T82" s="54"/>
      <c r="U82" s="54"/>
      <c r="V82" s="54"/>
      <c r="W82" s="54"/>
      <c r="X82" s="54"/>
      <c r="Y82" s="54"/>
      <c r="Z82" s="54"/>
    </row>
    <row r="83" ht="15.75" customHeight="1">
      <c r="A83" s="44" t="s">
        <v>144</v>
      </c>
      <c r="B83" s="44" t="s">
        <v>145</v>
      </c>
      <c r="C83" s="44" t="s">
        <v>41</v>
      </c>
      <c r="D83" s="46" t="s">
        <v>42</v>
      </c>
      <c r="E83" s="46" t="s">
        <v>53</v>
      </c>
      <c r="F83" s="46">
        <v>2.5</v>
      </c>
      <c r="G83" s="47" t="s">
        <v>59</v>
      </c>
      <c r="H83" s="48">
        <f>VLOOKUP(G83,'Equipment Pricing'!A:C,3,0)</f>
        <v>834</v>
      </c>
      <c r="I83" s="47" t="s">
        <v>54</v>
      </c>
      <c r="J83" s="48">
        <f>VLOOKUP(I83,'Equipment Pricing'!A:C,3,0)</f>
        <v>533</v>
      </c>
      <c r="K83" s="47" t="s">
        <v>60</v>
      </c>
      <c r="L83" s="48">
        <f>VLOOKUP(K83,'Equipment Pricing'!A:C,3,0)</f>
        <v>347</v>
      </c>
      <c r="M83" s="49">
        <f t="shared" si="1"/>
        <v>1714</v>
      </c>
      <c r="N83" s="50">
        <v>485.0</v>
      </c>
      <c r="O83" s="50">
        <f t="shared" si="2"/>
        <v>208.905</v>
      </c>
      <c r="P83" s="50">
        <v>378.0</v>
      </c>
      <c r="Q83" s="50">
        <f t="shared" si="3"/>
        <v>2785.905</v>
      </c>
      <c r="R83" s="50">
        <f t="shared" si="4"/>
        <v>1764.095</v>
      </c>
      <c r="S83" s="51">
        <v>4550.0</v>
      </c>
      <c r="T83" s="54"/>
      <c r="U83" s="54"/>
      <c r="V83" s="54"/>
      <c r="W83" s="54"/>
      <c r="X83" s="54"/>
      <c r="Y83" s="54"/>
      <c r="Z83" s="54"/>
    </row>
    <row r="84" ht="15.75" customHeight="1">
      <c r="A84" s="44" t="s">
        <v>144</v>
      </c>
      <c r="B84" s="44" t="s">
        <v>145</v>
      </c>
      <c r="C84" s="44" t="s">
        <v>41</v>
      </c>
      <c r="D84" s="46" t="s">
        <v>42</v>
      </c>
      <c r="E84" s="46" t="s">
        <v>53</v>
      </c>
      <c r="F84" s="46">
        <v>2.5</v>
      </c>
      <c r="G84" s="47" t="s">
        <v>59</v>
      </c>
      <c r="H84" s="48">
        <f>VLOOKUP(G84,'Equipment Pricing'!A:C,3,0)</f>
        <v>834</v>
      </c>
      <c r="I84" s="47" t="s">
        <v>57</v>
      </c>
      <c r="J84" s="48">
        <f>VLOOKUP(I84,'Equipment Pricing'!A:C,3,0)</f>
        <v>542</v>
      </c>
      <c r="K84" s="47" t="s">
        <v>62</v>
      </c>
      <c r="L84" s="48">
        <f>VLOOKUP(K84,'Equipment Pricing'!A:C,3,0)</f>
        <v>253</v>
      </c>
      <c r="M84" s="49">
        <f t="shared" si="1"/>
        <v>1629</v>
      </c>
      <c r="N84" s="50">
        <v>485.0</v>
      </c>
      <c r="O84" s="50">
        <f t="shared" si="2"/>
        <v>200.83</v>
      </c>
      <c r="P84" s="50">
        <v>378.0</v>
      </c>
      <c r="Q84" s="50">
        <f t="shared" si="3"/>
        <v>2692.83</v>
      </c>
      <c r="R84" s="50">
        <f t="shared" si="4"/>
        <v>1857.17</v>
      </c>
      <c r="S84" s="51">
        <v>4550.0</v>
      </c>
      <c r="T84" s="54"/>
      <c r="U84" s="54"/>
      <c r="V84" s="54"/>
      <c r="W84" s="54"/>
      <c r="X84" s="54"/>
      <c r="Y84" s="54"/>
      <c r="Z84" s="54"/>
    </row>
    <row r="85" ht="15.75" customHeight="1">
      <c r="A85" s="44" t="s">
        <v>144</v>
      </c>
      <c r="B85" s="44" t="s">
        <v>145</v>
      </c>
      <c r="C85" s="44" t="s">
        <v>41</v>
      </c>
      <c r="D85" s="46" t="s">
        <v>42</v>
      </c>
      <c r="E85" s="46" t="s">
        <v>53</v>
      </c>
      <c r="F85" s="46">
        <v>3.0</v>
      </c>
      <c r="G85" s="47" t="s">
        <v>64</v>
      </c>
      <c r="H85" s="48">
        <f>VLOOKUP(G85,'Equipment Pricing'!A:C,3,0)</f>
        <v>910</v>
      </c>
      <c r="I85" s="47" t="s">
        <v>57</v>
      </c>
      <c r="J85" s="48">
        <f>VLOOKUP(I85,'Equipment Pricing'!A:C,3,0)</f>
        <v>542</v>
      </c>
      <c r="K85" s="47" t="s">
        <v>65</v>
      </c>
      <c r="L85" s="48">
        <f>VLOOKUP(K85,'Equipment Pricing'!A:C,3,0)</f>
        <v>374</v>
      </c>
      <c r="M85" s="49">
        <f t="shared" si="1"/>
        <v>1826</v>
      </c>
      <c r="N85" s="50">
        <v>485.0</v>
      </c>
      <c r="O85" s="50">
        <f t="shared" si="2"/>
        <v>219.545</v>
      </c>
      <c r="P85" s="50">
        <v>378.0</v>
      </c>
      <c r="Q85" s="50">
        <f t="shared" si="3"/>
        <v>2908.545</v>
      </c>
      <c r="R85" s="50">
        <f t="shared" si="4"/>
        <v>1766.455</v>
      </c>
      <c r="S85" s="51">
        <v>4675.0</v>
      </c>
      <c r="T85" s="54"/>
      <c r="U85" s="54"/>
      <c r="V85" s="54"/>
      <c r="W85" s="54"/>
      <c r="X85" s="54"/>
      <c r="Y85" s="54"/>
      <c r="Z85" s="54"/>
    </row>
    <row r="86" ht="15.75" customHeight="1">
      <c r="A86" s="44" t="s">
        <v>144</v>
      </c>
      <c r="B86" s="44" t="s">
        <v>145</v>
      </c>
      <c r="C86" s="44" t="s">
        <v>41</v>
      </c>
      <c r="D86" s="46" t="s">
        <v>42</v>
      </c>
      <c r="E86" s="46" t="s">
        <v>67</v>
      </c>
      <c r="F86" s="46">
        <v>3.0</v>
      </c>
      <c r="G86" s="47" t="s">
        <v>64</v>
      </c>
      <c r="H86" s="48">
        <f>VLOOKUP(G86,'Equipment Pricing'!A:C,3,0)</f>
        <v>910</v>
      </c>
      <c r="I86" s="47" t="s">
        <v>68</v>
      </c>
      <c r="J86" s="48">
        <f>VLOOKUP(I86,'Equipment Pricing'!A:C,3,0)</f>
        <v>539</v>
      </c>
      <c r="K86" s="47" t="s">
        <v>69</v>
      </c>
      <c r="L86" s="48">
        <f>VLOOKUP(K86,'Equipment Pricing'!A:C,3,0)</f>
        <v>294</v>
      </c>
      <c r="M86" s="49">
        <f t="shared" si="1"/>
        <v>1743</v>
      </c>
      <c r="N86" s="50">
        <v>485.0</v>
      </c>
      <c r="O86" s="50">
        <f t="shared" si="2"/>
        <v>211.66</v>
      </c>
      <c r="P86" s="50">
        <v>378.0</v>
      </c>
      <c r="Q86" s="50">
        <f t="shared" si="3"/>
        <v>2817.66</v>
      </c>
      <c r="R86" s="50">
        <f t="shared" si="4"/>
        <v>1857.34</v>
      </c>
      <c r="S86" s="51">
        <v>4675.0</v>
      </c>
      <c r="T86" s="54"/>
      <c r="U86" s="54"/>
      <c r="V86" s="54"/>
      <c r="W86" s="54"/>
      <c r="X86" s="54"/>
      <c r="Y86" s="54"/>
      <c r="Z86" s="54"/>
    </row>
    <row r="87" ht="15.75" customHeight="1">
      <c r="A87" s="44" t="s">
        <v>144</v>
      </c>
      <c r="B87" s="44" t="s">
        <v>145</v>
      </c>
      <c r="C87" s="44" t="s">
        <v>41</v>
      </c>
      <c r="D87" s="46" t="s">
        <v>42</v>
      </c>
      <c r="E87" s="46" t="s">
        <v>53</v>
      </c>
      <c r="F87" s="46">
        <v>3.5</v>
      </c>
      <c r="G87" s="47" t="s">
        <v>71</v>
      </c>
      <c r="H87" s="48">
        <f>VLOOKUP(G87,'Equipment Pricing'!A:C,3,0)</f>
        <v>1144</v>
      </c>
      <c r="I87" s="47" t="s">
        <v>72</v>
      </c>
      <c r="J87" s="48">
        <f>VLOOKUP(I87,'Equipment Pricing'!A:C,3,0)</f>
        <v>559</v>
      </c>
      <c r="K87" s="47" t="s">
        <v>73</v>
      </c>
      <c r="L87" s="48">
        <f>VLOOKUP(K87,'Equipment Pricing'!A:C,3,0)</f>
        <v>382</v>
      </c>
      <c r="M87" s="49">
        <f t="shared" si="1"/>
        <v>2085</v>
      </c>
      <c r="N87" s="50">
        <v>485.0</v>
      </c>
      <c r="O87" s="50">
        <f t="shared" si="2"/>
        <v>244.15</v>
      </c>
      <c r="P87" s="50">
        <v>378.0</v>
      </c>
      <c r="Q87" s="50">
        <f t="shared" si="3"/>
        <v>3192.15</v>
      </c>
      <c r="R87" s="50">
        <f t="shared" si="4"/>
        <v>1782.85</v>
      </c>
      <c r="S87" s="51">
        <v>4975.0</v>
      </c>
      <c r="T87" s="54"/>
      <c r="U87" s="54"/>
      <c r="V87" s="54"/>
      <c r="W87" s="54"/>
      <c r="X87" s="54"/>
      <c r="Y87" s="54"/>
      <c r="Z87" s="54"/>
    </row>
    <row r="88" ht="15.75" customHeight="1">
      <c r="A88" s="44" t="s">
        <v>144</v>
      </c>
      <c r="B88" s="44" t="s">
        <v>145</v>
      </c>
      <c r="C88" s="44" t="s">
        <v>41</v>
      </c>
      <c r="D88" s="46" t="s">
        <v>42</v>
      </c>
      <c r="E88" s="46" t="s">
        <v>67</v>
      </c>
      <c r="F88" s="46">
        <v>3.5</v>
      </c>
      <c r="G88" s="47" t="s">
        <v>71</v>
      </c>
      <c r="H88" s="48">
        <f>VLOOKUP(G88,'Equipment Pricing'!A:C,3,0)</f>
        <v>1144</v>
      </c>
      <c r="I88" s="47" t="s">
        <v>75</v>
      </c>
      <c r="J88" s="48">
        <f>VLOOKUP(I88,'Equipment Pricing'!A:C,3,0)</f>
        <v>544</v>
      </c>
      <c r="K88" s="47" t="s">
        <v>76</v>
      </c>
      <c r="L88" s="48">
        <f>VLOOKUP(K88,'Equipment Pricing'!A:C,3,0)</f>
        <v>338</v>
      </c>
      <c r="M88" s="49">
        <f t="shared" si="1"/>
        <v>2026</v>
      </c>
      <c r="N88" s="50">
        <v>485.0</v>
      </c>
      <c r="O88" s="50">
        <f t="shared" si="2"/>
        <v>238.545</v>
      </c>
      <c r="P88" s="50">
        <v>378.0</v>
      </c>
      <c r="Q88" s="50">
        <f t="shared" si="3"/>
        <v>3127.545</v>
      </c>
      <c r="R88" s="50">
        <f t="shared" si="4"/>
        <v>1847.455</v>
      </c>
      <c r="S88" s="51">
        <v>4975.0</v>
      </c>
      <c r="T88" s="54"/>
      <c r="U88" s="54"/>
      <c r="V88" s="54"/>
      <c r="W88" s="54"/>
      <c r="X88" s="54"/>
      <c r="Y88" s="54"/>
      <c r="Z88" s="54"/>
    </row>
    <row r="89" ht="15.75" customHeight="1">
      <c r="A89" s="44" t="s">
        <v>144</v>
      </c>
      <c r="B89" s="44" t="s">
        <v>145</v>
      </c>
      <c r="C89" s="44" t="s">
        <v>41</v>
      </c>
      <c r="D89" s="46" t="s">
        <v>42</v>
      </c>
      <c r="E89" s="46" t="s">
        <v>53</v>
      </c>
      <c r="F89" s="46">
        <v>4.0</v>
      </c>
      <c r="G89" s="47" t="s">
        <v>78</v>
      </c>
      <c r="H89" s="48">
        <f>VLOOKUP(G89,'Equipment Pricing'!A:C,3,0)</f>
        <v>1191</v>
      </c>
      <c r="I89" s="47" t="s">
        <v>72</v>
      </c>
      <c r="J89" s="48">
        <f>VLOOKUP(I89,'Equipment Pricing'!A:C,3,0)</f>
        <v>559</v>
      </c>
      <c r="K89" s="47" t="s">
        <v>79</v>
      </c>
      <c r="L89" s="48">
        <f>VLOOKUP(K89,'Equipment Pricing'!A:C,3,0)</f>
        <v>429</v>
      </c>
      <c r="M89" s="49">
        <f t="shared" si="1"/>
        <v>2179</v>
      </c>
      <c r="N89" s="50">
        <v>485.0</v>
      </c>
      <c r="O89" s="50">
        <f t="shared" si="2"/>
        <v>253.08</v>
      </c>
      <c r="P89" s="50">
        <v>378.0</v>
      </c>
      <c r="Q89" s="50">
        <f t="shared" si="3"/>
        <v>3295.08</v>
      </c>
      <c r="R89" s="50">
        <f t="shared" si="4"/>
        <v>1854.92</v>
      </c>
      <c r="S89" s="51">
        <v>5150.0</v>
      </c>
      <c r="T89" s="54"/>
      <c r="U89" s="54"/>
      <c r="V89" s="54"/>
      <c r="W89" s="54"/>
      <c r="X89" s="54"/>
      <c r="Y89" s="54"/>
      <c r="Z89" s="54"/>
    </row>
    <row r="90" ht="15.75" customHeight="1">
      <c r="A90" s="44" t="s">
        <v>144</v>
      </c>
      <c r="B90" s="44" t="s">
        <v>145</v>
      </c>
      <c r="C90" s="44" t="s">
        <v>41</v>
      </c>
      <c r="D90" s="46" t="s">
        <v>42</v>
      </c>
      <c r="E90" s="46" t="s">
        <v>67</v>
      </c>
      <c r="F90" s="46">
        <v>4.0</v>
      </c>
      <c r="G90" s="47" t="s">
        <v>78</v>
      </c>
      <c r="H90" s="48">
        <f>VLOOKUP(G90,'Equipment Pricing'!A:C,3,0)</f>
        <v>1191</v>
      </c>
      <c r="I90" s="47" t="s">
        <v>75</v>
      </c>
      <c r="J90" s="48">
        <f>VLOOKUP(I90,'Equipment Pricing'!A:C,3,0)</f>
        <v>544</v>
      </c>
      <c r="K90" s="47" t="s">
        <v>81</v>
      </c>
      <c r="L90" s="48">
        <f>VLOOKUP(K90,'Equipment Pricing'!A:C,3,0)</f>
        <v>476</v>
      </c>
      <c r="M90" s="49">
        <f t="shared" si="1"/>
        <v>2211</v>
      </c>
      <c r="N90" s="50">
        <v>485.0</v>
      </c>
      <c r="O90" s="50">
        <f t="shared" si="2"/>
        <v>256.12</v>
      </c>
      <c r="P90" s="50">
        <v>378.0</v>
      </c>
      <c r="Q90" s="50">
        <f t="shared" si="3"/>
        <v>3330.12</v>
      </c>
      <c r="R90" s="50">
        <f t="shared" si="4"/>
        <v>1819.88</v>
      </c>
      <c r="S90" s="51">
        <v>5150.0</v>
      </c>
      <c r="T90" s="54"/>
      <c r="U90" s="54"/>
      <c r="V90" s="54"/>
      <c r="W90" s="54"/>
      <c r="X90" s="54"/>
      <c r="Y90" s="54"/>
      <c r="Z90" s="54"/>
    </row>
    <row r="91" ht="15.75" customHeight="1">
      <c r="A91" s="44" t="s">
        <v>144</v>
      </c>
      <c r="B91" s="44" t="s">
        <v>145</v>
      </c>
      <c r="C91" s="44" t="s">
        <v>41</v>
      </c>
      <c r="D91" s="46" t="s">
        <v>42</v>
      </c>
      <c r="E91" s="46" t="s">
        <v>67</v>
      </c>
      <c r="F91" s="46">
        <v>5.0</v>
      </c>
      <c r="G91" s="47" t="s">
        <v>83</v>
      </c>
      <c r="H91" s="48">
        <f>VLOOKUP(G91,'Equipment Pricing'!A:C,3,0)</f>
        <v>1374</v>
      </c>
      <c r="I91" s="47" t="s">
        <v>84</v>
      </c>
      <c r="J91" s="48">
        <f>VLOOKUP(I91,'Equipment Pricing'!A:C,3,0)</f>
        <v>552</v>
      </c>
      <c r="K91" s="47" t="s">
        <v>85</v>
      </c>
      <c r="L91" s="48">
        <f>VLOOKUP(K91,'Equipment Pricing'!A:C,3,0)</f>
        <v>394</v>
      </c>
      <c r="M91" s="49">
        <f t="shared" si="1"/>
        <v>2320</v>
      </c>
      <c r="N91" s="50">
        <v>485.0</v>
      </c>
      <c r="O91" s="50">
        <f t="shared" si="2"/>
        <v>266.475</v>
      </c>
      <c r="P91" s="50">
        <v>378.0</v>
      </c>
      <c r="Q91" s="50">
        <f t="shared" si="3"/>
        <v>3449.475</v>
      </c>
      <c r="R91" s="50">
        <f t="shared" si="4"/>
        <v>1850.525</v>
      </c>
      <c r="S91" s="51">
        <v>5300.0</v>
      </c>
      <c r="T91" s="54"/>
      <c r="U91" s="54"/>
      <c r="V91" s="54"/>
      <c r="W91" s="54"/>
      <c r="X91" s="54"/>
      <c r="Y91" s="54"/>
      <c r="Z91" s="54"/>
    </row>
    <row r="92" ht="15.75" customHeight="1">
      <c r="A92" s="44" t="s">
        <v>144</v>
      </c>
      <c r="B92" s="44" t="s">
        <v>145</v>
      </c>
      <c r="C92" s="44" t="s">
        <v>41</v>
      </c>
      <c r="D92" s="46" t="s">
        <v>42</v>
      </c>
      <c r="E92" s="46" t="s">
        <v>87</v>
      </c>
      <c r="F92" s="46">
        <v>5.0</v>
      </c>
      <c r="G92" s="47" t="s">
        <v>83</v>
      </c>
      <c r="H92" s="48">
        <f>VLOOKUP(G92,'Equipment Pricing'!A:C,3,0)</f>
        <v>1374</v>
      </c>
      <c r="I92" s="47" t="s">
        <v>88</v>
      </c>
      <c r="J92" s="48">
        <f>VLOOKUP(I92,'Equipment Pricing'!A:C,3,0)</f>
        <v>569</v>
      </c>
      <c r="K92" s="47" t="s">
        <v>89</v>
      </c>
      <c r="L92" s="48">
        <f>VLOOKUP(K92,'Equipment Pricing'!A:C,3,0)</f>
        <v>516</v>
      </c>
      <c r="M92" s="49">
        <f t="shared" si="1"/>
        <v>2459</v>
      </c>
      <c r="N92" s="50">
        <v>485.0</v>
      </c>
      <c r="O92" s="50">
        <f t="shared" si="2"/>
        <v>279.68</v>
      </c>
      <c r="P92" s="50">
        <v>378.0</v>
      </c>
      <c r="Q92" s="50">
        <f t="shared" si="3"/>
        <v>3601.68</v>
      </c>
      <c r="R92" s="50">
        <f t="shared" si="4"/>
        <v>1698.32</v>
      </c>
      <c r="S92" s="51">
        <v>5300.0</v>
      </c>
      <c r="T92" s="54"/>
      <c r="U92" s="54"/>
      <c r="V92" s="54"/>
      <c r="W92" s="54"/>
      <c r="X92" s="54"/>
      <c r="Y92" s="54"/>
      <c r="Z92" s="54"/>
    </row>
    <row r="93" ht="15.75" customHeight="1">
      <c r="A93" s="44" t="s">
        <v>146</v>
      </c>
      <c r="B93" s="45" t="s">
        <v>147</v>
      </c>
      <c r="C93" s="45" t="s">
        <v>148</v>
      </c>
      <c r="D93" s="46" t="s">
        <v>42</v>
      </c>
      <c r="E93" s="46" t="s">
        <v>106</v>
      </c>
      <c r="F93" s="46">
        <v>1.5</v>
      </c>
      <c r="G93" s="47" t="s">
        <v>149</v>
      </c>
      <c r="H93" s="48">
        <f>VLOOKUP(G93,'Equipment Pricing'!A:C,3,0)</f>
        <v>823</v>
      </c>
      <c r="I93" s="47" t="s">
        <v>150</v>
      </c>
      <c r="J93" s="48">
        <f>VLOOKUP(I93,'Equipment Pricing'!A:C,3,0)</f>
        <v>533</v>
      </c>
      <c r="K93" s="47" t="s">
        <v>151</v>
      </c>
      <c r="L93" s="48">
        <f>VLOOKUP(K93,'Equipment Pricing'!A:C,3,0)</f>
        <v>331</v>
      </c>
      <c r="M93" s="49">
        <f t="shared" si="1"/>
        <v>1687</v>
      </c>
      <c r="N93" s="50">
        <v>485.0</v>
      </c>
      <c r="O93" s="50">
        <f t="shared" si="2"/>
        <v>206.34</v>
      </c>
      <c r="P93" s="50">
        <v>378.0</v>
      </c>
      <c r="Q93" s="50">
        <f t="shared" si="3"/>
        <v>2756.34</v>
      </c>
      <c r="R93" s="50">
        <f t="shared" si="4"/>
        <v>1743.66</v>
      </c>
      <c r="S93" s="51">
        <v>4500.0</v>
      </c>
      <c r="T93" s="54"/>
      <c r="U93" s="54"/>
      <c r="V93" s="54"/>
      <c r="W93" s="54"/>
      <c r="X93" s="54"/>
      <c r="Y93" s="54"/>
      <c r="Z93" s="54"/>
    </row>
    <row r="94" ht="15.75" customHeight="1">
      <c r="A94" s="44" t="s">
        <v>146</v>
      </c>
      <c r="B94" s="45" t="s">
        <v>147</v>
      </c>
      <c r="C94" s="45" t="s">
        <v>148</v>
      </c>
      <c r="D94" s="46" t="s">
        <v>42</v>
      </c>
      <c r="E94" s="46" t="s">
        <v>106</v>
      </c>
      <c r="F94" s="46">
        <v>2.0</v>
      </c>
      <c r="G94" s="47" t="s">
        <v>152</v>
      </c>
      <c r="H94" s="48">
        <f>VLOOKUP(G94,'Equipment Pricing'!A:C,3,0)</f>
        <v>836</v>
      </c>
      <c r="I94" s="47" t="s">
        <v>150</v>
      </c>
      <c r="J94" s="48">
        <f>VLOOKUP(I94,'Equipment Pricing'!A:C,3,0)</f>
        <v>533</v>
      </c>
      <c r="K94" s="47" t="s">
        <v>151</v>
      </c>
      <c r="L94" s="48">
        <f>VLOOKUP(K94,'Equipment Pricing'!A:C,3,0)</f>
        <v>331</v>
      </c>
      <c r="M94" s="49">
        <f t="shared" si="1"/>
        <v>1700</v>
      </c>
      <c r="N94" s="50">
        <v>485.0</v>
      </c>
      <c r="O94" s="50">
        <f t="shared" si="2"/>
        <v>207.575</v>
      </c>
      <c r="P94" s="50">
        <v>378.0</v>
      </c>
      <c r="Q94" s="50">
        <f t="shared" si="3"/>
        <v>2770.575</v>
      </c>
      <c r="R94" s="50">
        <f t="shared" si="4"/>
        <v>1729.425</v>
      </c>
      <c r="S94" s="51">
        <v>4500.0</v>
      </c>
      <c r="T94" s="54"/>
      <c r="U94" s="54"/>
      <c r="V94" s="54"/>
      <c r="W94" s="54"/>
      <c r="X94" s="54"/>
      <c r="Y94" s="54"/>
      <c r="Z94" s="54"/>
    </row>
    <row r="95" ht="15.75" customHeight="1">
      <c r="A95" s="44" t="s">
        <v>146</v>
      </c>
      <c r="B95" s="45" t="s">
        <v>147</v>
      </c>
      <c r="C95" s="45" t="s">
        <v>148</v>
      </c>
      <c r="D95" s="46" t="s">
        <v>42</v>
      </c>
      <c r="E95" s="46" t="s">
        <v>106</v>
      </c>
      <c r="F95" s="46">
        <v>2.5</v>
      </c>
      <c r="G95" s="47" t="s">
        <v>153</v>
      </c>
      <c r="H95" s="48">
        <f>VLOOKUP(G95,'Equipment Pricing'!A:C,3,0)</f>
        <v>872</v>
      </c>
      <c r="I95" s="47" t="s">
        <v>150</v>
      </c>
      <c r="J95" s="48">
        <f>VLOOKUP(I95,'Equipment Pricing'!A:C,3,0)</f>
        <v>533</v>
      </c>
      <c r="K95" s="47" t="s">
        <v>154</v>
      </c>
      <c r="L95" s="48">
        <f>VLOOKUP(K95,'Equipment Pricing'!A:C,3,0)</f>
        <v>253</v>
      </c>
      <c r="M95" s="49">
        <f t="shared" si="1"/>
        <v>1658</v>
      </c>
      <c r="N95" s="50">
        <v>485.0</v>
      </c>
      <c r="O95" s="50">
        <f t="shared" si="2"/>
        <v>203.585</v>
      </c>
      <c r="P95" s="50">
        <v>378.0</v>
      </c>
      <c r="Q95" s="50">
        <f t="shared" si="3"/>
        <v>2724.585</v>
      </c>
      <c r="R95" s="50">
        <f t="shared" si="4"/>
        <v>1825.415</v>
      </c>
      <c r="S95" s="51">
        <v>4550.0</v>
      </c>
      <c r="T95" s="54"/>
      <c r="U95" s="54"/>
      <c r="V95" s="54"/>
      <c r="W95" s="54"/>
      <c r="X95" s="54"/>
      <c r="Y95" s="54"/>
      <c r="Z95" s="54"/>
    </row>
    <row r="96" ht="15.75" customHeight="1">
      <c r="A96" s="44" t="s">
        <v>146</v>
      </c>
      <c r="B96" s="45" t="s">
        <v>147</v>
      </c>
      <c r="C96" s="45" t="s">
        <v>148</v>
      </c>
      <c r="D96" s="46" t="s">
        <v>42</v>
      </c>
      <c r="E96" s="46" t="s">
        <v>106</v>
      </c>
      <c r="F96" s="46">
        <v>3.0</v>
      </c>
      <c r="G96" s="47" t="s">
        <v>155</v>
      </c>
      <c r="H96" s="48">
        <f>VLOOKUP(G96,'Equipment Pricing'!A:C,3,0)</f>
        <v>977</v>
      </c>
      <c r="I96" s="47" t="s">
        <v>150</v>
      </c>
      <c r="J96" s="48">
        <f>VLOOKUP(I96,'Equipment Pricing'!A:C,3,0)</f>
        <v>533</v>
      </c>
      <c r="K96" s="47" t="s">
        <v>156</v>
      </c>
      <c r="L96" s="48">
        <f>VLOOKUP(K96,'Equipment Pricing'!A:C,3,0)</f>
        <v>294</v>
      </c>
      <c r="M96" s="49">
        <f t="shared" si="1"/>
        <v>1804</v>
      </c>
      <c r="N96" s="50">
        <v>485.0</v>
      </c>
      <c r="O96" s="50">
        <f t="shared" si="2"/>
        <v>217.455</v>
      </c>
      <c r="P96" s="50">
        <v>378.0</v>
      </c>
      <c r="Q96" s="50">
        <f t="shared" si="3"/>
        <v>2884.455</v>
      </c>
      <c r="R96" s="50">
        <f t="shared" si="4"/>
        <v>1790.545</v>
      </c>
      <c r="S96" s="51">
        <v>4675.0</v>
      </c>
      <c r="T96" s="54"/>
      <c r="U96" s="54"/>
      <c r="V96" s="54"/>
      <c r="W96" s="54"/>
      <c r="X96" s="54"/>
      <c r="Y96" s="54"/>
      <c r="Z96" s="54"/>
    </row>
    <row r="97" ht="15.75" customHeight="1">
      <c r="A97" s="44" t="s">
        <v>146</v>
      </c>
      <c r="B97" s="45" t="s">
        <v>147</v>
      </c>
      <c r="C97" s="45" t="s">
        <v>148</v>
      </c>
      <c r="D97" s="46" t="s">
        <v>42</v>
      </c>
      <c r="E97" s="46" t="s">
        <v>106</v>
      </c>
      <c r="F97" s="46">
        <v>3.5</v>
      </c>
      <c r="G97" s="47" t="s">
        <v>157</v>
      </c>
      <c r="H97" s="48">
        <f>VLOOKUP(G97,'Equipment Pricing'!A:C,3,0)</f>
        <v>1102</v>
      </c>
      <c r="I97" s="47" t="s">
        <v>158</v>
      </c>
      <c r="J97" s="48">
        <f>VLOOKUP(I97,'Equipment Pricing'!A:C,3,0)</f>
        <v>553</v>
      </c>
      <c r="K97" s="47" t="s">
        <v>159</v>
      </c>
      <c r="L97" s="48">
        <f>VLOOKUP(K97,'Equipment Pricing'!A:C,3,0)</f>
        <v>338</v>
      </c>
      <c r="M97" s="49">
        <f t="shared" si="1"/>
        <v>1993</v>
      </c>
      <c r="N97" s="50">
        <v>485.0</v>
      </c>
      <c r="O97" s="50">
        <f t="shared" si="2"/>
        <v>235.41</v>
      </c>
      <c r="P97" s="50">
        <v>378.0</v>
      </c>
      <c r="Q97" s="50">
        <f t="shared" si="3"/>
        <v>3091.41</v>
      </c>
      <c r="R97" s="50">
        <f t="shared" si="4"/>
        <v>1883.59</v>
      </c>
      <c r="S97" s="51">
        <v>4975.0</v>
      </c>
      <c r="T97" s="54"/>
      <c r="V97" s="54"/>
      <c r="W97" s="54"/>
      <c r="X97" s="54"/>
      <c r="Y97" s="54"/>
      <c r="Z97" s="54"/>
    </row>
    <row r="98" ht="15.75" customHeight="1">
      <c r="A98" s="44" t="s">
        <v>146</v>
      </c>
      <c r="B98" s="45" t="s">
        <v>147</v>
      </c>
      <c r="C98" s="45" t="s">
        <v>148</v>
      </c>
      <c r="D98" s="46" t="s">
        <v>42</v>
      </c>
      <c r="E98" s="46" t="s">
        <v>106</v>
      </c>
      <c r="F98" s="46">
        <v>4.0</v>
      </c>
      <c r="G98" s="47" t="s">
        <v>160</v>
      </c>
      <c r="H98" s="48">
        <f>VLOOKUP(G98,'Equipment Pricing'!A:C,3,0)</f>
        <v>1305</v>
      </c>
      <c r="I98" s="47" t="s">
        <v>158</v>
      </c>
      <c r="J98" s="48">
        <f>VLOOKUP(I98,'Equipment Pricing'!A:C,3,0)</f>
        <v>553</v>
      </c>
      <c r="K98" s="47" t="s">
        <v>161</v>
      </c>
      <c r="L98" s="48">
        <f>VLOOKUP(K98,'Equipment Pricing'!A:C,3,0)</f>
        <v>429</v>
      </c>
      <c r="M98" s="49">
        <f t="shared" si="1"/>
        <v>2287</v>
      </c>
      <c r="N98" s="50">
        <v>485.0</v>
      </c>
      <c r="O98" s="50">
        <f t="shared" si="2"/>
        <v>263.34</v>
      </c>
      <c r="P98" s="50">
        <v>378.0</v>
      </c>
      <c r="Q98" s="50">
        <f t="shared" si="3"/>
        <v>3413.34</v>
      </c>
      <c r="R98" s="50">
        <f t="shared" si="4"/>
        <v>1736.66</v>
      </c>
      <c r="S98" s="51">
        <v>5150.0</v>
      </c>
      <c r="T98" s="54"/>
      <c r="V98" s="54"/>
      <c r="W98" s="54"/>
      <c r="X98" s="54"/>
      <c r="Y98" s="54"/>
      <c r="Z98" s="54"/>
    </row>
    <row r="99" ht="15.75" customHeight="1">
      <c r="A99" s="44" t="s">
        <v>146</v>
      </c>
      <c r="B99" s="45" t="s">
        <v>147</v>
      </c>
      <c r="C99" s="45" t="s">
        <v>148</v>
      </c>
      <c r="D99" s="46" t="s">
        <v>42</v>
      </c>
      <c r="E99" s="46" t="s">
        <v>110</v>
      </c>
      <c r="F99" s="46">
        <v>5.0</v>
      </c>
      <c r="G99" s="47" t="s">
        <v>162</v>
      </c>
      <c r="H99" s="48">
        <f>VLOOKUP(G99,'Equipment Pricing'!A:C,3,0)</f>
        <v>1433</v>
      </c>
      <c r="I99" s="47" t="s">
        <v>163</v>
      </c>
      <c r="J99" s="48">
        <f>VLOOKUP(I99,'Equipment Pricing'!A:C,3,0)</f>
        <v>552</v>
      </c>
      <c r="K99" s="47" t="s">
        <v>164</v>
      </c>
      <c r="L99" s="48">
        <f>VLOOKUP(K99,'Equipment Pricing'!A:C,3,0)</f>
        <v>394</v>
      </c>
      <c r="M99" s="49">
        <f t="shared" si="1"/>
        <v>2379</v>
      </c>
      <c r="N99" s="50">
        <v>485.0</v>
      </c>
      <c r="O99" s="50">
        <f t="shared" si="2"/>
        <v>272.08</v>
      </c>
      <c r="P99" s="50">
        <v>378.0</v>
      </c>
      <c r="Q99" s="50">
        <f t="shared" si="3"/>
        <v>3514.08</v>
      </c>
      <c r="R99" s="50">
        <f t="shared" si="4"/>
        <v>1785.92</v>
      </c>
      <c r="S99" s="51">
        <v>5300.0</v>
      </c>
      <c r="T99" s="54"/>
      <c r="V99" s="54"/>
      <c r="W99" s="54"/>
      <c r="X99" s="54"/>
      <c r="Y99" s="54"/>
      <c r="Z99" s="54"/>
    </row>
    <row r="100" ht="15.75" customHeight="1">
      <c r="A100" s="44" t="s">
        <v>165</v>
      </c>
      <c r="B100" s="44" t="s">
        <v>115</v>
      </c>
      <c r="C100" s="44" t="s">
        <v>116</v>
      </c>
      <c r="D100" s="46" t="s">
        <v>42</v>
      </c>
      <c r="E100" s="55" t="s">
        <v>43</v>
      </c>
      <c r="F100" s="55">
        <v>1.5</v>
      </c>
      <c r="G100" s="47" t="s">
        <v>117</v>
      </c>
      <c r="H100" s="48">
        <f>VLOOKUP(G100,'Equipment Pricing'!A:C,3,0)</f>
        <v>815</v>
      </c>
      <c r="I100" s="47" t="s">
        <v>118</v>
      </c>
      <c r="J100" s="48">
        <f>VLOOKUP(I100,'Equipment Pricing'!A:C,3,0)</f>
        <v>527</v>
      </c>
      <c r="K100" s="47" t="s">
        <v>119</v>
      </c>
      <c r="L100" s="48">
        <f>VLOOKUP(K100,'Equipment Pricing'!A:C,3,0)</f>
        <v>331</v>
      </c>
      <c r="M100" s="49">
        <f t="shared" si="1"/>
        <v>1673</v>
      </c>
      <c r="N100" s="50">
        <v>485.0</v>
      </c>
      <c r="O100" s="50">
        <f t="shared" si="2"/>
        <v>205.01</v>
      </c>
      <c r="P100" s="50">
        <v>378.0</v>
      </c>
      <c r="Q100" s="50">
        <f t="shared" si="3"/>
        <v>2741.01</v>
      </c>
      <c r="R100" s="50">
        <f t="shared" si="4"/>
        <v>1758.99</v>
      </c>
      <c r="S100" s="51">
        <v>4500.0</v>
      </c>
      <c r="T100" s="54"/>
      <c r="V100" s="54"/>
      <c r="W100" s="54"/>
      <c r="X100" s="54"/>
      <c r="Y100" s="54"/>
      <c r="Z100" s="54"/>
    </row>
    <row r="101" ht="15.75" customHeight="1">
      <c r="A101" s="44" t="s">
        <v>165</v>
      </c>
      <c r="B101" s="44" t="s">
        <v>115</v>
      </c>
      <c r="C101" s="44" t="s">
        <v>116</v>
      </c>
      <c r="D101" s="46" t="s">
        <v>42</v>
      </c>
      <c r="E101" s="46" t="s">
        <v>53</v>
      </c>
      <c r="F101" s="55">
        <v>1.5</v>
      </c>
      <c r="G101" s="47" t="s">
        <v>117</v>
      </c>
      <c r="H101" s="48">
        <f>VLOOKUP(G101,'Equipment Pricing'!A:C,3,0)</f>
        <v>815</v>
      </c>
      <c r="I101" s="47" t="s">
        <v>120</v>
      </c>
      <c r="J101" s="48">
        <f>VLOOKUP(I101,'Equipment Pricing'!A:C,3,0)</f>
        <v>553</v>
      </c>
      <c r="K101" s="47" t="s">
        <v>121</v>
      </c>
      <c r="L101" s="48">
        <f>VLOOKUP(K101,'Equipment Pricing'!A:C,3,0)</f>
        <v>333</v>
      </c>
      <c r="M101" s="49">
        <f t="shared" si="1"/>
        <v>1701</v>
      </c>
      <c r="N101" s="50">
        <v>485.0</v>
      </c>
      <c r="O101" s="50">
        <f t="shared" si="2"/>
        <v>207.67</v>
      </c>
      <c r="P101" s="50">
        <v>378.0</v>
      </c>
      <c r="Q101" s="50">
        <f t="shared" si="3"/>
        <v>2771.67</v>
      </c>
      <c r="R101" s="50">
        <f t="shared" si="4"/>
        <v>1728.33</v>
      </c>
      <c r="S101" s="51">
        <v>4500.0</v>
      </c>
      <c r="T101" s="54"/>
      <c r="V101" s="54"/>
      <c r="W101" s="54"/>
      <c r="X101" s="54"/>
      <c r="Y101" s="54"/>
      <c r="Z101" s="54"/>
    </row>
    <row r="102" ht="15.75" customHeight="1">
      <c r="A102" s="44" t="s">
        <v>165</v>
      </c>
      <c r="B102" s="44" t="s">
        <v>115</v>
      </c>
      <c r="C102" s="44" t="s">
        <v>116</v>
      </c>
      <c r="D102" s="46" t="s">
        <v>42</v>
      </c>
      <c r="E102" s="46" t="s">
        <v>53</v>
      </c>
      <c r="F102" s="55">
        <v>1.5</v>
      </c>
      <c r="G102" s="47" t="s">
        <v>117</v>
      </c>
      <c r="H102" s="48">
        <f>VLOOKUP(G102,'Equipment Pricing'!A:C,3,0)</f>
        <v>815</v>
      </c>
      <c r="I102" s="47" t="s">
        <v>120</v>
      </c>
      <c r="J102" s="48">
        <f>VLOOKUP(I102,'Equipment Pricing'!A:C,3,0)</f>
        <v>553</v>
      </c>
      <c r="K102" s="47" t="s">
        <v>122</v>
      </c>
      <c r="L102" s="48">
        <f>VLOOKUP(K102,'Equipment Pricing'!A:C,3,0)</f>
        <v>243</v>
      </c>
      <c r="M102" s="49">
        <f t="shared" si="1"/>
        <v>1611</v>
      </c>
      <c r="N102" s="50">
        <v>485.0</v>
      </c>
      <c r="O102" s="50">
        <f t="shared" si="2"/>
        <v>199.12</v>
      </c>
      <c r="P102" s="50">
        <v>378.0</v>
      </c>
      <c r="Q102" s="50">
        <f t="shared" si="3"/>
        <v>2673.12</v>
      </c>
      <c r="R102" s="50">
        <f t="shared" si="4"/>
        <v>1826.88</v>
      </c>
      <c r="S102" s="51">
        <v>4500.0</v>
      </c>
      <c r="T102" s="54"/>
      <c r="V102" s="54"/>
      <c r="W102" s="54"/>
      <c r="X102" s="54"/>
      <c r="Y102" s="54"/>
      <c r="Z102" s="54"/>
    </row>
    <row r="103" ht="15.75" customHeight="1">
      <c r="A103" s="44" t="s">
        <v>165</v>
      </c>
      <c r="B103" s="44" t="s">
        <v>115</v>
      </c>
      <c r="C103" s="44" t="s">
        <v>116</v>
      </c>
      <c r="D103" s="46" t="s">
        <v>42</v>
      </c>
      <c r="E103" s="55" t="s">
        <v>43</v>
      </c>
      <c r="F103" s="55">
        <v>2.0</v>
      </c>
      <c r="G103" s="47" t="s">
        <v>123</v>
      </c>
      <c r="H103" s="48">
        <f>VLOOKUP(G103,'Equipment Pricing'!A:C,3,0)</f>
        <v>815</v>
      </c>
      <c r="I103" s="47" t="s">
        <v>118</v>
      </c>
      <c r="J103" s="48">
        <f>VLOOKUP(I103,'Equipment Pricing'!A:C,3,0)</f>
        <v>527</v>
      </c>
      <c r="K103" s="47" t="s">
        <v>119</v>
      </c>
      <c r="L103" s="48">
        <f>VLOOKUP(K103,'Equipment Pricing'!A:C,3,0)</f>
        <v>331</v>
      </c>
      <c r="M103" s="49">
        <f t="shared" si="1"/>
        <v>1673</v>
      </c>
      <c r="N103" s="50">
        <v>485.0</v>
      </c>
      <c r="O103" s="50">
        <f t="shared" si="2"/>
        <v>205.01</v>
      </c>
      <c r="P103" s="50">
        <v>378.0</v>
      </c>
      <c r="Q103" s="50">
        <f t="shared" si="3"/>
        <v>2741.01</v>
      </c>
      <c r="R103" s="50">
        <f t="shared" si="4"/>
        <v>1758.99</v>
      </c>
      <c r="S103" s="51">
        <v>4500.0</v>
      </c>
      <c r="T103" s="54"/>
      <c r="U103" s="54"/>
      <c r="V103" s="54"/>
      <c r="W103" s="54"/>
      <c r="X103" s="54"/>
      <c r="Y103" s="54"/>
      <c r="Z103" s="54"/>
    </row>
    <row r="104" ht="15.75" customHeight="1">
      <c r="A104" s="44" t="s">
        <v>165</v>
      </c>
      <c r="B104" s="44" t="s">
        <v>115</v>
      </c>
      <c r="C104" s="44" t="s">
        <v>116</v>
      </c>
      <c r="D104" s="46" t="s">
        <v>42</v>
      </c>
      <c r="E104" s="46" t="s">
        <v>53</v>
      </c>
      <c r="F104" s="55">
        <v>2.0</v>
      </c>
      <c r="G104" s="47" t="s">
        <v>123</v>
      </c>
      <c r="H104" s="48">
        <f>VLOOKUP(G104,'Equipment Pricing'!A:C,3,0)</f>
        <v>815</v>
      </c>
      <c r="I104" s="47" t="s">
        <v>120</v>
      </c>
      <c r="J104" s="48">
        <f>VLOOKUP(I104,'Equipment Pricing'!A:C,3,0)</f>
        <v>553</v>
      </c>
      <c r="K104" s="47" t="s">
        <v>121</v>
      </c>
      <c r="L104" s="48">
        <f>VLOOKUP(K104,'Equipment Pricing'!A:C,3,0)</f>
        <v>333</v>
      </c>
      <c r="M104" s="49">
        <f t="shared" si="1"/>
        <v>1701</v>
      </c>
      <c r="N104" s="50">
        <v>485.0</v>
      </c>
      <c r="O104" s="50">
        <f t="shared" si="2"/>
        <v>207.67</v>
      </c>
      <c r="P104" s="50">
        <v>378.0</v>
      </c>
      <c r="Q104" s="50">
        <f t="shared" si="3"/>
        <v>2771.67</v>
      </c>
      <c r="R104" s="50">
        <f t="shared" si="4"/>
        <v>1728.33</v>
      </c>
      <c r="S104" s="51">
        <v>4500.0</v>
      </c>
      <c r="T104" s="54"/>
      <c r="U104" s="54"/>
      <c r="V104" s="54"/>
      <c r="W104" s="54"/>
      <c r="X104" s="54"/>
      <c r="Y104" s="54"/>
      <c r="Z104" s="54"/>
    </row>
    <row r="105" ht="15.75" customHeight="1">
      <c r="A105" s="44" t="s">
        <v>165</v>
      </c>
      <c r="B105" s="44" t="s">
        <v>115</v>
      </c>
      <c r="C105" s="44" t="s">
        <v>116</v>
      </c>
      <c r="D105" s="46" t="s">
        <v>42</v>
      </c>
      <c r="E105" s="46" t="s">
        <v>53</v>
      </c>
      <c r="F105" s="55">
        <v>2.0</v>
      </c>
      <c r="G105" s="47" t="s">
        <v>123</v>
      </c>
      <c r="H105" s="48">
        <f>VLOOKUP(G105,'Equipment Pricing'!A:C,3,0)</f>
        <v>815</v>
      </c>
      <c r="I105" s="47" t="s">
        <v>120</v>
      </c>
      <c r="J105" s="48">
        <f>VLOOKUP(I105,'Equipment Pricing'!A:C,3,0)</f>
        <v>553</v>
      </c>
      <c r="K105" s="47" t="s">
        <v>122</v>
      </c>
      <c r="L105" s="48">
        <f>VLOOKUP(K105,'Equipment Pricing'!A:C,3,0)</f>
        <v>243</v>
      </c>
      <c r="M105" s="49">
        <f t="shared" si="1"/>
        <v>1611</v>
      </c>
      <c r="N105" s="50">
        <v>485.0</v>
      </c>
      <c r="O105" s="50">
        <f t="shared" si="2"/>
        <v>199.12</v>
      </c>
      <c r="P105" s="50">
        <v>378.0</v>
      </c>
      <c r="Q105" s="50">
        <f t="shared" si="3"/>
        <v>2673.12</v>
      </c>
      <c r="R105" s="50">
        <f t="shared" si="4"/>
        <v>1826.88</v>
      </c>
      <c r="S105" s="51">
        <v>4500.0</v>
      </c>
      <c r="T105" s="54"/>
      <c r="U105" s="54"/>
      <c r="V105" s="54"/>
      <c r="W105" s="54"/>
      <c r="X105" s="54"/>
      <c r="Y105" s="54"/>
      <c r="Z105" s="54"/>
    </row>
    <row r="106" ht="15.75" customHeight="1">
      <c r="A106" s="44" t="s">
        <v>165</v>
      </c>
      <c r="B106" s="44" t="s">
        <v>115</v>
      </c>
      <c r="C106" s="44" t="s">
        <v>116</v>
      </c>
      <c r="D106" s="46" t="s">
        <v>42</v>
      </c>
      <c r="E106" s="46" t="s">
        <v>53</v>
      </c>
      <c r="F106" s="55">
        <v>2.5</v>
      </c>
      <c r="G106" s="47" t="s">
        <v>124</v>
      </c>
      <c r="H106" s="48">
        <f>VLOOKUP(G106,'Equipment Pricing'!A:C,3,0)</f>
        <v>834</v>
      </c>
      <c r="I106" s="47" t="s">
        <v>120</v>
      </c>
      <c r="J106" s="48">
        <f>VLOOKUP(I106,'Equipment Pricing'!A:C,3,0)</f>
        <v>553</v>
      </c>
      <c r="K106" s="47" t="s">
        <v>125</v>
      </c>
      <c r="L106" s="48">
        <f>VLOOKUP(K106,'Equipment Pricing'!A:C,3,0)</f>
        <v>344</v>
      </c>
      <c r="M106" s="49">
        <f t="shared" si="1"/>
        <v>1731</v>
      </c>
      <c r="N106" s="50">
        <v>485.0</v>
      </c>
      <c r="O106" s="50">
        <f t="shared" si="2"/>
        <v>210.52</v>
      </c>
      <c r="P106" s="50">
        <v>378.0</v>
      </c>
      <c r="Q106" s="50">
        <f t="shared" si="3"/>
        <v>2804.52</v>
      </c>
      <c r="R106" s="50">
        <f t="shared" si="4"/>
        <v>1745.48</v>
      </c>
      <c r="S106" s="51">
        <v>4550.0</v>
      </c>
      <c r="T106" s="54"/>
      <c r="U106" s="54"/>
      <c r="V106" s="54"/>
      <c r="W106" s="54"/>
      <c r="X106" s="54"/>
      <c r="Y106" s="54"/>
      <c r="Z106" s="54"/>
    </row>
    <row r="107" ht="15.75" customHeight="1">
      <c r="A107" s="44" t="s">
        <v>165</v>
      </c>
      <c r="B107" s="44" t="s">
        <v>115</v>
      </c>
      <c r="C107" s="44" t="s">
        <v>116</v>
      </c>
      <c r="D107" s="46" t="s">
        <v>42</v>
      </c>
      <c r="E107" s="46" t="s">
        <v>53</v>
      </c>
      <c r="F107" s="55">
        <v>2.5</v>
      </c>
      <c r="G107" s="47" t="s">
        <v>124</v>
      </c>
      <c r="H107" s="48">
        <f>VLOOKUP(G107,'Equipment Pricing'!A:C,3,0)</f>
        <v>834</v>
      </c>
      <c r="I107" s="47" t="s">
        <v>120</v>
      </c>
      <c r="J107" s="48">
        <f>VLOOKUP(I107,'Equipment Pricing'!A:C,3,0)</f>
        <v>553</v>
      </c>
      <c r="K107" s="47" t="s">
        <v>126</v>
      </c>
      <c r="L107" s="48">
        <f>VLOOKUP(K107,'Equipment Pricing'!A:C,3,0)</f>
        <v>253</v>
      </c>
      <c r="M107" s="49">
        <f t="shared" si="1"/>
        <v>1640</v>
      </c>
      <c r="N107" s="50">
        <v>485.0</v>
      </c>
      <c r="O107" s="50">
        <f t="shared" si="2"/>
        <v>201.875</v>
      </c>
      <c r="P107" s="50">
        <v>378.0</v>
      </c>
      <c r="Q107" s="50">
        <f t="shared" si="3"/>
        <v>2704.875</v>
      </c>
      <c r="R107" s="50">
        <f t="shared" si="4"/>
        <v>1845.125</v>
      </c>
      <c r="S107" s="51">
        <v>4550.0</v>
      </c>
      <c r="T107" s="54"/>
      <c r="U107" s="54"/>
      <c r="V107" s="54"/>
      <c r="W107" s="54"/>
      <c r="X107" s="54"/>
      <c r="Y107" s="54"/>
      <c r="Z107" s="54"/>
    </row>
    <row r="108" ht="15.75" customHeight="1">
      <c r="A108" s="44" t="s">
        <v>165</v>
      </c>
      <c r="B108" s="44" t="s">
        <v>115</v>
      </c>
      <c r="C108" s="44" t="s">
        <v>116</v>
      </c>
      <c r="D108" s="46" t="s">
        <v>42</v>
      </c>
      <c r="E108" s="46" t="s">
        <v>53</v>
      </c>
      <c r="F108" s="55">
        <v>3.0</v>
      </c>
      <c r="G108" s="47" t="s">
        <v>127</v>
      </c>
      <c r="H108" s="48">
        <f>VLOOKUP(G108,'Equipment Pricing'!A:C,3,0)</f>
        <v>910</v>
      </c>
      <c r="I108" s="47" t="s">
        <v>120</v>
      </c>
      <c r="J108" s="48">
        <f>VLOOKUP(I108,'Equipment Pricing'!A:C,3,0)</f>
        <v>553</v>
      </c>
      <c r="K108" s="47" t="s">
        <v>128</v>
      </c>
      <c r="L108" s="48">
        <f>VLOOKUP(K108,'Equipment Pricing'!A:C,3,0)</f>
        <v>294</v>
      </c>
      <c r="M108" s="49">
        <f t="shared" si="1"/>
        <v>1757</v>
      </c>
      <c r="N108" s="50">
        <v>485.0</v>
      </c>
      <c r="O108" s="50">
        <f t="shared" si="2"/>
        <v>212.99</v>
      </c>
      <c r="P108" s="50">
        <v>378.0</v>
      </c>
      <c r="Q108" s="50">
        <f t="shared" si="3"/>
        <v>2832.99</v>
      </c>
      <c r="R108" s="50">
        <f t="shared" si="4"/>
        <v>1842.01</v>
      </c>
      <c r="S108" s="51">
        <v>4675.0</v>
      </c>
      <c r="T108" s="54"/>
      <c r="U108" s="54"/>
      <c r="V108" s="54"/>
      <c r="W108" s="54"/>
      <c r="X108" s="54"/>
      <c r="Y108" s="54"/>
      <c r="Z108" s="54"/>
    </row>
    <row r="109" ht="15.75" customHeight="1">
      <c r="A109" s="44" t="s">
        <v>165</v>
      </c>
      <c r="B109" s="44" t="s">
        <v>115</v>
      </c>
      <c r="C109" s="44" t="s">
        <v>116</v>
      </c>
      <c r="D109" s="46" t="s">
        <v>42</v>
      </c>
      <c r="E109" s="46" t="s">
        <v>67</v>
      </c>
      <c r="F109" s="55">
        <v>3.0</v>
      </c>
      <c r="G109" s="47" t="s">
        <v>127</v>
      </c>
      <c r="H109" s="48">
        <f>VLOOKUP(G109,'Equipment Pricing'!A:C,3,0)</f>
        <v>910</v>
      </c>
      <c r="I109" s="47" t="s">
        <v>129</v>
      </c>
      <c r="J109" s="48">
        <f>VLOOKUP(I109,'Equipment Pricing'!A:C,3,0)</f>
        <v>544</v>
      </c>
      <c r="K109" s="47" t="s">
        <v>128</v>
      </c>
      <c r="L109" s="48">
        <f>VLOOKUP(K109,'Equipment Pricing'!A:C,3,0)</f>
        <v>294</v>
      </c>
      <c r="M109" s="49">
        <f t="shared" si="1"/>
        <v>1748</v>
      </c>
      <c r="N109" s="50">
        <v>485.0</v>
      </c>
      <c r="O109" s="50">
        <f t="shared" si="2"/>
        <v>212.135</v>
      </c>
      <c r="P109" s="50">
        <v>378.0</v>
      </c>
      <c r="Q109" s="50">
        <f t="shared" si="3"/>
        <v>2823.135</v>
      </c>
      <c r="R109" s="50">
        <f t="shared" si="4"/>
        <v>1851.865</v>
      </c>
      <c r="S109" s="51">
        <v>4675.0</v>
      </c>
      <c r="T109" s="54"/>
      <c r="U109" s="54"/>
      <c r="V109" s="54"/>
      <c r="W109" s="54"/>
      <c r="X109" s="54"/>
      <c r="Y109" s="54"/>
      <c r="Z109" s="54"/>
    </row>
    <row r="110" ht="15.75" customHeight="1">
      <c r="A110" s="44" t="s">
        <v>165</v>
      </c>
      <c r="B110" s="44" t="s">
        <v>115</v>
      </c>
      <c r="C110" s="44" t="s">
        <v>116</v>
      </c>
      <c r="D110" s="46" t="s">
        <v>42</v>
      </c>
      <c r="E110" s="46" t="s">
        <v>67</v>
      </c>
      <c r="F110" s="55">
        <v>3.5</v>
      </c>
      <c r="G110" s="47" t="s">
        <v>130</v>
      </c>
      <c r="H110" s="48">
        <f>VLOOKUP(G110,'Equipment Pricing'!A:C,3,0)</f>
        <v>1144</v>
      </c>
      <c r="I110" s="47" t="s">
        <v>131</v>
      </c>
      <c r="J110" s="48">
        <f>VLOOKUP(I110,'Equipment Pricing'!A:C,3,0)</f>
        <v>552</v>
      </c>
      <c r="K110" s="47" t="s">
        <v>132</v>
      </c>
      <c r="L110" s="48">
        <f>VLOOKUP(K110,'Equipment Pricing'!A:C,3,0)</f>
        <v>382</v>
      </c>
      <c r="M110" s="49">
        <f t="shared" si="1"/>
        <v>2078</v>
      </c>
      <c r="N110" s="50">
        <v>485.0</v>
      </c>
      <c r="O110" s="50">
        <f t="shared" si="2"/>
        <v>243.485</v>
      </c>
      <c r="P110" s="50">
        <v>378.0</v>
      </c>
      <c r="Q110" s="50">
        <f t="shared" si="3"/>
        <v>3184.485</v>
      </c>
      <c r="R110" s="50">
        <f t="shared" si="4"/>
        <v>1790.515</v>
      </c>
      <c r="S110" s="51">
        <v>4975.0</v>
      </c>
      <c r="T110" s="54"/>
      <c r="U110" s="54"/>
      <c r="V110" s="54"/>
      <c r="W110" s="54"/>
      <c r="X110" s="54"/>
      <c r="Y110" s="54"/>
      <c r="Z110" s="54"/>
    </row>
    <row r="111" ht="15.75" customHeight="1">
      <c r="A111" s="44" t="s">
        <v>165</v>
      </c>
      <c r="B111" s="44" t="s">
        <v>115</v>
      </c>
      <c r="C111" s="44" t="s">
        <v>116</v>
      </c>
      <c r="D111" s="46" t="s">
        <v>42</v>
      </c>
      <c r="E111" s="46" t="s">
        <v>67</v>
      </c>
      <c r="F111" s="55">
        <v>3.5</v>
      </c>
      <c r="G111" s="47" t="s">
        <v>130</v>
      </c>
      <c r="H111" s="48">
        <f>VLOOKUP(G111,'Equipment Pricing'!A:C,3,0)</f>
        <v>1144</v>
      </c>
      <c r="I111" s="47" t="s">
        <v>131</v>
      </c>
      <c r="J111" s="48">
        <f>VLOOKUP(I111,'Equipment Pricing'!A:C,3,0)</f>
        <v>552</v>
      </c>
      <c r="K111" s="47" t="s">
        <v>133</v>
      </c>
      <c r="L111" s="48">
        <f>VLOOKUP(K111,'Equipment Pricing'!A:C,3,0)</f>
        <v>471</v>
      </c>
      <c r="M111" s="49">
        <f t="shared" si="1"/>
        <v>2167</v>
      </c>
      <c r="N111" s="50">
        <v>485.0</v>
      </c>
      <c r="O111" s="50">
        <f t="shared" si="2"/>
        <v>251.94</v>
      </c>
      <c r="P111" s="50">
        <v>378.0</v>
      </c>
      <c r="Q111" s="50">
        <f t="shared" si="3"/>
        <v>3281.94</v>
      </c>
      <c r="R111" s="50">
        <f t="shared" si="4"/>
        <v>1693.06</v>
      </c>
      <c r="S111" s="51">
        <v>4975.0</v>
      </c>
      <c r="T111" s="54"/>
      <c r="U111" s="54"/>
      <c r="V111" s="54"/>
      <c r="W111" s="54"/>
      <c r="X111" s="54"/>
      <c r="Y111" s="54"/>
      <c r="Z111" s="54"/>
    </row>
    <row r="112" ht="15.75" customHeight="1">
      <c r="A112" s="44" t="s">
        <v>165</v>
      </c>
      <c r="B112" s="44" t="s">
        <v>115</v>
      </c>
      <c r="C112" s="44" t="s">
        <v>116</v>
      </c>
      <c r="D112" s="46" t="s">
        <v>42</v>
      </c>
      <c r="E112" s="46" t="s">
        <v>67</v>
      </c>
      <c r="F112" s="55">
        <v>4.0</v>
      </c>
      <c r="G112" s="47" t="s">
        <v>134</v>
      </c>
      <c r="H112" s="48">
        <f>VLOOKUP(G112,'Equipment Pricing'!A:C,3,0)</f>
        <v>1191</v>
      </c>
      <c r="I112" s="47" t="s">
        <v>131</v>
      </c>
      <c r="J112" s="48">
        <f>VLOOKUP(I112,'Equipment Pricing'!A:C,3,0)</f>
        <v>552</v>
      </c>
      <c r="K112" s="47" t="s">
        <v>135</v>
      </c>
      <c r="L112" s="48">
        <f>VLOOKUP(K112,'Equipment Pricing'!A:C,3,0)</f>
        <v>429</v>
      </c>
      <c r="M112" s="49">
        <f t="shared" si="1"/>
        <v>2172</v>
      </c>
      <c r="N112" s="50">
        <v>485.0</v>
      </c>
      <c r="O112" s="50">
        <f t="shared" si="2"/>
        <v>252.415</v>
      </c>
      <c r="P112" s="50">
        <v>378.0</v>
      </c>
      <c r="Q112" s="50">
        <f t="shared" si="3"/>
        <v>3287.415</v>
      </c>
      <c r="R112" s="50">
        <f t="shared" si="4"/>
        <v>1862.585</v>
      </c>
      <c r="S112" s="51">
        <v>5150.0</v>
      </c>
      <c r="T112" s="54"/>
      <c r="U112" s="54"/>
      <c r="V112" s="54"/>
      <c r="W112" s="54"/>
      <c r="X112" s="54"/>
      <c r="Y112" s="54"/>
      <c r="Z112" s="54"/>
    </row>
    <row r="113" ht="15.75" customHeight="1">
      <c r="A113" s="44" t="s">
        <v>165</v>
      </c>
      <c r="B113" s="44" t="s">
        <v>115</v>
      </c>
      <c r="C113" s="44" t="s">
        <v>116</v>
      </c>
      <c r="D113" s="46" t="s">
        <v>42</v>
      </c>
      <c r="E113" s="46" t="s">
        <v>67</v>
      </c>
      <c r="F113" s="55">
        <v>4.0</v>
      </c>
      <c r="G113" s="47" t="s">
        <v>134</v>
      </c>
      <c r="H113" s="48">
        <f>VLOOKUP(G113,'Equipment Pricing'!A:C,3,0)</f>
        <v>1191</v>
      </c>
      <c r="I113" s="47" t="s">
        <v>131</v>
      </c>
      <c r="J113" s="48">
        <f>VLOOKUP(I113,'Equipment Pricing'!A:C,3,0)</f>
        <v>552</v>
      </c>
      <c r="K113" s="47" t="s">
        <v>136</v>
      </c>
      <c r="L113" s="48">
        <f>VLOOKUP(K113,'Equipment Pricing'!A:C,3,0)</f>
        <v>476</v>
      </c>
      <c r="M113" s="49">
        <f t="shared" si="1"/>
        <v>2219</v>
      </c>
      <c r="N113" s="50">
        <v>485.0</v>
      </c>
      <c r="O113" s="50">
        <f t="shared" si="2"/>
        <v>256.88</v>
      </c>
      <c r="P113" s="50">
        <v>378.0</v>
      </c>
      <c r="Q113" s="50">
        <f t="shared" si="3"/>
        <v>3338.88</v>
      </c>
      <c r="R113" s="50">
        <f t="shared" si="4"/>
        <v>1811.12</v>
      </c>
      <c r="S113" s="51">
        <v>5150.0</v>
      </c>
      <c r="T113" s="54"/>
      <c r="U113" s="54"/>
      <c r="V113" s="54"/>
      <c r="W113" s="54"/>
      <c r="X113" s="54"/>
      <c r="Y113" s="54"/>
      <c r="Z113" s="54"/>
    </row>
    <row r="114" ht="15.75" customHeight="1">
      <c r="A114" s="44" t="s">
        <v>165</v>
      </c>
      <c r="B114" s="44" t="s">
        <v>115</v>
      </c>
      <c r="C114" s="44" t="s">
        <v>116</v>
      </c>
      <c r="D114" s="46" t="s">
        <v>42</v>
      </c>
      <c r="E114" s="46" t="s">
        <v>67</v>
      </c>
      <c r="F114" s="55">
        <v>5.0</v>
      </c>
      <c r="G114" s="47" t="s">
        <v>137</v>
      </c>
      <c r="H114" s="48">
        <f>VLOOKUP(G114,'Equipment Pricing'!A:C,3,0)</f>
        <v>1374</v>
      </c>
      <c r="I114" s="47" t="s">
        <v>131</v>
      </c>
      <c r="J114" s="48">
        <f>VLOOKUP(I114,'Equipment Pricing'!A:C,3,0)</f>
        <v>552</v>
      </c>
      <c r="K114" s="47" t="s">
        <v>138</v>
      </c>
      <c r="L114" s="48">
        <f>VLOOKUP(K114,'Equipment Pricing'!A:C,3,0)</f>
        <v>394</v>
      </c>
      <c r="M114" s="49">
        <f t="shared" si="1"/>
        <v>2320</v>
      </c>
      <c r="N114" s="50">
        <v>485.0</v>
      </c>
      <c r="O114" s="50">
        <f t="shared" si="2"/>
        <v>266.475</v>
      </c>
      <c r="P114" s="50">
        <v>378.0</v>
      </c>
      <c r="Q114" s="50">
        <f t="shared" si="3"/>
        <v>3449.475</v>
      </c>
      <c r="R114" s="50">
        <f t="shared" si="4"/>
        <v>1850.525</v>
      </c>
      <c r="S114" s="51">
        <v>5300.0</v>
      </c>
      <c r="T114" s="54"/>
      <c r="U114" s="54"/>
      <c r="V114" s="54"/>
      <c r="W114" s="54"/>
      <c r="X114" s="54"/>
      <c r="Y114" s="54"/>
      <c r="Z114" s="54"/>
    </row>
    <row r="115" ht="15.75" customHeight="1">
      <c r="A115" s="44" t="s">
        <v>165</v>
      </c>
      <c r="B115" s="44" t="s">
        <v>115</v>
      </c>
      <c r="C115" s="44" t="s">
        <v>116</v>
      </c>
      <c r="D115" s="46" t="s">
        <v>42</v>
      </c>
      <c r="E115" s="55" t="s">
        <v>139</v>
      </c>
      <c r="F115" s="55">
        <v>5.0</v>
      </c>
      <c r="G115" s="47" t="s">
        <v>137</v>
      </c>
      <c r="H115" s="48">
        <f>VLOOKUP(G115,'Equipment Pricing'!A:C,3,0)</f>
        <v>1374</v>
      </c>
      <c r="I115" s="47" t="s">
        <v>140</v>
      </c>
      <c r="J115" s="48">
        <f>VLOOKUP(I115,'Equipment Pricing'!A:C,3,0)</f>
        <v>575</v>
      </c>
      <c r="K115" s="47" t="s">
        <v>141</v>
      </c>
      <c r="L115" s="48">
        <f>VLOOKUP(K115,'Equipment Pricing'!A:C,3,0)</f>
        <v>491</v>
      </c>
      <c r="M115" s="49">
        <f t="shared" si="1"/>
        <v>2440</v>
      </c>
      <c r="N115" s="50">
        <v>485.0</v>
      </c>
      <c r="O115" s="50">
        <f t="shared" si="2"/>
        <v>277.875</v>
      </c>
      <c r="P115" s="50">
        <v>378.0</v>
      </c>
      <c r="Q115" s="50">
        <f t="shared" si="3"/>
        <v>3580.875</v>
      </c>
      <c r="R115" s="50">
        <f t="shared" si="4"/>
        <v>1719.125</v>
      </c>
      <c r="S115" s="51">
        <v>5300.0</v>
      </c>
      <c r="T115" s="54"/>
      <c r="U115" s="54"/>
      <c r="V115" s="54"/>
      <c r="W115" s="54"/>
      <c r="X115" s="54"/>
      <c r="Y115" s="54"/>
      <c r="Z115" s="54"/>
    </row>
    <row r="116" ht="15.75" customHeight="1">
      <c r="A116" s="44" t="s">
        <v>165</v>
      </c>
      <c r="B116" s="44" t="s">
        <v>115</v>
      </c>
      <c r="C116" s="44" t="s">
        <v>116</v>
      </c>
      <c r="D116" s="46" t="s">
        <v>42</v>
      </c>
      <c r="E116" s="46" t="s">
        <v>67</v>
      </c>
      <c r="F116" s="55">
        <v>5.0</v>
      </c>
      <c r="G116" s="47" t="s">
        <v>137</v>
      </c>
      <c r="H116" s="48">
        <f>VLOOKUP(G116,'Equipment Pricing'!A:C,3,0)</f>
        <v>1374</v>
      </c>
      <c r="I116" s="47" t="s">
        <v>131</v>
      </c>
      <c r="J116" s="48">
        <f>VLOOKUP(I116,'Equipment Pricing'!A:C,3,0)</f>
        <v>552</v>
      </c>
      <c r="K116" s="47" t="s">
        <v>142</v>
      </c>
      <c r="L116" s="48">
        <f>VLOOKUP(K116,'Equipment Pricing'!A:C,3,0)</f>
        <v>516</v>
      </c>
      <c r="M116" s="49">
        <f t="shared" si="1"/>
        <v>2442</v>
      </c>
      <c r="N116" s="50">
        <v>485.0</v>
      </c>
      <c r="O116" s="50">
        <f t="shared" si="2"/>
        <v>278.065</v>
      </c>
      <c r="P116" s="50">
        <v>378.0</v>
      </c>
      <c r="Q116" s="50">
        <f t="shared" si="3"/>
        <v>3583.065</v>
      </c>
      <c r="R116" s="50">
        <f t="shared" si="4"/>
        <v>1716.935</v>
      </c>
      <c r="S116" s="51">
        <v>5300.0</v>
      </c>
      <c r="T116" s="54"/>
      <c r="U116" s="54"/>
      <c r="V116" s="54"/>
      <c r="W116" s="54"/>
      <c r="X116" s="54"/>
      <c r="Y116" s="54"/>
      <c r="Z116" s="54"/>
    </row>
    <row r="117" ht="15.75" customHeight="1">
      <c r="A117" s="44" t="s">
        <v>166</v>
      </c>
      <c r="B117" s="58" t="s">
        <v>167</v>
      </c>
      <c r="C117" s="58" t="s">
        <v>41</v>
      </c>
      <c r="D117" s="46" t="s">
        <v>42</v>
      </c>
      <c r="E117" s="46" t="s">
        <v>43</v>
      </c>
      <c r="F117" s="46">
        <v>1.5</v>
      </c>
      <c r="G117" s="47" t="s">
        <v>44</v>
      </c>
      <c r="H117" s="48">
        <f>VLOOKUP(G117,'Equipment Pricing'!A:C,3,0)</f>
        <v>815</v>
      </c>
      <c r="I117" s="47" t="s">
        <v>45</v>
      </c>
      <c r="J117" s="48">
        <f>VLOOKUP(I117,'Equipment Pricing'!A:C,3,0)</f>
        <v>533</v>
      </c>
      <c r="K117" s="47" t="s">
        <v>46</v>
      </c>
      <c r="L117" s="48">
        <f>VLOOKUP(K117,'Equipment Pricing'!A:C,3,0)</f>
        <v>243</v>
      </c>
      <c r="M117" s="49">
        <f t="shared" si="1"/>
        <v>1591</v>
      </c>
      <c r="N117" s="50">
        <v>485.0</v>
      </c>
      <c r="O117" s="50">
        <f t="shared" si="2"/>
        <v>197.22</v>
      </c>
      <c r="P117" s="50">
        <v>378.0</v>
      </c>
      <c r="Q117" s="50">
        <f t="shared" si="3"/>
        <v>2651.22</v>
      </c>
      <c r="R117" s="50">
        <f t="shared" si="4"/>
        <v>1848.78</v>
      </c>
      <c r="S117" s="51">
        <v>4500.0</v>
      </c>
      <c r="T117" s="54"/>
      <c r="U117" s="54"/>
      <c r="V117" s="54"/>
      <c r="W117" s="54"/>
      <c r="X117" s="54"/>
      <c r="Y117" s="54"/>
      <c r="Z117" s="54"/>
    </row>
    <row r="118" ht="15.75" customHeight="1">
      <c r="A118" s="44" t="s">
        <v>166</v>
      </c>
      <c r="B118" s="58" t="s">
        <v>167</v>
      </c>
      <c r="C118" s="58" t="s">
        <v>41</v>
      </c>
      <c r="D118" s="46" t="s">
        <v>42</v>
      </c>
      <c r="E118" s="46" t="s">
        <v>43</v>
      </c>
      <c r="F118" s="46">
        <v>1.5</v>
      </c>
      <c r="G118" s="47" t="s">
        <v>44</v>
      </c>
      <c r="H118" s="48">
        <f>VLOOKUP(G118,'Equipment Pricing'!A:C,3,0)</f>
        <v>815</v>
      </c>
      <c r="I118" s="47" t="s">
        <v>48</v>
      </c>
      <c r="J118" s="48">
        <f>VLOOKUP(I118,'Equipment Pricing'!A:C,3,0)</f>
        <v>527</v>
      </c>
      <c r="K118" s="47" t="s">
        <v>49</v>
      </c>
      <c r="L118" s="48">
        <f>VLOOKUP(K118,'Equipment Pricing'!A:C,3,0)</f>
        <v>331</v>
      </c>
      <c r="M118" s="49">
        <f t="shared" si="1"/>
        <v>1673</v>
      </c>
      <c r="N118" s="50">
        <v>485.0</v>
      </c>
      <c r="O118" s="50">
        <f t="shared" si="2"/>
        <v>205.01</v>
      </c>
      <c r="P118" s="50">
        <v>378.0</v>
      </c>
      <c r="Q118" s="50">
        <f t="shared" si="3"/>
        <v>2741.01</v>
      </c>
      <c r="R118" s="50">
        <f t="shared" si="4"/>
        <v>1758.99</v>
      </c>
      <c r="S118" s="51">
        <v>4500.0</v>
      </c>
      <c r="T118" s="54"/>
      <c r="U118" s="54"/>
      <c r="V118" s="54"/>
      <c r="W118" s="54"/>
      <c r="X118" s="54"/>
      <c r="Y118" s="54"/>
      <c r="Z118" s="54"/>
    </row>
    <row r="119" ht="15.75" customHeight="1">
      <c r="A119" s="44" t="s">
        <v>166</v>
      </c>
      <c r="B119" s="58" t="s">
        <v>167</v>
      </c>
      <c r="C119" s="58" t="s">
        <v>41</v>
      </c>
      <c r="D119" s="46" t="s">
        <v>42</v>
      </c>
      <c r="E119" s="46" t="s">
        <v>43</v>
      </c>
      <c r="F119" s="46">
        <v>2.0</v>
      </c>
      <c r="G119" s="47" t="s">
        <v>51</v>
      </c>
      <c r="H119" s="48">
        <f>VLOOKUP(G119,'Equipment Pricing'!A:C,3,0)</f>
        <v>815</v>
      </c>
      <c r="I119" s="47" t="s">
        <v>48</v>
      </c>
      <c r="J119" s="48">
        <f>VLOOKUP(I119,'Equipment Pricing'!A:C,3,0)</f>
        <v>527</v>
      </c>
      <c r="K119" s="47" t="s">
        <v>49</v>
      </c>
      <c r="L119" s="48">
        <f>VLOOKUP(K119,'Equipment Pricing'!A:C,3,0)</f>
        <v>331</v>
      </c>
      <c r="M119" s="49">
        <f t="shared" si="1"/>
        <v>1673</v>
      </c>
      <c r="N119" s="50">
        <v>485.0</v>
      </c>
      <c r="O119" s="50">
        <f t="shared" si="2"/>
        <v>205.01</v>
      </c>
      <c r="P119" s="50">
        <v>378.0</v>
      </c>
      <c r="Q119" s="50">
        <f t="shared" si="3"/>
        <v>2741.01</v>
      </c>
      <c r="R119" s="50">
        <f t="shared" si="4"/>
        <v>1758.99</v>
      </c>
      <c r="S119" s="51">
        <v>4500.0</v>
      </c>
      <c r="T119" s="54"/>
      <c r="U119" s="54"/>
      <c r="V119" s="54"/>
      <c r="W119" s="54"/>
      <c r="X119" s="54"/>
      <c r="Y119" s="54"/>
      <c r="Z119" s="54"/>
    </row>
    <row r="120" ht="15.75" customHeight="1">
      <c r="A120" s="44" t="s">
        <v>166</v>
      </c>
      <c r="B120" s="58" t="s">
        <v>167</v>
      </c>
      <c r="C120" s="58" t="s">
        <v>41</v>
      </c>
      <c r="D120" s="46" t="s">
        <v>42</v>
      </c>
      <c r="E120" s="46" t="s">
        <v>53</v>
      </c>
      <c r="F120" s="46">
        <v>2.0</v>
      </c>
      <c r="G120" s="47" t="s">
        <v>51</v>
      </c>
      <c r="H120" s="48">
        <f>VLOOKUP(G120,'Equipment Pricing'!A:C,3,0)</f>
        <v>815</v>
      </c>
      <c r="I120" s="47" t="s">
        <v>54</v>
      </c>
      <c r="J120" s="48">
        <f>VLOOKUP(I120,'Equipment Pricing'!A:C,3,0)</f>
        <v>533</v>
      </c>
      <c r="K120" s="47" t="s">
        <v>55</v>
      </c>
      <c r="L120" s="48">
        <f>VLOOKUP(K120,'Equipment Pricing'!A:C,3,0)</f>
        <v>241</v>
      </c>
      <c r="M120" s="49">
        <f t="shared" si="1"/>
        <v>1589</v>
      </c>
      <c r="N120" s="50">
        <v>485.0</v>
      </c>
      <c r="O120" s="50">
        <f t="shared" si="2"/>
        <v>197.03</v>
      </c>
      <c r="P120" s="50">
        <v>378.0</v>
      </c>
      <c r="Q120" s="50">
        <f t="shared" si="3"/>
        <v>2649.03</v>
      </c>
      <c r="R120" s="50">
        <f t="shared" si="4"/>
        <v>1850.97</v>
      </c>
      <c r="S120" s="51">
        <v>4500.0</v>
      </c>
      <c r="T120" s="54"/>
      <c r="U120" s="54"/>
      <c r="V120" s="54"/>
      <c r="W120" s="54"/>
      <c r="X120" s="54"/>
      <c r="Y120" s="54"/>
      <c r="Z120" s="54"/>
    </row>
    <row r="121" ht="15.75" customHeight="1">
      <c r="A121" s="44" t="s">
        <v>166</v>
      </c>
      <c r="B121" s="58" t="s">
        <v>167</v>
      </c>
      <c r="C121" s="58" t="s">
        <v>41</v>
      </c>
      <c r="D121" s="46" t="s">
        <v>42</v>
      </c>
      <c r="E121" s="46" t="s">
        <v>53</v>
      </c>
      <c r="F121" s="46">
        <v>2.0</v>
      </c>
      <c r="G121" s="47" t="s">
        <v>51</v>
      </c>
      <c r="H121" s="48">
        <f>VLOOKUP(G121,'Equipment Pricing'!A:C,3,0)</f>
        <v>815</v>
      </c>
      <c r="I121" s="47" t="s">
        <v>57</v>
      </c>
      <c r="J121" s="48">
        <f>VLOOKUP(I121,'Equipment Pricing'!A:C,3,0)</f>
        <v>542</v>
      </c>
      <c r="K121" s="47" t="s">
        <v>46</v>
      </c>
      <c r="L121" s="48">
        <f>VLOOKUP(K121,'Equipment Pricing'!A:C,3,0)</f>
        <v>243</v>
      </c>
      <c r="M121" s="49">
        <f t="shared" si="1"/>
        <v>1600</v>
      </c>
      <c r="N121" s="50">
        <v>485.0</v>
      </c>
      <c r="O121" s="50">
        <f t="shared" si="2"/>
        <v>198.075</v>
      </c>
      <c r="P121" s="50">
        <v>378.0</v>
      </c>
      <c r="Q121" s="50">
        <f t="shared" si="3"/>
        <v>2661.075</v>
      </c>
      <c r="R121" s="50">
        <f t="shared" si="4"/>
        <v>1838.925</v>
      </c>
      <c r="S121" s="51">
        <v>4500.0</v>
      </c>
      <c r="T121" s="54"/>
      <c r="U121" s="54"/>
      <c r="V121" s="54"/>
      <c r="W121" s="54"/>
      <c r="X121" s="54"/>
      <c r="Y121" s="54"/>
      <c r="Z121" s="54"/>
    </row>
    <row r="122" ht="15.75" customHeight="1">
      <c r="A122" s="44" t="s">
        <v>166</v>
      </c>
      <c r="B122" s="58" t="s">
        <v>167</v>
      </c>
      <c r="C122" s="58" t="s">
        <v>41</v>
      </c>
      <c r="D122" s="46" t="s">
        <v>42</v>
      </c>
      <c r="E122" s="46" t="s">
        <v>53</v>
      </c>
      <c r="F122" s="46">
        <v>2.5</v>
      </c>
      <c r="G122" s="47" t="s">
        <v>59</v>
      </c>
      <c r="H122" s="48">
        <f>VLOOKUP(G122,'Equipment Pricing'!A:C,3,0)</f>
        <v>834</v>
      </c>
      <c r="I122" s="47" t="s">
        <v>54</v>
      </c>
      <c r="J122" s="48">
        <f>VLOOKUP(I122,'Equipment Pricing'!A:C,3,0)</f>
        <v>533</v>
      </c>
      <c r="K122" s="47" t="s">
        <v>60</v>
      </c>
      <c r="L122" s="48">
        <f>VLOOKUP(K122,'Equipment Pricing'!A:C,3,0)</f>
        <v>347</v>
      </c>
      <c r="M122" s="49">
        <f t="shared" si="1"/>
        <v>1714</v>
      </c>
      <c r="N122" s="50">
        <v>485.0</v>
      </c>
      <c r="O122" s="50">
        <f t="shared" si="2"/>
        <v>208.905</v>
      </c>
      <c r="P122" s="50">
        <v>378.0</v>
      </c>
      <c r="Q122" s="50">
        <f t="shared" si="3"/>
        <v>2785.905</v>
      </c>
      <c r="R122" s="50">
        <f t="shared" si="4"/>
        <v>1764.095</v>
      </c>
      <c r="S122" s="51">
        <v>4550.0</v>
      </c>
      <c r="T122" s="54"/>
      <c r="U122" s="54"/>
      <c r="V122" s="54"/>
      <c r="W122" s="54"/>
      <c r="X122" s="54"/>
      <c r="Y122" s="54"/>
      <c r="Z122" s="54"/>
    </row>
    <row r="123" ht="15.75" customHeight="1">
      <c r="A123" s="44" t="s">
        <v>166</v>
      </c>
      <c r="B123" s="58" t="s">
        <v>167</v>
      </c>
      <c r="C123" s="58" t="s">
        <v>41</v>
      </c>
      <c r="D123" s="46" t="s">
        <v>42</v>
      </c>
      <c r="E123" s="46" t="s">
        <v>53</v>
      </c>
      <c r="F123" s="46">
        <v>2.5</v>
      </c>
      <c r="G123" s="47" t="s">
        <v>59</v>
      </c>
      <c r="H123" s="48">
        <f>VLOOKUP(G123,'Equipment Pricing'!A:C,3,0)</f>
        <v>834</v>
      </c>
      <c r="I123" s="47" t="s">
        <v>57</v>
      </c>
      <c r="J123" s="48">
        <f>VLOOKUP(I123,'Equipment Pricing'!A:C,3,0)</f>
        <v>542</v>
      </c>
      <c r="K123" s="47" t="s">
        <v>62</v>
      </c>
      <c r="L123" s="48">
        <f>VLOOKUP(K123,'Equipment Pricing'!A:C,3,0)</f>
        <v>253</v>
      </c>
      <c r="M123" s="49">
        <f t="shared" si="1"/>
        <v>1629</v>
      </c>
      <c r="N123" s="50">
        <v>485.0</v>
      </c>
      <c r="O123" s="50">
        <f t="shared" si="2"/>
        <v>200.83</v>
      </c>
      <c r="P123" s="50">
        <v>378.0</v>
      </c>
      <c r="Q123" s="50">
        <f t="shared" si="3"/>
        <v>2692.83</v>
      </c>
      <c r="R123" s="50">
        <f t="shared" si="4"/>
        <v>1857.17</v>
      </c>
      <c r="S123" s="51">
        <v>4550.0</v>
      </c>
      <c r="T123" s="54"/>
      <c r="U123" s="54"/>
      <c r="V123" s="54"/>
      <c r="W123" s="54"/>
      <c r="X123" s="54"/>
      <c r="Y123" s="54"/>
      <c r="Z123" s="54"/>
    </row>
    <row r="124" ht="15.75" customHeight="1">
      <c r="A124" s="44" t="s">
        <v>166</v>
      </c>
      <c r="B124" s="58" t="s">
        <v>167</v>
      </c>
      <c r="C124" s="58" t="s">
        <v>41</v>
      </c>
      <c r="D124" s="46" t="s">
        <v>42</v>
      </c>
      <c r="E124" s="46" t="s">
        <v>53</v>
      </c>
      <c r="F124" s="46">
        <v>3.0</v>
      </c>
      <c r="G124" s="47" t="s">
        <v>64</v>
      </c>
      <c r="H124" s="48">
        <f>VLOOKUP(G124,'Equipment Pricing'!A:C,3,0)</f>
        <v>910</v>
      </c>
      <c r="I124" s="47" t="s">
        <v>57</v>
      </c>
      <c r="J124" s="48">
        <f>VLOOKUP(I124,'Equipment Pricing'!A:C,3,0)</f>
        <v>542</v>
      </c>
      <c r="K124" s="47" t="s">
        <v>65</v>
      </c>
      <c r="L124" s="48">
        <f>VLOOKUP(K124,'Equipment Pricing'!A:C,3,0)</f>
        <v>374</v>
      </c>
      <c r="M124" s="49">
        <f t="shared" si="1"/>
        <v>1826</v>
      </c>
      <c r="N124" s="50">
        <v>485.0</v>
      </c>
      <c r="O124" s="50">
        <f t="shared" si="2"/>
        <v>219.545</v>
      </c>
      <c r="P124" s="50">
        <v>378.0</v>
      </c>
      <c r="Q124" s="50">
        <f t="shared" si="3"/>
        <v>2908.545</v>
      </c>
      <c r="R124" s="50">
        <f t="shared" si="4"/>
        <v>1766.455</v>
      </c>
      <c r="S124" s="51">
        <v>4675.0</v>
      </c>
      <c r="T124" s="54"/>
      <c r="U124" s="54"/>
      <c r="V124" s="54"/>
      <c r="W124" s="54"/>
      <c r="X124" s="54"/>
      <c r="Y124" s="54"/>
      <c r="Z124" s="54"/>
    </row>
    <row r="125" ht="15.75" customHeight="1">
      <c r="A125" s="44" t="s">
        <v>166</v>
      </c>
      <c r="B125" s="58" t="s">
        <v>167</v>
      </c>
      <c r="C125" s="58" t="s">
        <v>41</v>
      </c>
      <c r="D125" s="46" t="s">
        <v>42</v>
      </c>
      <c r="E125" s="46" t="s">
        <v>67</v>
      </c>
      <c r="F125" s="46">
        <v>3.0</v>
      </c>
      <c r="G125" s="47" t="s">
        <v>64</v>
      </c>
      <c r="H125" s="48">
        <f>VLOOKUP(G125,'Equipment Pricing'!A:C,3,0)</f>
        <v>910</v>
      </c>
      <c r="I125" s="47" t="s">
        <v>68</v>
      </c>
      <c r="J125" s="48">
        <f>VLOOKUP(I125,'Equipment Pricing'!A:C,3,0)</f>
        <v>539</v>
      </c>
      <c r="K125" s="47" t="s">
        <v>69</v>
      </c>
      <c r="L125" s="48">
        <f>VLOOKUP(K125,'Equipment Pricing'!A:C,3,0)</f>
        <v>294</v>
      </c>
      <c r="M125" s="49">
        <f t="shared" si="1"/>
        <v>1743</v>
      </c>
      <c r="N125" s="50">
        <v>485.0</v>
      </c>
      <c r="O125" s="50">
        <f t="shared" si="2"/>
        <v>211.66</v>
      </c>
      <c r="P125" s="50">
        <v>378.0</v>
      </c>
      <c r="Q125" s="50">
        <f t="shared" si="3"/>
        <v>2817.66</v>
      </c>
      <c r="R125" s="50">
        <f t="shared" si="4"/>
        <v>1857.34</v>
      </c>
      <c r="S125" s="51">
        <v>4675.0</v>
      </c>
      <c r="T125" s="54"/>
      <c r="U125" s="54"/>
      <c r="V125" s="54"/>
      <c r="W125" s="54"/>
      <c r="X125" s="54"/>
      <c r="Y125" s="54"/>
      <c r="Z125" s="54"/>
    </row>
    <row r="126" ht="15.75" customHeight="1">
      <c r="A126" s="44" t="s">
        <v>166</v>
      </c>
      <c r="B126" s="58" t="s">
        <v>167</v>
      </c>
      <c r="C126" s="58" t="s">
        <v>41</v>
      </c>
      <c r="D126" s="46" t="s">
        <v>42</v>
      </c>
      <c r="E126" s="46" t="s">
        <v>53</v>
      </c>
      <c r="F126" s="46">
        <v>3.5</v>
      </c>
      <c r="G126" s="47" t="s">
        <v>71</v>
      </c>
      <c r="H126" s="48">
        <f>VLOOKUP(G126,'Equipment Pricing'!A:C,3,0)</f>
        <v>1144</v>
      </c>
      <c r="I126" s="47" t="s">
        <v>72</v>
      </c>
      <c r="J126" s="48">
        <f>VLOOKUP(I126,'Equipment Pricing'!A:C,3,0)</f>
        <v>559</v>
      </c>
      <c r="K126" s="47" t="s">
        <v>73</v>
      </c>
      <c r="L126" s="48">
        <f>VLOOKUP(K126,'Equipment Pricing'!A:C,3,0)</f>
        <v>382</v>
      </c>
      <c r="M126" s="49">
        <f t="shared" si="1"/>
        <v>2085</v>
      </c>
      <c r="N126" s="50">
        <v>485.0</v>
      </c>
      <c r="O126" s="50">
        <f t="shared" si="2"/>
        <v>244.15</v>
      </c>
      <c r="P126" s="50">
        <v>378.0</v>
      </c>
      <c r="Q126" s="50">
        <f t="shared" si="3"/>
        <v>3192.15</v>
      </c>
      <c r="R126" s="50">
        <f t="shared" si="4"/>
        <v>1782.85</v>
      </c>
      <c r="S126" s="51">
        <v>4975.0</v>
      </c>
      <c r="T126" s="54"/>
      <c r="U126" s="54"/>
      <c r="V126" s="54"/>
      <c r="W126" s="54"/>
      <c r="X126" s="54"/>
      <c r="Y126" s="54"/>
      <c r="Z126" s="54"/>
    </row>
    <row r="127" ht="15.75" customHeight="1">
      <c r="A127" s="44" t="s">
        <v>166</v>
      </c>
      <c r="B127" s="58" t="s">
        <v>167</v>
      </c>
      <c r="C127" s="58" t="s">
        <v>41</v>
      </c>
      <c r="D127" s="46" t="s">
        <v>42</v>
      </c>
      <c r="E127" s="46" t="s">
        <v>67</v>
      </c>
      <c r="F127" s="46">
        <v>3.5</v>
      </c>
      <c r="G127" s="47" t="s">
        <v>71</v>
      </c>
      <c r="H127" s="48">
        <f>VLOOKUP(G127,'Equipment Pricing'!A:C,3,0)</f>
        <v>1144</v>
      </c>
      <c r="I127" s="47" t="s">
        <v>75</v>
      </c>
      <c r="J127" s="48">
        <f>VLOOKUP(I127,'Equipment Pricing'!A:C,3,0)</f>
        <v>544</v>
      </c>
      <c r="K127" s="47" t="s">
        <v>76</v>
      </c>
      <c r="L127" s="48">
        <f>VLOOKUP(K127,'Equipment Pricing'!A:C,3,0)</f>
        <v>338</v>
      </c>
      <c r="M127" s="49">
        <f t="shared" si="1"/>
        <v>2026</v>
      </c>
      <c r="N127" s="50">
        <v>485.0</v>
      </c>
      <c r="O127" s="50">
        <f t="shared" si="2"/>
        <v>238.545</v>
      </c>
      <c r="P127" s="50">
        <v>378.0</v>
      </c>
      <c r="Q127" s="50">
        <f t="shared" si="3"/>
        <v>3127.545</v>
      </c>
      <c r="R127" s="50">
        <f t="shared" si="4"/>
        <v>1847.455</v>
      </c>
      <c r="S127" s="51">
        <v>4975.0</v>
      </c>
      <c r="T127" s="54"/>
      <c r="U127" s="54"/>
      <c r="V127" s="54"/>
      <c r="W127" s="54"/>
      <c r="X127" s="54"/>
      <c r="Y127" s="54"/>
      <c r="Z127" s="54"/>
    </row>
    <row r="128" ht="15.75" customHeight="1">
      <c r="A128" s="44" t="s">
        <v>166</v>
      </c>
      <c r="B128" s="58" t="s">
        <v>167</v>
      </c>
      <c r="C128" s="58" t="s">
        <v>41</v>
      </c>
      <c r="D128" s="46" t="s">
        <v>42</v>
      </c>
      <c r="E128" s="46" t="s">
        <v>53</v>
      </c>
      <c r="F128" s="46">
        <v>4.0</v>
      </c>
      <c r="G128" s="47" t="s">
        <v>78</v>
      </c>
      <c r="H128" s="48">
        <f>VLOOKUP(G128,'Equipment Pricing'!A:C,3,0)</f>
        <v>1191</v>
      </c>
      <c r="I128" s="47" t="s">
        <v>72</v>
      </c>
      <c r="J128" s="48">
        <f>VLOOKUP(I128,'Equipment Pricing'!A:C,3,0)</f>
        <v>559</v>
      </c>
      <c r="K128" s="47" t="s">
        <v>79</v>
      </c>
      <c r="L128" s="48">
        <f>VLOOKUP(K128,'Equipment Pricing'!A:C,3,0)</f>
        <v>429</v>
      </c>
      <c r="M128" s="49">
        <f t="shared" si="1"/>
        <v>2179</v>
      </c>
      <c r="N128" s="50">
        <v>485.0</v>
      </c>
      <c r="O128" s="50">
        <f t="shared" si="2"/>
        <v>253.08</v>
      </c>
      <c r="P128" s="50">
        <v>378.0</v>
      </c>
      <c r="Q128" s="50">
        <f t="shared" si="3"/>
        <v>3295.08</v>
      </c>
      <c r="R128" s="50">
        <f t="shared" si="4"/>
        <v>1854.92</v>
      </c>
      <c r="S128" s="51">
        <v>5150.0</v>
      </c>
      <c r="T128" s="54"/>
      <c r="U128" s="54"/>
      <c r="V128" s="54"/>
      <c r="W128" s="54"/>
      <c r="X128" s="54"/>
      <c r="Y128" s="54"/>
      <c r="Z128" s="54"/>
    </row>
    <row r="129" ht="15.75" customHeight="1">
      <c r="A129" s="44" t="s">
        <v>166</v>
      </c>
      <c r="B129" s="58" t="s">
        <v>167</v>
      </c>
      <c r="C129" s="58" t="s">
        <v>41</v>
      </c>
      <c r="D129" s="46" t="s">
        <v>42</v>
      </c>
      <c r="E129" s="46" t="s">
        <v>67</v>
      </c>
      <c r="F129" s="46">
        <v>4.0</v>
      </c>
      <c r="G129" s="47" t="s">
        <v>78</v>
      </c>
      <c r="H129" s="48">
        <f>VLOOKUP(G129,'Equipment Pricing'!A:C,3,0)</f>
        <v>1191</v>
      </c>
      <c r="I129" s="47" t="s">
        <v>75</v>
      </c>
      <c r="J129" s="48">
        <f>VLOOKUP(I129,'Equipment Pricing'!A:C,3,0)</f>
        <v>544</v>
      </c>
      <c r="K129" s="47" t="s">
        <v>81</v>
      </c>
      <c r="L129" s="48">
        <f>VLOOKUP(K129,'Equipment Pricing'!A:C,3,0)</f>
        <v>476</v>
      </c>
      <c r="M129" s="49">
        <f t="shared" si="1"/>
        <v>2211</v>
      </c>
      <c r="N129" s="50">
        <v>485.0</v>
      </c>
      <c r="O129" s="50">
        <f t="shared" si="2"/>
        <v>256.12</v>
      </c>
      <c r="P129" s="50">
        <v>378.0</v>
      </c>
      <c r="Q129" s="50">
        <f t="shared" si="3"/>
        <v>3330.12</v>
      </c>
      <c r="R129" s="50">
        <f t="shared" si="4"/>
        <v>1819.88</v>
      </c>
      <c r="S129" s="51">
        <v>5150.0</v>
      </c>
      <c r="T129" s="54"/>
      <c r="U129" s="54"/>
      <c r="V129" s="54"/>
      <c r="W129" s="54"/>
      <c r="X129" s="54"/>
      <c r="Y129" s="54"/>
      <c r="Z129" s="54"/>
    </row>
    <row r="130" ht="15.75" customHeight="1">
      <c r="A130" s="44" t="s">
        <v>166</v>
      </c>
      <c r="B130" s="58" t="s">
        <v>167</v>
      </c>
      <c r="C130" s="58" t="s">
        <v>41</v>
      </c>
      <c r="D130" s="46" t="s">
        <v>42</v>
      </c>
      <c r="E130" s="46" t="s">
        <v>67</v>
      </c>
      <c r="F130" s="46">
        <v>5.0</v>
      </c>
      <c r="G130" s="47" t="s">
        <v>83</v>
      </c>
      <c r="H130" s="48">
        <f>VLOOKUP(G130,'Equipment Pricing'!A:C,3,0)</f>
        <v>1374</v>
      </c>
      <c r="I130" s="47" t="s">
        <v>84</v>
      </c>
      <c r="J130" s="48">
        <f>VLOOKUP(I130,'Equipment Pricing'!A:C,3,0)</f>
        <v>552</v>
      </c>
      <c r="K130" s="47" t="s">
        <v>85</v>
      </c>
      <c r="L130" s="48">
        <f>VLOOKUP(K130,'Equipment Pricing'!A:C,3,0)</f>
        <v>394</v>
      </c>
      <c r="M130" s="49">
        <f t="shared" si="1"/>
        <v>2320</v>
      </c>
      <c r="N130" s="50">
        <v>485.0</v>
      </c>
      <c r="O130" s="50">
        <f t="shared" si="2"/>
        <v>266.475</v>
      </c>
      <c r="P130" s="50">
        <v>378.0</v>
      </c>
      <c r="Q130" s="50">
        <f t="shared" si="3"/>
        <v>3449.475</v>
      </c>
      <c r="R130" s="50">
        <f t="shared" si="4"/>
        <v>1850.525</v>
      </c>
      <c r="S130" s="51">
        <v>5300.0</v>
      </c>
      <c r="T130" s="54"/>
      <c r="U130" s="54"/>
      <c r="V130" s="54"/>
      <c r="W130" s="54"/>
      <c r="X130" s="54"/>
      <c r="Y130" s="54"/>
      <c r="Z130" s="54"/>
    </row>
    <row r="131" ht="15.75" customHeight="1">
      <c r="A131" s="44" t="s">
        <v>166</v>
      </c>
      <c r="B131" s="58" t="s">
        <v>167</v>
      </c>
      <c r="C131" s="58" t="s">
        <v>41</v>
      </c>
      <c r="D131" s="46" t="s">
        <v>42</v>
      </c>
      <c r="E131" s="46" t="s">
        <v>87</v>
      </c>
      <c r="F131" s="46">
        <v>5.0</v>
      </c>
      <c r="G131" s="47" t="s">
        <v>83</v>
      </c>
      <c r="H131" s="48">
        <f>VLOOKUP(G131,'Equipment Pricing'!A:C,3,0)</f>
        <v>1374</v>
      </c>
      <c r="I131" s="47" t="s">
        <v>88</v>
      </c>
      <c r="J131" s="48">
        <f>VLOOKUP(I131,'Equipment Pricing'!A:C,3,0)</f>
        <v>569</v>
      </c>
      <c r="K131" s="47" t="s">
        <v>89</v>
      </c>
      <c r="L131" s="48">
        <f>VLOOKUP(K131,'Equipment Pricing'!A:C,3,0)</f>
        <v>516</v>
      </c>
      <c r="M131" s="49">
        <f t="shared" si="1"/>
        <v>2459</v>
      </c>
      <c r="N131" s="50">
        <v>485.0</v>
      </c>
      <c r="O131" s="50">
        <f t="shared" si="2"/>
        <v>279.68</v>
      </c>
      <c r="P131" s="50">
        <v>378.0</v>
      </c>
      <c r="Q131" s="50">
        <f t="shared" si="3"/>
        <v>3601.68</v>
      </c>
      <c r="R131" s="50">
        <f t="shared" si="4"/>
        <v>1698.32</v>
      </c>
      <c r="S131" s="51">
        <v>5300.0</v>
      </c>
      <c r="T131" s="54"/>
      <c r="U131" s="54"/>
      <c r="V131" s="54"/>
      <c r="W131" s="54"/>
      <c r="X131" s="54"/>
      <c r="Y131" s="54"/>
      <c r="Z131" s="54"/>
    </row>
    <row r="132" ht="15.75" customHeight="1">
      <c r="A132" s="44" t="s">
        <v>168</v>
      </c>
      <c r="B132" s="44" t="s">
        <v>169</v>
      </c>
      <c r="C132" s="44" t="s">
        <v>93</v>
      </c>
      <c r="D132" s="46" t="s">
        <v>42</v>
      </c>
      <c r="E132" s="46" t="s">
        <v>170</v>
      </c>
      <c r="F132" s="46">
        <v>1.5</v>
      </c>
      <c r="G132" s="56" t="s">
        <v>104</v>
      </c>
      <c r="H132" s="48">
        <f>VLOOKUP(G132,'Equipment Pricing'!A:C,3,0)</f>
        <v>823</v>
      </c>
      <c r="I132" s="47" t="s">
        <v>45</v>
      </c>
      <c r="J132" s="48">
        <f>VLOOKUP(I132,'Equipment Pricing'!A:C,3,0)</f>
        <v>533</v>
      </c>
      <c r="K132" s="47" t="s">
        <v>46</v>
      </c>
      <c r="L132" s="48">
        <f>VLOOKUP(K132,'Equipment Pricing'!A:C,3,0)</f>
        <v>243</v>
      </c>
      <c r="M132" s="49">
        <f t="shared" si="1"/>
        <v>1599</v>
      </c>
      <c r="N132" s="50">
        <v>485.0</v>
      </c>
      <c r="O132" s="50">
        <f t="shared" si="2"/>
        <v>197.98</v>
      </c>
      <c r="P132" s="50">
        <v>378.0</v>
      </c>
      <c r="Q132" s="50">
        <f t="shared" si="3"/>
        <v>2659.98</v>
      </c>
      <c r="R132" s="50">
        <f t="shared" si="4"/>
        <v>1840.02</v>
      </c>
      <c r="S132" s="51">
        <v>4500.0</v>
      </c>
      <c r="T132" s="54"/>
      <c r="U132" s="54"/>
      <c r="V132" s="54"/>
      <c r="W132" s="54"/>
      <c r="X132" s="54"/>
      <c r="Y132" s="54"/>
      <c r="Z132" s="54"/>
    </row>
    <row r="133" ht="15.75" customHeight="1">
      <c r="A133" s="44" t="s">
        <v>168</v>
      </c>
      <c r="B133" s="44" t="s">
        <v>169</v>
      </c>
      <c r="C133" s="44" t="s">
        <v>93</v>
      </c>
      <c r="D133" s="46" t="s">
        <v>42</v>
      </c>
      <c r="E133" s="46" t="s">
        <v>170</v>
      </c>
      <c r="F133" s="46">
        <v>1.5</v>
      </c>
      <c r="G133" s="56" t="s">
        <v>104</v>
      </c>
      <c r="H133" s="48">
        <f>VLOOKUP(G133,'Equipment Pricing'!A:C,3,0)</f>
        <v>823</v>
      </c>
      <c r="I133" s="47" t="s">
        <v>48</v>
      </c>
      <c r="J133" s="48">
        <f>VLOOKUP(I133,'Equipment Pricing'!A:C,3,0)</f>
        <v>527</v>
      </c>
      <c r="K133" s="47" t="s">
        <v>49</v>
      </c>
      <c r="L133" s="48">
        <f>VLOOKUP(K133,'Equipment Pricing'!A:C,3,0)</f>
        <v>331</v>
      </c>
      <c r="M133" s="49">
        <f t="shared" si="1"/>
        <v>1681</v>
      </c>
      <c r="N133" s="50">
        <v>485.0</v>
      </c>
      <c r="O133" s="50">
        <f t="shared" si="2"/>
        <v>205.77</v>
      </c>
      <c r="P133" s="50">
        <v>378.0</v>
      </c>
      <c r="Q133" s="50">
        <f t="shared" si="3"/>
        <v>2749.77</v>
      </c>
      <c r="R133" s="50">
        <f t="shared" si="4"/>
        <v>1750.23</v>
      </c>
      <c r="S133" s="51">
        <v>4500.0</v>
      </c>
      <c r="T133" s="54"/>
      <c r="U133" s="54"/>
      <c r="V133" s="54"/>
      <c r="W133" s="54"/>
      <c r="X133" s="54"/>
      <c r="Y133" s="54"/>
      <c r="Z133" s="54"/>
    </row>
    <row r="134" ht="15.75" customHeight="1">
      <c r="A134" s="44" t="s">
        <v>168</v>
      </c>
      <c r="B134" s="44" t="s">
        <v>169</v>
      </c>
      <c r="C134" s="44" t="s">
        <v>93</v>
      </c>
      <c r="D134" s="46" t="s">
        <v>42</v>
      </c>
      <c r="E134" s="46" t="s">
        <v>170</v>
      </c>
      <c r="F134" s="46">
        <v>2.0</v>
      </c>
      <c r="G134" s="56" t="s">
        <v>107</v>
      </c>
      <c r="H134" s="48">
        <f>VLOOKUP(G134,'Equipment Pricing'!A:C,3,0)</f>
        <v>836</v>
      </c>
      <c r="I134" s="47" t="s">
        <v>48</v>
      </c>
      <c r="J134" s="48">
        <f>VLOOKUP(I134,'Equipment Pricing'!A:C,3,0)</f>
        <v>527</v>
      </c>
      <c r="K134" s="47" t="s">
        <v>49</v>
      </c>
      <c r="L134" s="48">
        <f>VLOOKUP(K134,'Equipment Pricing'!A:C,3,0)</f>
        <v>331</v>
      </c>
      <c r="M134" s="49">
        <f t="shared" si="1"/>
        <v>1694</v>
      </c>
      <c r="N134" s="50">
        <v>485.0</v>
      </c>
      <c r="O134" s="50">
        <f t="shared" si="2"/>
        <v>207.005</v>
      </c>
      <c r="P134" s="50">
        <v>378.0</v>
      </c>
      <c r="Q134" s="50">
        <f t="shared" si="3"/>
        <v>2764.005</v>
      </c>
      <c r="R134" s="50">
        <f t="shared" si="4"/>
        <v>1735.995</v>
      </c>
      <c r="S134" s="51">
        <v>4500.0</v>
      </c>
      <c r="T134" s="54"/>
      <c r="U134" s="54"/>
      <c r="V134" s="54"/>
      <c r="W134" s="54"/>
      <c r="X134" s="54"/>
      <c r="Y134" s="54"/>
      <c r="Z134" s="54"/>
    </row>
    <row r="135" ht="15.75" customHeight="1">
      <c r="A135" s="44" t="s">
        <v>168</v>
      </c>
      <c r="B135" s="44" t="s">
        <v>169</v>
      </c>
      <c r="C135" s="44" t="s">
        <v>93</v>
      </c>
      <c r="D135" s="46" t="s">
        <v>42</v>
      </c>
      <c r="E135" s="46" t="s">
        <v>106</v>
      </c>
      <c r="F135" s="46">
        <v>2.0</v>
      </c>
      <c r="G135" s="56" t="s">
        <v>107</v>
      </c>
      <c r="H135" s="48">
        <f>VLOOKUP(G135,'Equipment Pricing'!A:C,3,0)</f>
        <v>836</v>
      </c>
      <c r="I135" s="47" t="s">
        <v>54</v>
      </c>
      <c r="J135" s="48">
        <f>VLOOKUP(I135,'Equipment Pricing'!A:C,3,0)</f>
        <v>533</v>
      </c>
      <c r="K135" s="47" t="s">
        <v>55</v>
      </c>
      <c r="L135" s="48">
        <f>VLOOKUP(K135,'Equipment Pricing'!A:C,3,0)</f>
        <v>241</v>
      </c>
      <c r="M135" s="49">
        <f t="shared" si="1"/>
        <v>1610</v>
      </c>
      <c r="N135" s="50">
        <v>485.0</v>
      </c>
      <c r="O135" s="50">
        <f t="shared" si="2"/>
        <v>199.025</v>
      </c>
      <c r="P135" s="50">
        <v>378.0</v>
      </c>
      <c r="Q135" s="50">
        <f t="shared" si="3"/>
        <v>2672.025</v>
      </c>
      <c r="R135" s="50">
        <f t="shared" si="4"/>
        <v>1827.975</v>
      </c>
      <c r="S135" s="51">
        <v>4500.0</v>
      </c>
      <c r="T135" s="54"/>
      <c r="U135" s="54"/>
      <c r="V135" s="54"/>
      <c r="W135" s="54"/>
      <c r="X135" s="54"/>
      <c r="Y135" s="54"/>
      <c r="Z135" s="54"/>
    </row>
    <row r="136" ht="15.75" customHeight="1">
      <c r="A136" s="44" t="s">
        <v>168</v>
      </c>
      <c r="B136" s="44" t="s">
        <v>169</v>
      </c>
      <c r="C136" s="44" t="s">
        <v>93</v>
      </c>
      <c r="D136" s="46" t="s">
        <v>42</v>
      </c>
      <c r="E136" s="46" t="s">
        <v>106</v>
      </c>
      <c r="F136" s="46">
        <v>2.0</v>
      </c>
      <c r="G136" s="56" t="s">
        <v>107</v>
      </c>
      <c r="H136" s="48">
        <f>VLOOKUP(G136,'Equipment Pricing'!A:C,3,0)</f>
        <v>836</v>
      </c>
      <c r="I136" s="47" t="s">
        <v>57</v>
      </c>
      <c r="J136" s="48">
        <f>VLOOKUP(I136,'Equipment Pricing'!A:C,3,0)</f>
        <v>542</v>
      </c>
      <c r="K136" s="47" t="s">
        <v>46</v>
      </c>
      <c r="L136" s="48">
        <f>VLOOKUP(K136,'Equipment Pricing'!A:C,3,0)</f>
        <v>243</v>
      </c>
      <c r="M136" s="49">
        <f t="shared" si="1"/>
        <v>1621</v>
      </c>
      <c r="N136" s="50">
        <v>485.0</v>
      </c>
      <c r="O136" s="50">
        <f t="shared" si="2"/>
        <v>200.07</v>
      </c>
      <c r="P136" s="50">
        <v>378.0</v>
      </c>
      <c r="Q136" s="50">
        <f t="shared" si="3"/>
        <v>2684.07</v>
      </c>
      <c r="R136" s="50">
        <f t="shared" si="4"/>
        <v>1815.93</v>
      </c>
      <c r="S136" s="51">
        <v>4500.0</v>
      </c>
      <c r="T136" s="54"/>
      <c r="U136" s="54"/>
      <c r="V136" s="54"/>
      <c r="W136" s="54"/>
      <c r="X136" s="54"/>
      <c r="Y136" s="54"/>
      <c r="Z136" s="54"/>
    </row>
    <row r="137" ht="15.75" customHeight="1">
      <c r="A137" s="44" t="s">
        <v>168</v>
      </c>
      <c r="B137" s="44" t="s">
        <v>169</v>
      </c>
      <c r="C137" s="44" t="s">
        <v>93</v>
      </c>
      <c r="D137" s="46" t="s">
        <v>42</v>
      </c>
      <c r="E137" s="46" t="s">
        <v>106</v>
      </c>
      <c r="F137" s="46">
        <v>2.5</v>
      </c>
      <c r="G137" s="56" t="s">
        <v>108</v>
      </c>
      <c r="H137" s="48">
        <f>VLOOKUP(G137,'Equipment Pricing'!A:C,3,0)</f>
        <v>872</v>
      </c>
      <c r="I137" s="47" t="s">
        <v>54</v>
      </c>
      <c r="J137" s="48">
        <f>VLOOKUP(I137,'Equipment Pricing'!A:C,3,0)</f>
        <v>533</v>
      </c>
      <c r="K137" s="47" t="s">
        <v>60</v>
      </c>
      <c r="L137" s="48">
        <f>VLOOKUP(K137,'Equipment Pricing'!A:C,3,0)</f>
        <v>347</v>
      </c>
      <c r="M137" s="49">
        <f t="shared" si="1"/>
        <v>1752</v>
      </c>
      <c r="N137" s="50">
        <v>485.0</v>
      </c>
      <c r="O137" s="50">
        <f t="shared" si="2"/>
        <v>212.515</v>
      </c>
      <c r="P137" s="50">
        <v>378.0</v>
      </c>
      <c r="Q137" s="50">
        <f t="shared" si="3"/>
        <v>2827.515</v>
      </c>
      <c r="R137" s="50">
        <f t="shared" si="4"/>
        <v>1722.485</v>
      </c>
      <c r="S137" s="51">
        <v>4550.0</v>
      </c>
      <c r="T137" s="54"/>
      <c r="U137" s="54"/>
      <c r="V137" s="54"/>
      <c r="W137" s="54"/>
      <c r="X137" s="54"/>
      <c r="Y137" s="54"/>
      <c r="Z137" s="54"/>
    </row>
    <row r="138" ht="15.75" customHeight="1">
      <c r="A138" s="44" t="s">
        <v>168</v>
      </c>
      <c r="B138" s="44" t="s">
        <v>169</v>
      </c>
      <c r="C138" s="44" t="s">
        <v>93</v>
      </c>
      <c r="D138" s="46" t="s">
        <v>42</v>
      </c>
      <c r="E138" s="46" t="s">
        <v>106</v>
      </c>
      <c r="F138" s="46">
        <v>2.5</v>
      </c>
      <c r="G138" s="56" t="s">
        <v>108</v>
      </c>
      <c r="H138" s="48">
        <f>VLOOKUP(G138,'Equipment Pricing'!A:C,3,0)</f>
        <v>872</v>
      </c>
      <c r="I138" s="47" t="s">
        <v>57</v>
      </c>
      <c r="J138" s="48">
        <f>VLOOKUP(I138,'Equipment Pricing'!A:C,3,0)</f>
        <v>542</v>
      </c>
      <c r="K138" s="47" t="s">
        <v>62</v>
      </c>
      <c r="L138" s="48">
        <f>VLOOKUP(K138,'Equipment Pricing'!A:C,3,0)</f>
        <v>253</v>
      </c>
      <c r="M138" s="49">
        <f t="shared" si="1"/>
        <v>1667</v>
      </c>
      <c r="N138" s="50">
        <v>485.0</v>
      </c>
      <c r="O138" s="50">
        <f t="shared" si="2"/>
        <v>204.44</v>
      </c>
      <c r="P138" s="50">
        <v>378.0</v>
      </c>
      <c r="Q138" s="50">
        <f t="shared" si="3"/>
        <v>2734.44</v>
      </c>
      <c r="R138" s="50">
        <f t="shared" si="4"/>
        <v>1815.56</v>
      </c>
      <c r="S138" s="51">
        <v>4550.0</v>
      </c>
      <c r="T138" s="54"/>
      <c r="U138" s="54"/>
      <c r="V138" s="54"/>
      <c r="W138" s="54"/>
      <c r="X138" s="54"/>
      <c r="Y138" s="54"/>
      <c r="Z138" s="54"/>
    </row>
    <row r="139" ht="15.75" customHeight="1">
      <c r="A139" s="44" t="s">
        <v>168</v>
      </c>
      <c r="B139" s="44" t="s">
        <v>169</v>
      </c>
      <c r="C139" s="44" t="s">
        <v>93</v>
      </c>
      <c r="D139" s="46" t="s">
        <v>42</v>
      </c>
      <c r="E139" s="46" t="s">
        <v>106</v>
      </c>
      <c r="F139" s="46">
        <v>2.5</v>
      </c>
      <c r="G139" s="56" t="s">
        <v>108</v>
      </c>
      <c r="H139" s="48">
        <f>VLOOKUP(G139,'Equipment Pricing'!A:C,3,0)</f>
        <v>872</v>
      </c>
      <c r="I139" s="47" t="s">
        <v>57</v>
      </c>
      <c r="J139" s="48">
        <f>VLOOKUP(I139,'Equipment Pricing'!A:C,3,0)</f>
        <v>542</v>
      </c>
      <c r="K139" s="47" t="s">
        <v>62</v>
      </c>
      <c r="L139" s="48">
        <f>VLOOKUP(K139,'Equipment Pricing'!A:C,3,0)</f>
        <v>253</v>
      </c>
      <c r="M139" s="49">
        <f t="shared" si="1"/>
        <v>1667</v>
      </c>
      <c r="N139" s="50">
        <v>485.0</v>
      </c>
      <c r="O139" s="50">
        <f t="shared" si="2"/>
        <v>204.44</v>
      </c>
      <c r="P139" s="50">
        <v>378.0</v>
      </c>
      <c r="Q139" s="50">
        <f t="shared" si="3"/>
        <v>2734.44</v>
      </c>
      <c r="R139" s="50">
        <f t="shared" si="4"/>
        <v>1815.56</v>
      </c>
      <c r="S139" s="51">
        <v>4550.0</v>
      </c>
      <c r="T139" s="54"/>
      <c r="U139" s="54"/>
      <c r="V139" s="54"/>
      <c r="W139" s="54"/>
      <c r="X139" s="54"/>
      <c r="Y139" s="54"/>
      <c r="Z139" s="54"/>
    </row>
    <row r="140" ht="15.75" customHeight="1">
      <c r="A140" s="44" t="s">
        <v>168</v>
      </c>
      <c r="B140" s="44" t="s">
        <v>169</v>
      </c>
      <c r="C140" s="44" t="s">
        <v>93</v>
      </c>
      <c r="D140" s="46" t="s">
        <v>42</v>
      </c>
      <c r="E140" s="46" t="s">
        <v>106</v>
      </c>
      <c r="F140" s="46">
        <v>3.0</v>
      </c>
      <c r="G140" s="56" t="s">
        <v>109</v>
      </c>
      <c r="H140" s="48">
        <f>VLOOKUP(G140,'Equipment Pricing'!A:C,3,0)</f>
        <v>977</v>
      </c>
      <c r="I140" s="47" t="s">
        <v>57</v>
      </c>
      <c r="J140" s="48">
        <f>VLOOKUP(I140,'Equipment Pricing'!A:C,3,0)</f>
        <v>542</v>
      </c>
      <c r="K140" s="47" t="s">
        <v>65</v>
      </c>
      <c r="L140" s="48">
        <f>VLOOKUP(K140,'Equipment Pricing'!A:C,3,0)</f>
        <v>374</v>
      </c>
      <c r="M140" s="49">
        <f t="shared" si="1"/>
        <v>1893</v>
      </c>
      <c r="N140" s="50">
        <v>485.0</v>
      </c>
      <c r="O140" s="50">
        <f t="shared" si="2"/>
        <v>225.91</v>
      </c>
      <c r="P140" s="50">
        <v>378.0</v>
      </c>
      <c r="Q140" s="50">
        <f t="shared" si="3"/>
        <v>2981.91</v>
      </c>
      <c r="R140" s="50">
        <f t="shared" si="4"/>
        <v>1693.09</v>
      </c>
      <c r="S140" s="51">
        <v>4675.0</v>
      </c>
      <c r="T140" s="54"/>
      <c r="U140" s="54"/>
      <c r="V140" s="54"/>
      <c r="W140" s="54"/>
      <c r="X140" s="54"/>
      <c r="Y140" s="54"/>
      <c r="Z140" s="54"/>
    </row>
    <row r="141" ht="15.75" customHeight="1">
      <c r="A141" s="44" t="s">
        <v>168</v>
      </c>
      <c r="B141" s="44" t="s">
        <v>169</v>
      </c>
      <c r="C141" s="44" t="s">
        <v>93</v>
      </c>
      <c r="D141" s="46" t="s">
        <v>42</v>
      </c>
      <c r="E141" s="46" t="s">
        <v>106</v>
      </c>
      <c r="F141" s="46">
        <v>3.5</v>
      </c>
      <c r="G141" s="56" t="s">
        <v>111</v>
      </c>
      <c r="H141" s="48">
        <f>VLOOKUP(G141,'Equipment Pricing'!A:C,3,0)</f>
        <v>1102</v>
      </c>
      <c r="I141" s="47" t="s">
        <v>72</v>
      </c>
      <c r="J141" s="48">
        <f>VLOOKUP(I141,'Equipment Pricing'!A:C,3,0)</f>
        <v>559</v>
      </c>
      <c r="K141" s="47" t="s">
        <v>73</v>
      </c>
      <c r="L141" s="48">
        <f>VLOOKUP(K141,'Equipment Pricing'!A:C,3,0)</f>
        <v>382</v>
      </c>
      <c r="M141" s="49">
        <f t="shared" si="1"/>
        <v>2043</v>
      </c>
      <c r="N141" s="50">
        <v>485.0</v>
      </c>
      <c r="O141" s="50">
        <f t="shared" si="2"/>
        <v>240.16</v>
      </c>
      <c r="P141" s="50">
        <v>378.0</v>
      </c>
      <c r="Q141" s="50">
        <f t="shared" si="3"/>
        <v>3146.16</v>
      </c>
      <c r="R141" s="50">
        <f t="shared" si="4"/>
        <v>1828.84</v>
      </c>
      <c r="S141" s="51">
        <v>4975.0</v>
      </c>
      <c r="T141" s="54"/>
      <c r="U141" s="54"/>
      <c r="V141" s="54"/>
      <c r="W141" s="54"/>
      <c r="X141" s="54"/>
      <c r="Y141" s="54"/>
      <c r="Z141" s="54"/>
    </row>
    <row r="142" ht="15.75" customHeight="1">
      <c r="A142" s="44" t="s">
        <v>168</v>
      </c>
      <c r="B142" s="44" t="s">
        <v>169</v>
      </c>
      <c r="C142" s="44" t="s">
        <v>93</v>
      </c>
      <c r="D142" s="46" t="s">
        <v>42</v>
      </c>
      <c r="E142" s="46" t="s">
        <v>110</v>
      </c>
      <c r="F142" s="46">
        <v>3.5</v>
      </c>
      <c r="G142" s="56" t="s">
        <v>111</v>
      </c>
      <c r="H142" s="48">
        <f>VLOOKUP(G142,'Equipment Pricing'!A:C,3,0)</f>
        <v>1102</v>
      </c>
      <c r="I142" s="47" t="s">
        <v>75</v>
      </c>
      <c r="J142" s="48">
        <f>VLOOKUP(I142,'Equipment Pricing'!A:C,3,0)</f>
        <v>544</v>
      </c>
      <c r="K142" s="47" t="s">
        <v>76</v>
      </c>
      <c r="L142" s="48">
        <f>VLOOKUP(K142,'Equipment Pricing'!A:C,3,0)</f>
        <v>338</v>
      </c>
      <c r="M142" s="49">
        <f t="shared" si="1"/>
        <v>1984</v>
      </c>
      <c r="N142" s="50">
        <v>485.0</v>
      </c>
      <c r="O142" s="50">
        <f t="shared" si="2"/>
        <v>234.555</v>
      </c>
      <c r="P142" s="50">
        <v>378.0</v>
      </c>
      <c r="Q142" s="50">
        <f t="shared" si="3"/>
        <v>3081.555</v>
      </c>
      <c r="R142" s="50">
        <f t="shared" si="4"/>
        <v>1893.445</v>
      </c>
      <c r="S142" s="51">
        <v>4975.0</v>
      </c>
      <c r="T142" s="54"/>
      <c r="U142" s="54"/>
      <c r="V142" s="54"/>
      <c r="W142" s="54"/>
      <c r="X142" s="54"/>
      <c r="Y142" s="54"/>
      <c r="Z142" s="54"/>
    </row>
    <row r="143" ht="15.75" customHeight="1">
      <c r="A143" s="44" t="s">
        <v>168</v>
      </c>
      <c r="B143" s="44" t="s">
        <v>169</v>
      </c>
      <c r="C143" s="44" t="s">
        <v>93</v>
      </c>
      <c r="D143" s="46" t="s">
        <v>42</v>
      </c>
      <c r="E143" s="46" t="s">
        <v>106</v>
      </c>
      <c r="F143" s="46">
        <v>4.0</v>
      </c>
      <c r="G143" s="56" t="s">
        <v>112</v>
      </c>
      <c r="H143" s="48">
        <f>VLOOKUP(G143,'Equipment Pricing'!A:C,3,0)</f>
        <v>1305</v>
      </c>
      <c r="I143" s="47" t="s">
        <v>72</v>
      </c>
      <c r="J143" s="48">
        <f>VLOOKUP(I143,'Equipment Pricing'!A:C,3,0)</f>
        <v>559</v>
      </c>
      <c r="K143" s="47" t="s">
        <v>79</v>
      </c>
      <c r="L143" s="48">
        <f>VLOOKUP(K143,'Equipment Pricing'!A:C,3,0)</f>
        <v>429</v>
      </c>
      <c r="M143" s="49">
        <f t="shared" si="1"/>
        <v>2293</v>
      </c>
      <c r="N143" s="50">
        <v>485.0</v>
      </c>
      <c r="O143" s="50">
        <f t="shared" si="2"/>
        <v>263.91</v>
      </c>
      <c r="P143" s="50">
        <v>378.0</v>
      </c>
      <c r="Q143" s="50">
        <f t="shared" si="3"/>
        <v>3419.91</v>
      </c>
      <c r="R143" s="50">
        <f t="shared" si="4"/>
        <v>1730.09</v>
      </c>
      <c r="S143" s="51">
        <v>5150.0</v>
      </c>
      <c r="T143" s="54"/>
      <c r="U143" s="54"/>
      <c r="V143" s="54"/>
      <c r="W143" s="54"/>
      <c r="X143" s="54"/>
      <c r="Y143" s="54"/>
      <c r="Z143" s="54"/>
    </row>
    <row r="144" ht="15.75" customHeight="1">
      <c r="A144" s="44" t="s">
        <v>168</v>
      </c>
      <c r="B144" s="44" t="s">
        <v>169</v>
      </c>
      <c r="C144" s="44" t="s">
        <v>93</v>
      </c>
      <c r="D144" s="46" t="s">
        <v>42</v>
      </c>
      <c r="E144" s="46" t="s">
        <v>110</v>
      </c>
      <c r="F144" s="46">
        <v>4.0</v>
      </c>
      <c r="G144" s="56" t="s">
        <v>112</v>
      </c>
      <c r="H144" s="48">
        <f>VLOOKUP(G144,'Equipment Pricing'!A:C,3,0)</f>
        <v>1305</v>
      </c>
      <c r="I144" s="47" t="s">
        <v>75</v>
      </c>
      <c r="J144" s="48">
        <f>VLOOKUP(I144,'Equipment Pricing'!A:C,3,0)</f>
        <v>544</v>
      </c>
      <c r="K144" s="47" t="s">
        <v>81</v>
      </c>
      <c r="L144" s="48">
        <f>VLOOKUP(K144,'Equipment Pricing'!A:C,3,0)</f>
        <v>476</v>
      </c>
      <c r="M144" s="49">
        <f t="shared" si="1"/>
        <v>2325</v>
      </c>
      <c r="N144" s="50">
        <v>485.0</v>
      </c>
      <c r="O144" s="50">
        <f t="shared" si="2"/>
        <v>266.95</v>
      </c>
      <c r="P144" s="50">
        <v>378.0</v>
      </c>
      <c r="Q144" s="50">
        <f t="shared" si="3"/>
        <v>3454.95</v>
      </c>
      <c r="R144" s="50">
        <f t="shared" si="4"/>
        <v>1695.05</v>
      </c>
      <c r="S144" s="51">
        <v>5150.0</v>
      </c>
      <c r="T144" s="54"/>
      <c r="U144" s="54"/>
      <c r="V144" s="54"/>
      <c r="W144" s="54"/>
      <c r="X144" s="54"/>
      <c r="Y144" s="54"/>
      <c r="Z144" s="54"/>
    </row>
    <row r="145" ht="15.75" customHeight="1">
      <c r="A145" s="44" t="s">
        <v>168</v>
      </c>
      <c r="B145" s="44" t="s">
        <v>169</v>
      </c>
      <c r="C145" s="44" t="s">
        <v>93</v>
      </c>
      <c r="D145" s="46" t="s">
        <v>42</v>
      </c>
      <c r="E145" s="46" t="s">
        <v>110</v>
      </c>
      <c r="F145" s="46">
        <v>5.0</v>
      </c>
      <c r="G145" s="56" t="s">
        <v>113</v>
      </c>
      <c r="H145" s="48">
        <f>VLOOKUP(G145,'Equipment Pricing'!A:C,3,0)</f>
        <v>1433</v>
      </c>
      <c r="I145" s="47" t="s">
        <v>84</v>
      </c>
      <c r="J145" s="48">
        <f>VLOOKUP(I145,'Equipment Pricing'!A:C,3,0)</f>
        <v>552</v>
      </c>
      <c r="K145" s="47" t="s">
        <v>85</v>
      </c>
      <c r="L145" s="48">
        <f>VLOOKUP(K145,'Equipment Pricing'!A:C,3,0)</f>
        <v>394</v>
      </c>
      <c r="M145" s="49">
        <f t="shared" si="1"/>
        <v>2379</v>
      </c>
      <c r="N145" s="50">
        <v>485.0</v>
      </c>
      <c r="O145" s="50">
        <f t="shared" si="2"/>
        <v>272.08</v>
      </c>
      <c r="P145" s="50">
        <v>378.0</v>
      </c>
      <c r="Q145" s="50">
        <f t="shared" si="3"/>
        <v>3514.08</v>
      </c>
      <c r="R145" s="50">
        <f t="shared" si="4"/>
        <v>1785.92</v>
      </c>
      <c r="S145" s="51">
        <v>5300.0</v>
      </c>
      <c r="T145" s="54"/>
      <c r="U145" s="54"/>
      <c r="V145" s="54"/>
      <c r="W145" s="54"/>
      <c r="X145" s="54"/>
      <c r="Y145" s="54"/>
      <c r="Z145" s="54"/>
    </row>
    <row r="146" ht="15.75" customHeight="1">
      <c r="A146" s="44" t="s">
        <v>168</v>
      </c>
      <c r="B146" s="44" t="s">
        <v>169</v>
      </c>
      <c r="C146" s="44" t="s">
        <v>93</v>
      </c>
      <c r="D146" s="46" t="s">
        <v>42</v>
      </c>
      <c r="E146" s="46" t="s">
        <v>171</v>
      </c>
      <c r="F146" s="46">
        <v>5.0</v>
      </c>
      <c r="G146" s="56" t="s">
        <v>113</v>
      </c>
      <c r="H146" s="48">
        <f>VLOOKUP(G146,'Equipment Pricing'!A:C,3,0)</f>
        <v>1433</v>
      </c>
      <c r="I146" s="47" t="s">
        <v>88</v>
      </c>
      <c r="J146" s="48">
        <f>VLOOKUP(I146,'Equipment Pricing'!A:C,3,0)</f>
        <v>569</v>
      </c>
      <c r="K146" s="47" t="s">
        <v>89</v>
      </c>
      <c r="L146" s="48">
        <f>VLOOKUP(K146,'Equipment Pricing'!A:C,3,0)</f>
        <v>516</v>
      </c>
      <c r="M146" s="49">
        <f t="shared" si="1"/>
        <v>2518</v>
      </c>
      <c r="N146" s="50">
        <v>485.0</v>
      </c>
      <c r="O146" s="50">
        <f t="shared" si="2"/>
        <v>285.285</v>
      </c>
      <c r="P146" s="50">
        <v>378.0</v>
      </c>
      <c r="Q146" s="50">
        <f t="shared" si="3"/>
        <v>3666.285</v>
      </c>
      <c r="R146" s="50">
        <f t="shared" si="4"/>
        <v>1633.715</v>
      </c>
      <c r="S146" s="51">
        <v>5300.0</v>
      </c>
      <c r="T146" s="54"/>
      <c r="U146" s="54"/>
      <c r="V146" s="54"/>
      <c r="W146" s="54"/>
      <c r="X146" s="54"/>
      <c r="Y146" s="54"/>
      <c r="Z146" s="54"/>
    </row>
    <row r="147" ht="15.75" customHeight="1">
      <c r="A147" s="45" t="s">
        <v>172</v>
      </c>
      <c r="B147" s="45" t="s">
        <v>173</v>
      </c>
      <c r="C147" s="45" t="s">
        <v>174</v>
      </c>
      <c r="D147" s="46" t="s">
        <v>42</v>
      </c>
      <c r="E147" s="46" t="s">
        <v>106</v>
      </c>
      <c r="F147" s="46">
        <v>1.5</v>
      </c>
      <c r="G147" s="47" t="s">
        <v>149</v>
      </c>
      <c r="H147" s="48">
        <f>VLOOKUP(G147,'Equipment Pricing'!A:C,3,0)</f>
        <v>823</v>
      </c>
      <c r="I147" s="47" t="s">
        <v>150</v>
      </c>
      <c r="J147" s="48">
        <f>VLOOKUP(I147,'Equipment Pricing'!A:C,3,0)</f>
        <v>533</v>
      </c>
      <c r="K147" s="47" t="s">
        <v>151</v>
      </c>
      <c r="L147" s="48">
        <f>VLOOKUP(K147,'Equipment Pricing'!A:C,3,0)</f>
        <v>331</v>
      </c>
      <c r="M147" s="49">
        <f t="shared" si="1"/>
        <v>1687</v>
      </c>
      <c r="N147" s="50">
        <v>485.0</v>
      </c>
      <c r="O147" s="50">
        <f t="shared" si="2"/>
        <v>206.34</v>
      </c>
      <c r="P147" s="50">
        <v>378.0</v>
      </c>
      <c r="Q147" s="50">
        <f t="shared" si="3"/>
        <v>2756.34</v>
      </c>
      <c r="R147" s="50">
        <f t="shared" si="4"/>
        <v>1743.66</v>
      </c>
      <c r="S147" s="51">
        <v>4500.0</v>
      </c>
      <c r="T147" s="54"/>
      <c r="U147" s="54"/>
      <c r="V147" s="54"/>
      <c r="W147" s="54"/>
      <c r="X147" s="54"/>
      <c r="Y147" s="54"/>
      <c r="Z147" s="54"/>
    </row>
    <row r="148" ht="15.75" customHeight="1">
      <c r="A148" s="45" t="s">
        <v>172</v>
      </c>
      <c r="B148" s="45" t="s">
        <v>173</v>
      </c>
      <c r="C148" s="45" t="s">
        <v>174</v>
      </c>
      <c r="D148" s="46" t="s">
        <v>42</v>
      </c>
      <c r="E148" s="46" t="s">
        <v>106</v>
      </c>
      <c r="F148" s="46">
        <v>1.5</v>
      </c>
      <c r="G148" s="47" t="s">
        <v>149</v>
      </c>
      <c r="H148" s="48">
        <f>VLOOKUP(G148,'Equipment Pricing'!A:C,3,0)</f>
        <v>823</v>
      </c>
      <c r="I148" s="47" t="s">
        <v>150</v>
      </c>
      <c r="J148" s="48">
        <f>VLOOKUP(I148,'Equipment Pricing'!A:C,3,0)</f>
        <v>533</v>
      </c>
      <c r="K148" s="47" t="s">
        <v>175</v>
      </c>
      <c r="L148" s="48">
        <f>VLOOKUP(K148,'Equipment Pricing'!A:C,3,0)</f>
        <v>386</v>
      </c>
      <c r="M148" s="49">
        <f t="shared" si="1"/>
        <v>1742</v>
      </c>
      <c r="N148" s="50">
        <v>485.0</v>
      </c>
      <c r="O148" s="50">
        <f t="shared" si="2"/>
        <v>211.565</v>
      </c>
      <c r="P148" s="50">
        <v>378.0</v>
      </c>
      <c r="Q148" s="50">
        <f t="shared" si="3"/>
        <v>2816.565</v>
      </c>
      <c r="R148" s="50">
        <f t="shared" si="4"/>
        <v>1683.435</v>
      </c>
      <c r="S148" s="51">
        <v>4500.0</v>
      </c>
      <c r="T148" s="54"/>
      <c r="U148" s="54"/>
      <c r="V148" s="54"/>
      <c r="W148" s="54"/>
      <c r="X148" s="54"/>
      <c r="Y148" s="54"/>
      <c r="Z148" s="54"/>
    </row>
    <row r="149" ht="15.75" customHeight="1">
      <c r="A149" s="45" t="s">
        <v>172</v>
      </c>
      <c r="B149" s="45" t="s">
        <v>173</v>
      </c>
      <c r="C149" s="45" t="s">
        <v>174</v>
      </c>
      <c r="D149" s="46" t="s">
        <v>42</v>
      </c>
      <c r="E149" s="46" t="s">
        <v>106</v>
      </c>
      <c r="F149" s="46">
        <v>2.0</v>
      </c>
      <c r="G149" s="47" t="s">
        <v>152</v>
      </c>
      <c r="H149" s="48">
        <f>VLOOKUP(G149,'Equipment Pricing'!A:C,3,0)</f>
        <v>836</v>
      </c>
      <c r="I149" s="47" t="s">
        <v>150</v>
      </c>
      <c r="J149" s="48">
        <f>VLOOKUP(I149,'Equipment Pricing'!A:C,3,0)</f>
        <v>533</v>
      </c>
      <c r="K149" s="47" t="s">
        <v>151</v>
      </c>
      <c r="L149" s="48">
        <f>VLOOKUP(K149,'Equipment Pricing'!A:C,3,0)</f>
        <v>331</v>
      </c>
      <c r="M149" s="49">
        <f t="shared" si="1"/>
        <v>1700</v>
      </c>
      <c r="N149" s="50">
        <v>485.0</v>
      </c>
      <c r="O149" s="50">
        <f t="shared" si="2"/>
        <v>207.575</v>
      </c>
      <c r="P149" s="50">
        <v>378.0</v>
      </c>
      <c r="Q149" s="50">
        <f t="shared" si="3"/>
        <v>2770.575</v>
      </c>
      <c r="R149" s="50">
        <f t="shared" si="4"/>
        <v>1729.425</v>
      </c>
      <c r="S149" s="51">
        <v>4500.0</v>
      </c>
      <c r="T149" s="54"/>
      <c r="U149" s="54"/>
      <c r="V149" s="54"/>
      <c r="W149" s="54"/>
      <c r="X149" s="54"/>
      <c r="Y149" s="54"/>
      <c r="Z149" s="54"/>
    </row>
    <row r="150" ht="15.75" customHeight="1">
      <c r="A150" s="45" t="s">
        <v>172</v>
      </c>
      <c r="B150" s="45" t="s">
        <v>173</v>
      </c>
      <c r="C150" s="45" t="s">
        <v>174</v>
      </c>
      <c r="D150" s="46" t="s">
        <v>42</v>
      </c>
      <c r="E150" s="46" t="s">
        <v>106</v>
      </c>
      <c r="F150" s="46">
        <v>2.0</v>
      </c>
      <c r="G150" s="47" t="s">
        <v>152</v>
      </c>
      <c r="H150" s="48">
        <f>VLOOKUP(G150,'Equipment Pricing'!A:C,3,0)</f>
        <v>836</v>
      </c>
      <c r="I150" s="47" t="s">
        <v>176</v>
      </c>
      <c r="J150" s="48">
        <f>VLOOKUP(I150,'Equipment Pricing'!A:C,3,0)</f>
        <v>542</v>
      </c>
      <c r="K150" s="47" t="s">
        <v>177</v>
      </c>
      <c r="L150" s="48">
        <f>VLOOKUP(K150,'Equipment Pricing'!A:C,3,0)</f>
        <v>243</v>
      </c>
      <c r="M150" s="49">
        <f t="shared" si="1"/>
        <v>1621</v>
      </c>
      <c r="N150" s="50">
        <v>485.0</v>
      </c>
      <c r="O150" s="50">
        <f t="shared" si="2"/>
        <v>200.07</v>
      </c>
      <c r="P150" s="50">
        <v>378.0</v>
      </c>
      <c r="Q150" s="50">
        <f t="shared" si="3"/>
        <v>2684.07</v>
      </c>
      <c r="R150" s="50">
        <f t="shared" si="4"/>
        <v>1815.93</v>
      </c>
      <c r="S150" s="51">
        <v>4500.0</v>
      </c>
      <c r="T150" s="54"/>
      <c r="U150" s="54"/>
      <c r="V150" s="54"/>
      <c r="W150" s="54"/>
      <c r="X150" s="54"/>
      <c r="Y150" s="54"/>
      <c r="Z150" s="54"/>
    </row>
    <row r="151" ht="15.75" customHeight="1">
      <c r="A151" s="45" t="s">
        <v>172</v>
      </c>
      <c r="B151" s="45" t="s">
        <v>173</v>
      </c>
      <c r="C151" s="45" t="s">
        <v>174</v>
      </c>
      <c r="D151" s="46" t="s">
        <v>42</v>
      </c>
      <c r="E151" s="46" t="s">
        <v>106</v>
      </c>
      <c r="F151" s="46">
        <v>2.5</v>
      </c>
      <c r="G151" s="47" t="s">
        <v>153</v>
      </c>
      <c r="H151" s="48">
        <f>VLOOKUP(G151,'Equipment Pricing'!A:C,3,0)</f>
        <v>872</v>
      </c>
      <c r="I151" s="47" t="s">
        <v>150</v>
      </c>
      <c r="J151" s="48">
        <f>VLOOKUP(I151,'Equipment Pricing'!A:C,3,0)</f>
        <v>533</v>
      </c>
      <c r="K151" s="47" t="s">
        <v>154</v>
      </c>
      <c r="L151" s="48">
        <f>VLOOKUP(K151,'Equipment Pricing'!A:C,3,0)</f>
        <v>253</v>
      </c>
      <c r="M151" s="49">
        <f t="shared" si="1"/>
        <v>1658</v>
      </c>
      <c r="N151" s="50">
        <v>485.0</v>
      </c>
      <c r="O151" s="50">
        <f t="shared" si="2"/>
        <v>203.585</v>
      </c>
      <c r="P151" s="50">
        <v>378.0</v>
      </c>
      <c r="Q151" s="50">
        <f t="shared" si="3"/>
        <v>2724.585</v>
      </c>
      <c r="R151" s="50">
        <f t="shared" si="4"/>
        <v>1825.415</v>
      </c>
      <c r="S151" s="51">
        <v>4550.0</v>
      </c>
      <c r="T151" s="54"/>
      <c r="U151" s="54"/>
      <c r="V151" s="54"/>
      <c r="W151" s="54"/>
      <c r="X151" s="54"/>
      <c r="Y151" s="54"/>
      <c r="Z151" s="54"/>
    </row>
    <row r="152" ht="15.75" customHeight="1">
      <c r="A152" s="45" t="s">
        <v>172</v>
      </c>
      <c r="B152" s="45" t="s">
        <v>173</v>
      </c>
      <c r="C152" s="45" t="s">
        <v>174</v>
      </c>
      <c r="D152" s="46" t="s">
        <v>42</v>
      </c>
      <c r="E152" s="46" t="s">
        <v>106</v>
      </c>
      <c r="F152" s="46">
        <v>2.5</v>
      </c>
      <c r="G152" s="47" t="s">
        <v>153</v>
      </c>
      <c r="H152" s="48">
        <f>VLOOKUP(G152,'Equipment Pricing'!A:C,3,0)</f>
        <v>872</v>
      </c>
      <c r="I152" s="47" t="s">
        <v>150</v>
      </c>
      <c r="J152" s="48">
        <f>VLOOKUP(I152,'Equipment Pricing'!A:C,3,0)</f>
        <v>533</v>
      </c>
      <c r="K152" s="47" t="s">
        <v>178</v>
      </c>
      <c r="L152" s="48">
        <f>VLOOKUP(K152,'Equipment Pricing'!A:C,3,0)</f>
        <v>347</v>
      </c>
      <c r="M152" s="49">
        <f t="shared" si="1"/>
        <v>1752</v>
      </c>
      <c r="N152" s="50">
        <v>485.0</v>
      </c>
      <c r="O152" s="50">
        <f t="shared" si="2"/>
        <v>212.515</v>
      </c>
      <c r="P152" s="50">
        <v>378.0</v>
      </c>
      <c r="Q152" s="50">
        <f t="shared" si="3"/>
        <v>2827.515</v>
      </c>
      <c r="R152" s="50">
        <f t="shared" si="4"/>
        <v>1722.485</v>
      </c>
      <c r="S152" s="51">
        <v>4550.0</v>
      </c>
      <c r="T152" s="54"/>
      <c r="U152" s="54"/>
      <c r="V152" s="54"/>
      <c r="W152" s="54"/>
      <c r="X152" s="54"/>
      <c r="Y152" s="54"/>
      <c r="Z152" s="54"/>
    </row>
    <row r="153" ht="15.75" customHeight="1">
      <c r="A153" s="45" t="s">
        <v>172</v>
      </c>
      <c r="B153" s="45" t="s">
        <v>173</v>
      </c>
      <c r="C153" s="45" t="s">
        <v>174</v>
      </c>
      <c r="D153" s="46" t="s">
        <v>42</v>
      </c>
      <c r="E153" s="46" t="s">
        <v>106</v>
      </c>
      <c r="F153" s="46">
        <v>3.0</v>
      </c>
      <c r="G153" s="47" t="s">
        <v>155</v>
      </c>
      <c r="H153" s="48">
        <f>VLOOKUP(G153,'Equipment Pricing'!A:C,3,0)</f>
        <v>977</v>
      </c>
      <c r="I153" s="47" t="s">
        <v>150</v>
      </c>
      <c r="J153" s="48">
        <f>VLOOKUP(I153,'Equipment Pricing'!A:C,3,0)</f>
        <v>533</v>
      </c>
      <c r="K153" s="47" t="s">
        <v>156</v>
      </c>
      <c r="L153" s="48">
        <f>VLOOKUP(K153,'Equipment Pricing'!A:C,3,0)</f>
        <v>294</v>
      </c>
      <c r="M153" s="49">
        <f t="shared" si="1"/>
        <v>1804</v>
      </c>
      <c r="N153" s="50">
        <v>485.0</v>
      </c>
      <c r="O153" s="50">
        <f t="shared" si="2"/>
        <v>217.455</v>
      </c>
      <c r="P153" s="50">
        <v>378.0</v>
      </c>
      <c r="Q153" s="50">
        <f t="shared" si="3"/>
        <v>2884.455</v>
      </c>
      <c r="R153" s="50">
        <f t="shared" si="4"/>
        <v>1790.545</v>
      </c>
      <c r="S153" s="51">
        <v>4675.0</v>
      </c>
      <c r="T153" s="54"/>
      <c r="U153" s="54"/>
      <c r="V153" s="54"/>
      <c r="W153" s="54"/>
      <c r="X153" s="54"/>
      <c r="Y153" s="54"/>
      <c r="Z153" s="54"/>
    </row>
    <row r="154" ht="15.75" customHeight="1">
      <c r="A154" s="45" t="s">
        <v>172</v>
      </c>
      <c r="B154" s="45" t="s">
        <v>173</v>
      </c>
      <c r="C154" s="45" t="s">
        <v>174</v>
      </c>
      <c r="D154" s="46" t="s">
        <v>42</v>
      </c>
      <c r="E154" s="46" t="s">
        <v>106</v>
      </c>
      <c r="F154" s="46">
        <v>3.0</v>
      </c>
      <c r="G154" s="47" t="s">
        <v>155</v>
      </c>
      <c r="H154" s="48">
        <f>VLOOKUP(G154,'Equipment Pricing'!A:C,3,0)</f>
        <v>977</v>
      </c>
      <c r="I154" s="47" t="s">
        <v>150</v>
      </c>
      <c r="J154" s="48">
        <f>VLOOKUP(I154,'Equipment Pricing'!A:C,3,0)</f>
        <v>533</v>
      </c>
      <c r="K154" s="47" t="s">
        <v>179</v>
      </c>
      <c r="L154" s="48">
        <f>VLOOKUP(K154,'Equipment Pricing'!A:C,3,0)</f>
        <v>374</v>
      </c>
      <c r="M154" s="49">
        <f t="shared" si="1"/>
        <v>1884</v>
      </c>
      <c r="N154" s="50">
        <v>485.0</v>
      </c>
      <c r="O154" s="50">
        <f t="shared" si="2"/>
        <v>225.055</v>
      </c>
      <c r="P154" s="50">
        <v>378.0</v>
      </c>
      <c r="Q154" s="50">
        <f t="shared" si="3"/>
        <v>2972.055</v>
      </c>
      <c r="R154" s="50">
        <f t="shared" si="4"/>
        <v>1702.945</v>
      </c>
      <c r="S154" s="51">
        <v>4675.0</v>
      </c>
      <c r="T154" s="54"/>
      <c r="U154" s="54"/>
      <c r="V154" s="54"/>
      <c r="W154" s="54"/>
      <c r="X154" s="54"/>
      <c r="Y154" s="54"/>
      <c r="Z154" s="54"/>
    </row>
    <row r="155" ht="15.75" customHeight="1">
      <c r="A155" s="45" t="s">
        <v>172</v>
      </c>
      <c r="B155" s="45" t="s">
        <v>173</v>
      </c>
      <c r="C155" s="45" t="s">
        <v>174</v>
      </c>
      <c r="D155" s="46" t="s">
        <v>42</v>
      </c>
      <c r="E155" s="46" t="s">
        <v>106</v>
      </c>
      <c r="F155" s="46">
        <v>3.5</v>
      </c>
      <c r="G155" s="47" t="s">
        <v>157</v>
      </c>
      <c r="H155" s="48">
        <f>VLOOKUP(G155,'Equipment Pricing'!A:C,3,0)</f>
        <v>1102</v>
      </c>
      <c r="I155" s="47" t="s">
        <v>158</v>
      </c>
      <c r="J155" s="48">
        <f>VLOOKUP(I155,'Equipment Pricing'!A:C,3,0)</f>
        <v>553</v>
      </c>
      <c r="K155" s="47" t="s">
        <v>159</v>
      </c>
      <c r="L155" s="48">
        <f>VLOOKUP(K155,'Equipment Pricing'!A:C,3,0)</f>
        <v>338</v>
      </c>
      <c r="M155" s="49">
        <f t="shared" si="1"/>
        <v>1993</v>
      </c>
      <c r="N155" s="50">
        <v>485.0</v>
      </c>
      <c r="O155" s="50">
        <f t="shared" si="2"/>
        <v>235.41</v>
      </c>
      <c r="P155" s="50">
        <v>378.0</v>
      </c>
      <c r="Q155" s="50">
        <f t="shared" si="3"/>
        <v>3091.41</v>
      </c>
      <c r="R155" s="50">
        <f t="shared" si="4"/>
        <v>1883.59</v>
      </c>
      <c r="S155" s="51">
        <v>4975.0</v>
      </c>
      <c r="T155" s="54"/>
      <c r="U155" s="54"/>
      <c r="V155" s="54"/>
      <c r="W155" s="54"/>
      <c r="X155" s="54"/>
      <c r="Y155" s="54"/>
      <c r="Z155" s="54"/>
    </row>
    <row r="156" ht="15.75" customHeight="1">
      <c r="A156" s="45" t="s">
        <v>172</v>
      </c>
      <c r="B156" s="45" t="s">
        <v>173</v>
      </c>
      <c r="C156" s="45" t="s">
        <v>174</v>
      </c>
      <c r="D156" s="46" t="s">
        <v>42</v>
      </c>
      <c r="E156" s="46" t="s">
        <v>106</v>
      </c>
      <c r="F156" s="46">
        <v>3.5</v>
      </c>
      <c r="G156" s="47" t="s">
        <v>157</v>
      </c>
      <c r="H156" s="48">
        <f>VLOOKUP(G156,'Equipment Pricing'!A:C,3,0)</f>
        <v>1102</v>
      </c>
      <c r="I156" s="47" t="s">
        <v>158</v>
      </c>
      <c r="J156" s="48">
        <f>VLOOKUP(I156,'Equipment Pricing'!A:C,3,0)</f>
        <v>553</v>
      </c>
      <c r="K156" s="47" t="s">
        <v>180</v>
      </c>
      <c r="L156" s="48">
        <f>VLOOKUP(K156,'Equipment Pricing'!A:C,3,0)</f>
        <v>382</v>
      </c>
      <c r="M156" s="49">
        <f t="shared" si="1"/>
        <v>2037</v>
      </c>
      <c r="N156" s="50">
        <v>485.0</v>
      </c>
      <c r="O156" s="50">
        <f t="shared" si="2"/>
        <v>239.59</v>
      </c>
      <c r="P156" s="50">
        <v>378.0</v>
      </c>
      <c r="Q156" s="50">
        <f t="shared" si="3"/>
        <v>3139.59</v>
      </c>
      <c r="R156" s="50">
        <f t="shared" si="4"/>
        <v>1835.41</v>
      </c>
      <c r="S156" s="51">
        <v>4975.0</v>
      </c>
      <c r="T156" s="54"/>
      <c r="U156" s="54"/>
      <c r="V156" s="54"/>
      <c r="W156" s="54"/>
      <c r="X156" s="54"/>
      <c r="Y156" s="54"/>
      <c r="Z156" s="54"/>
    </row>
    <row r="157" ht="15.75" customHeight="1">
      <c r="A157" s="45" t="s">
        <v>172</v>
      </c>
      <c r="B157" s="45" t="s">
        <v>173</v>
      </c>
      <c r="C157" s="45" t="s">
        <v>174</v>
      </c>
      <c r="D157" s="46" t="s">
        <v>42</v>
      </c>
      <c r="E157" s="46" t="s">
        <v>106</v>
      </c>
      <c r="F157" s="46">
        <v>4.0</v>
      </c>
      <c r="G157" s="47" t="s">
        <v>160</v>
      </c>
      <c r="H157" s="48">
        <f>VLOOKUP(G157,'Equipment Pricing'!A:C,3,0)</f>
        <v>1305</v>
      </c>
      <c r="I157" s="47" t="s">
        <v>158</v>
      </c>
      <c r="J157" s="48">
        <f>VLOOKUP(I157,'Equipment Pricing'!A:C,3,0)</f>
        <v>553</v>
      </c>
      <c r="K157" s="47" t="s">
        <v>161</v>
      </c>
      <c r="L157" s="48">
        <f>VLOOKUP(K157,'Equipment Pricing'!A:C,3,0)</f>
        <v>429</v>
      </c>
      <c r="M157" s="49">
        <f t="shared" si="1"/>
        <v>2287</v>
      </c>
      <c r="N157" s="50">
        <v>485.0</v>
      </c>
      <c r="O157" s="50">
        <f t="shared" si="2"/>
        <v>263.34</v>
      </c>
      <c r="P157" s="50">
        <v>378.0</v>
      </c>
      <c r="Q157" s="50">
        <f t="shared" si="3"/>
        <v>3413.34</v>
      </c>
      <c r="R157" s="50">
        <f t="shared" si="4"/>
        <v>1736.66</v>
      </c>
      <c r="S157" s="51">
        <v>5150.0</v>
      </c>
      <c r="T157" s="54"/>
      <c r="U157" s="54"/>
      <c r="V157" s="54"/>
      <c r="W157" s="54"/>
      <c r="X157" s="54"/>
      <c r="Y157" s="54"/>
      <c r="Z157" s="54"/>
    </row>
    <row r="158" ht="15.75" customHeight="1">
      <c r="A158" s="45" t="s">
        <v>172</v>
      </c>
      <c r="B158" s="45" t="s">
        <v>173</v>
      </c>
      <c r="C158" s="45" t="s">
        <v>174</v>
      </c>
      <c r="D158" s="46" t="s">
        <v>42</v>
      </c>
      <c r="E158" s="46" t="s">
        <v>106</v>
      </c>
      <c r="F158" s="46">
        <v>4.0</v>
      </c>
      <c r="G158" s="47" t="s">
        <v>160</v>
      </c>
      <c r="H158" s="48">
        <f>VLOOKUP(G158,'Equipment Pricing'!A:C,3,0)</f>
        <v>1305</v>
      </c>
      <c r="I158" s="47" t="s">
        <v>158</v>
      </c>
      <c r="J158" s="48">
        <f>VLOOKUP(I158,'Equipment Pricing'!A:C,3,0)</f>
        <v>553</v>
      </c>
      <c r="K158" s="47" t="s">
        <v>181</v>
      </c>
      <c r="L158" s="48">
        <f>VLOOKUP(K158,'Equipment Pricing'!A:C,3,0)</f>
        <v>476</v>
      </c>
      <c r="M158" s="49">
        <f t="shared" si="1"/>
        <v>2334</v>
      </c>
      <c r="N158" s="50">
        <v>485.0</v>
      </c>
      <c r="O158" s="50">
        <f t="shared" si="2"/>
        <v>267.805</v>
      </c>
      <c r="P158" s="50">
        <v>378.0</v>
      </c>
      <c r="Q158" s="50">
        <f t="shared" si="3"/>
        <v>3464.805</v>
      </c>
      <c r="R158" s="50">
        <f t="shared" si="4"/>
        <v>1685.195</v>
      </c>
      <c r="S158" s="51">
        <v>5150.0</v>
      </c>
      <c r="T158" s="54"/>
      <c r="U158" s="54"/>
      <c r="V158" s="54"/>
      <c r="W158" s="54"/>
      <c r="X158" s="54"/>
      <c r="Y158" s="54"/>
      <c r="Z158" s="54"/>
    </row>
    <row r="159" ht="15.75" customHeight="1">
      <c r="A159" s="45" t="s">
        <v>172</v>
      </c>
      <c r="B159" s="45" t="s">
        <v>173</v>
      </c>
      <c r="C159" s="45" t="s">
        <v>174</v>
      </c>
      <c r="D159" s="46" t="s">
        <v>42</v>
      </c>
      <c r="E159" s="46" t="s">
        <v>110</v>
      </c>
      <c r="F159" s="46">
        <v>5.0</v>
      </c>
      <c r="G159" s="47" t="s">
        <v>162</v>
      </c>
      <c r="H159" s="48">
        <f>VLOOKUP(G159,'Equipment Pricing'!A:C,3,0)</f>
        <v>1433</v>
      </c>
      <c r="I159" s="47" t="s">
        <v>163</v>
      </c>
      <c r="J159" s="48">
        <f>VLOOKUP(I159,'Equipment Pricing'!A:C,3,0)</f>
        <v>552</v>
      </c>
      <c r="K159" s="47" t="s">
        <v>164</v>
      </c>
      <c r="L159" s="48">
        <f>VLOOKUP(K159,'Equipment Pricing'!A:C,3,0)</f>
        <v>394</v>
      </c>
      <c r="M159" s="49">
        <f t="shared" si="1"/>
        <v>2379</v>
      </c>
      <c r="N159" s="50">
        <v>485.0</v>
      </c>
      <c r="O159" s="50">
        <f t="shared" si="2"/>
        <v>272.08</v>
      </c>
      <c r="P159" s="50">
        <v>378.0</v>
      </c>
      <c r="Q159" s="50">
        <f t="shared" si="3"/>
        <v>3514.08</v>
      </c>
      <c r="R159" s="50">
        <f t="shared" si="4"/>
        <v>1785.92</v>
      </c>
      <c r="S159" s="51">
        <v>5300.0</v>
      </c>
      <c r="T159" s="54"/>
      <c r="U159" s="54"/>
      <c r="V159" s="54"/>
      <c r="W159" s="54"/>
      <c r="X159" s="54"/>
      <c r="Y159" s="54"/>
      <c r="Z159" s="54"/>
    </row>
    <row r="160" ht="15.75" customHeight="1">
      <c r="A160" s="45" t="s">
        <v>172</v>
      </c>
      <c r="B160" s="45" t="s">
        <v>173</v>
      </c>
      <c r="C160" s="45" t="s">
        <v>174</v>
      </c>
      <c r="D160" s="46" t="s">
        <v>42</v>
      </c>
      <c r="E160" s="46" t="s">
        <v>110</v>
      </c>
      <c r="F160" s="46">
        <v>5.0</v>
      </c>
      <c r="G160" s="47" t="s">
        <v>162</v>
      </c>
      <c r="H160" s="48">
        <f>VLOOKUP(G160,'Equipment Pricing'!A:C,3,0)</f>
        <v>1433</v>
      </c>
      <c r="I160" s="47" t="s">
        <v>163</v>
      </c>
      <c r="J160" s="48">
        <f>VLOOKUP(I160,'Equipment Pricing'!A:C,3,0)</f>
        <v>552</v>
      </c>
      <c r="K160" s="47" t="s">
        <v>182</v>
      </c>
      <c r="L160" s="48">
        <f>VLOOKUP(K160,'Equipment Pricing'!A:C,3,0)</f>
        <v>491</v>
      </c>
      <c r="M160" s="49">
        <f t="shared" si="1"/>
        <v>2476</v>
      </c>
      <c r="N160" s="50">
        <v>485.0</v>
      </c>
      <c r="O160" s="50">
        <f t="shared" si="2"/>
        <v>281.295</v>
      </c>
      <c r="P160" s="50">
        <v>378.0</v>
      </c>
      <c r="Q160" s="50">
        <f t="shared" si="3"/>
        <v>3620.295</v>
      </c>
      <c r="R160" s="50">
        <f t="shared" si="4"/>
        <v>1679.705</v>
      </c>
      <c r="S160" s="51">
        <v>5300.0</v>
      </c>
      <c r="T160" s="54"/>
      <c r="U160" s="54"/>
      <c r="V160" s="54"/>
      <c r="W160" s="54"/>
      <c r="X160" s="54"/>
      <c r="Y160" s="54"/>
      <c r="Z160" s="54"/>
    </row>
    <row r="161" ht="15.75" customHeight="1">
      <c r="A161" s="44" t="s">
        <v>183</v>
      </c>
      <c r="B161" s="45" t="s">
        <v>92</v>
      </c>
      <c r="C161" s="45" t="s">
        <v>93</v>
      </c>
      <c r="D161" s="46" t="s">
        <v>42</v>
      </c>
      <c r="E161" s="46" t="s">
        <v>43</v>
      </c>
      <c r="F161" s="46">
        <v>1.5</v>
      </c>
      <c r="G161" s="47" t="s">
        <v>44</v>
      </c>
      <c r="H161" s="48">
        <f>VLOOKUP(G161,'Equipment Pricing'!A:C,3,0)</f>
        <v>815</v>
      </c>
      <c r="I161" s="47" t="s">
        <v>45</v>
      </c>
      <c r="J161" s="48">
        <f>VLOOKUP(I161,'Equipment Pricing'!A:C,3,0)</f>
        <v>533</v>
      </c>
      <c r="K161" s="47" t="s">
        <v>46</v>
      </c>
      <c r="L161" s="48">
        <f>VLOOKUP(K161,'Equipment Pricing'!A:C,3,0)</f>
        <v>243</v>
      </c>
      <c r="M161" s="49">
        <f t="shared" si="1"/>
        <v>1591</v>
      </c>
      <c r="N161" s="50">
        <v>485.0</v>
      </c>
      <c r="O161" s="50">
        <f t="shared" si="2"/>
        <v>197.22</v>
      </c>
      <c r="P161" s="50">
        <v>378.0</v>
      </c>
      <c r="Q161" s="50">
        <f t="shared" si="3"/>
        <v>2651.22</v>
      </c>
      <c r="R161" s="50">
        <f t="shared" si="4"/>
        <v>1848.78</v>
      </c>
      <c r="S161" s="51">
        <v>4500.0</v>
      </c>
      <c r="T161" s="54"/>
      <c r="U161" s="54"/>
      <c r="V161" s="54"/>
      <c r="W161" s="54"/>
      <c r="X161" s="54"/>
      <c r="Y161" s="54"/>
      <c r="Z161" s="54"/>
    </row>
    <row r="162" ht="15.75" customHeight="1">
      <c r="A162" s="44" t="s">
        <v>183</v>
      </c>
      <c r="B162" s="45" t="s">
        <v>92</v>
      </c>
      <c r="C162" s="45" t="s">
        <v>93</v>
      </c>
      <c r="D162" s="46" t="s">
        <v>42</v>
      </c>
      <c r="E162" s="46" t="s">
        <v>53</v>
      </c>
      <c r="F162" s="46">
        <v>2.0</v>
      </c>
      <c r="G162" s="47" t="s">
        <v>51</v>
      </c>
      <c r="H162" s="48">
        <f>VLOOKUP(G162,'Equipment Pricing'!A:C,3,0)</f>
        <v>815</v>
      </c>
      <c r="I162" s="47" t="s">
        <v>54</v>
      </c>
      <c r="J162" s="48">
        <f>VLOOKUP(I162,'Equipment Pricing'!A:C,3,0)</f>
        <v>533</v>
      </c>
      <c r="K162" s="47" t="s">
        <v>55</v>
      </c>
      <c r="L162" s="48">
        <f>VLOOKUP(K162,'Equipment Pricing'!A:C,3,0)</f>
        <v>241</v>
      </c>
      <c r="M162" s="49">
        <f t="shared" si="1"/>
        <v>1589</v>
      </c>
      <c r="N162" s="50">
        <v>485.0</v>
      </c>
      <c r="O162" s="50">
        <f t="shared" si="2"/>
        <v>197.03</v>
      </c>
      <c r="P162" s="50">
        <v>378.0</v>
      </c>
      <c r="Q162" s="50">
        <f t="shared" si="3"/>
        <v>2649.03</v>
      </c>
      <c r="R162" s="50">
        <f t="shared" si="4"/>
        <v>1850.97</v>
      </c>
      <c r="S162" s="51">
        <v>4500.0</v>
      </c>
      <c r="T162" s="54"/>
      <c r="U162" s="54"/>
      <c r="V162" s="54"/>
      <c r="W162" s="54"/>
      <c r="X162" s="54"/>
      <c r="Y162" s="54"/>
      <c r="Z162" s="54"/>
    </row>
    <row r="163" ht="15.75" customHeight="1">
      <c r="A163" s="44" t="s">
        <v>183</v>
      </c>
      <c r="B163" s="45" t="s">
        <v>92</v>
      </c>
      <c r="C163" s="45" t="s">
        <v>93</v>
      </c>
      <c r="D163" s="46" t="s">
        <v>42</v>
      </c>
      <c r="E163" s="46" t="s">
        <v>53</v>
      </c>
      <c r="F163" s="46">
        <v>2.5</v>
      </c>
      <c r="G163" s="47" t="s">
        <v>59</v>
      </c>
      <c r="H163" s="48">
        <f>VLOOKUP(G163,'Equipment Pricing'!A:C,3,0)</f>
        <v>834</v>
      </c>
      <c r="I163" s="47" t="s">
        <v>54</v>
      </c>
      <c r="J163" s="48">
        <f>VLOOKUP(I163,'Equipment Pricing'!A:C,3,0)</f>
        <v>533</v>
      </c>
      <c r="K163" s="47" t="s">
        <v>60</v>
      </c>
      <c r="L163" s="48">
        <f>VLOOKUP(K163,'Equipment Pricing'!A:C,3,0)</f>
        <v>347</v>
      </c>
      <c r="M163" s="49">
        <f t="shared" si="1"/>
        <v>1714</v>
      </c>
      <c r="N163" s="50">
        <v>485.0</v>
      </c>
      <c r="O163" s="50">
        <f t="shared" si="2"/>
        <v>208.905</v>
      </c>
      <c r="P163" s="50">
        <v>378.0</v>
      </c>
      <c r="Q163" s="50">
        <f t="shared" si="3"/>
        <v>2785.905</v>
      </c>
      <c r="R163" s="50">
        <f t="shared" si="4"/>
        <v>1764.095</v>
      </c>
      <c r="S163" s="51">
        <v>4550.0</v>
      </c>
      <c r="T163" s="54"/>
      <c r="U163" s="54"/>
      <c r="V163" s="54"/>
      <c r="W163" s="54"/>
      <c r="X163" s="54"/>
      <c r="Y163" s="54"/>
      <c r="Z163" s="54"/>
    </row>
    <row r="164" ht="15.75" customHeight="1">
      <c r="A164" s="44" t="s">
        <v>183</v>
      </c>
      <c r="B164" s="45" t="s">
        <v>92</v>
      </c>
      <c r="C164" s="45" t="s">
        <v>93</v>
      </c>
      <c r="D164" s="46" t="s">
        <v>42</v>
      </c>
      <c r="E164" s="46" t="s">
        <v>67</v>
      </c>
      <c r="F164" s="46">
        <v>3.0</v>
      </c>
      <c r="G164" s="47" t="s">
        <v>64</v>
      </c>
      <c r="H164" s="48">
        <f>VLOOKUP(G164,'Equipment Pricing'!A:C,3,0)</f>
        <v>910</v>
      </c>
      <c r="I164" s="47" t="s">
        <v>68</v>
      </c>
      <c r="J164" s="48">
        <f>VLOOKUP(I164,'Equipment Pricing'!A:C,3,0)</f>
        <v>539</v>
      </c>
      <c r="K164" s="47" t="s">
        <v>69</v>
      </c>
      <c r="L164" s="48">
        <f>VLOOKUP(K164,'Equipment Pricing'!A:C,3,0)</f>
        <v>294</v>
      </c>
      <c r="M164" s="49">
        <f t="shared" si="1"/>
        <v>1743</v>
      </c>
      <c r="N164" s="50">
        <v>485.0</v>
      </c>
      <c r="O164" s="50">
        <f t="shared" si="2"/>
        <v>211.66</v>
      </c>
      <c r="P164" s="50">
        <v>378.0</v>
      </c>
      <c r="Q164" s="50">
        <f t="shared" si="3"/>
        <v>2817.66</v>
      </c>
      <c r="R164" s="50">
        <f t="shared" si="4"/>
        <v>1857.34</v>
      </c>
      <c r="S164" s="51">
        <v>4675.0</v>
      </c>
      <c r="T164" s="54"/>
      <c r="U164" s="54"/>
      <c r="V164" s="54"/>
      <c r="W164" s="54"/>
      <c r="X164" s="54"/>
      <c r="Y164" s="54"/>
      <c r="Z164" s="54"/>
    </row>
    <row r="165" ht="15.75" customHeight="1">
      <c r="A165" s="44" t="s">
        <v>183</v>
      </c>
      <c r="B165" s="45" t="s">
        <v>92</v>
      </c>
      <c r="C165" s="45" t="s">
        <v>93</v>
      </c>
      <c r="D165" s="46" t="s">
        <v>42</v>
      </c>
      <c r="E165" s="46" t="s">
        <v>67</v>
      </c>
      <c r="F165" s="46">
        <v>3.5</v>
      </c>
      <c r="G165" s="47" t="s">
        <v>71</v>
      </c>
      <c r="H165" s="48">
        <f>VLOOKUP(G165,'Equipment Pricing'!A:C,3,0)</f>
        <v>1144</v>
      </c>
      <c r="I165" s="47" t="s">
        <v>75</v>
      </c>
      <c r="J165" s="48">
        <f>VLOOKUP(I165,'Equipment Pricing'!A:C,3,0)</f>
        <v>544</v>
      </c>
      <c r="K165" s="47" t="s">
        <v>76</v>
      </c>
      <c r="L165" s="48">
        <f>VLOOKUP(K165,'Equipment Pricing'!A:C,3,0)</f>
        <v>338</v>
      </c>
      <c r="M165" s="49">
        <f t="shared" si="1"/>
        <v>2026</v>
      </c>
      <c r="N165" s="50">
        <v>485.0</v>
      </c>
      <c r="O165" s="50">
        <f t="shared" si="2"/>
        <v>238.545</v>
      </c>
      <c r="P165" s="50">
        <v>378.0</v>
      </c>
      <c r="Q165" s="50">
        <f t="shared" si="3"/>
        <v>3127.545</v>
      </c>
      <c r="R165" s="50">
        <f t="shared" si="4"/>
        <v>1847.455</v>
      </c>
      <c r="S165" s="51">
        <v>4975.0</v>
      </c>
      <c r="T165" s="54"/>
      <c r="U165" s="54"/>
      <c r="V165" s="54"/>
      <c r="W165" s="54"/>
      <c r="X165" s="54"/>
      <c r="Y165" s="54"/>
      <c r="Z165" s="54"/>
    </row>
    <row r="166" ht="15.75" customHeight="1">
      <c r="A166" s="44" t="s">
        <v>183</v>
      </c>
      <c r="B166" s="45" t="s">
        <v>92</v>
      </c>
      <c r="C166" s="45" t="s">
        <v>93</v>
      </c>
      <c r="D166" s="46" t="s">
        <v>42</v>
      </c>
      <c r="E166" s="46" t="s">
        <v>53</v>
      </c>
      <c r="F166" s="46">
        <v>4.0</v>
      </c>
      <c r="G166" s="47" t="s">
        <v>78</v>
      </c>
      <c r="H166" s="48">
        <f>VLOOKUP(G166,'Equipment Pricing'!A:C,3,0)</f>
        <v>1191</v>
      </c>
      <c r="I166" s="47" t="s">
        <v>72</v>
      </c>
      <c r="J166" s="48">
        <f>VLOOKUP(I166,'Equipment Pricing'!A:C,3,0)</f>
        <v>559</v>
      </c>
      <c r="K166" s="47" t="s">
        <v>79</v>
      </c>
      <c r="L166" s="48">
        <f>VLOOKUP(K166,'Equipment Pricing'!A:C,3,0)</f>
        <v>429</v>
      </c>
      <c r="M166" s="49">
        <f t="shared" si="1"/>
        <v>2179</v>
      </c>
      <c r="N166" s="50">
        <v>485.0</v>
      </c>
      <c r="O166" s="50">
        <f t="shared" si="2"/>
        <v>253.08</v>
      </c>
      <c r="P166" s="50">
        <v>378.0</v>
      </c>
      <c r="Q166" s="50">
        <f t="shared" si="3"/>
        <v>3295.08</v>
      </c>
      <c r="R166" s="50">
        <f t="shared" si="4"/>
        <v>1854.92</v>
      </c>
      <c r="S166" s="51">
        <v>5150.0</v>
      </c>
      <c r="T166" s="54"/>
      <c r="U166" s="54"/>
      <c r="V166" s="54"/>
      <c r="W166" s="54"/>
      <c r="X166" s="54"/>
      <c r="Y166" s="54"/>
      <c r="Z166" s="54"/>
    </row>
    <row r="167" ht="15.75" customHeight="1">
      <c r="A167" s="44" t="s">
        <v>183</v>
      </c>
      <c r="B167" s="45" t="s">
        <v>92</v>
      </c>
      <c r="C167" s="45" t="s">
        <v>93</v>
      </c>
      <c r="D167" s="46" t="s">
        <v>42</v>
      </c>
      <c r="E167" s="46" t="s">
        <v>67</v>
      </c>
      <c r="F167" s="46">
        <v>5.0</v>
      </c>
      <c r="G167" s="47" t="s">
        <v>83</v>
      </c>
      <c r="H167" s="48">
        <f>VLOOKUP(G167,'Equipment Pricing'!A:C,3,0)</f>
        <v>1374</v>
      </c>
      <c r="I167" s="47" t="s">
        <v>84</v>
      </c>
      <c r="J167" s="48">
        <f>VLOOKUP(I167,'Equipment Pricing'!A:C,3,0)</f>
        <v>552</v>
      </c>
      <c r="K167" s="47" t="s">
        <v>85</v>
      </c>
      <c r="L167" s="48">
        <f>VLOOKUP(K167,'Equipment Pricing'!A:C,3,0)</f>
        <v>394</v>
      </c>
      <c r="M167" s="49">
        <f t="shared" si="1"/>
        <v>2320</v>
      </c>
      <c r="N167" s="50">
        <v>485.0</v>
      </c>
      <c r="O167" s="50">
        <f t="shared" si="2"/>
        <v>266.475</v>
      </c>
      <c r="P167" s="50">
        <v>378.0</v>
      </c>
      <c r="Q167" s="50">
        <f t="shared" si="3"/>
        <v>3449.475</v>
      </c>
      <c r="R167" s="50">
        <f t="shared" si="4"/>
        <v>1850.525</v>
      </c>
      <c r="S167" s="51">
        <v>5300.0</v>
      </c>
      <c r="T167" s="54"/>
      <c r="U167" s="54"/>
      <c r="V167" s="54"/>
      <c r="W167" s="54"/>
      <c r="X167" s="54"/>
      <c r="Y167" s="54"/>
      <c r="Z167" s="54"/>
    </row>
    <row r="168" ht="15.75" customHeight="1">
      <c r="A168" s="44" t="s">
        <v>184</v>
      </c>
      <c r="B168" s="44" t="s">
        <v>115</v>
      </c>
      <c r="C168" s="44" t="s">
        <v>116</v>
      </c>
      <c r="D168" s="46" t="s">
        <v>42</v>
      </c>
      <c r="E168" s="55" t="s">
        <v>43</v>
      </c>
      <c r="F168" s="55">
        <v>1.5</v>
      </c>
      <c r="G168" s="47" t="s">
        <v>117</v>
      </c>
      <c r="H168" s="48">
        <f>VLOOKUP(G168,'Equipment Pricing'!A:C,3,0)</f>
        <v>815</v>
      </c>
      <c r="I168" s="47" t="s">
        <v>118</v>
      </c>
      <c r="J168" s="48">
        <f>VLOOKUP(I168,'Equipment Pricing'!A:C,3,0)</f>
        <v>527</v>
      </c>
      <c r="K168" s="47" t="s">
        <v>119</v>
      </c>
      <c r="L168" s="48">
        <f>VLOOKUP(K168,'Equipment Pricing'!A:C,3,0)</f>
        <v>331</v>
      </c>
      <c r="M168" s="49">
        <f t="shared" si="1"/>
        <v>1673</v>
      </c>
      <c r="N168" s="50">
        <v>485.0</v>
      </c>
      <c r="O168" s="50">
        <f t="shared" si="2"/>
        <v>205.01</v>
      </c>
      <c r="P168" s="50">
        <v>378.0</v>
      </c>
      <c r="Q168" s="50">
        <f t="shared" si="3"/>
        <v>2741.01</v>
      </c>
      <c r="R168" s="50">
        <f t="shared" si="4"/>
        <v>1758.99</v>
      </c>
      <c r="S168" s="51">
        <v>4500.0</v>
      </c>
      <c r="T168" s="54"/>
      <c r="U168" s="54"/>
      <c r="V168" s="54"/>
      <c r="W168" s="54"/>
      <c r="X168" s="54"/>
      <c r="Y168" s="54"/>
      <c r="Z168" s="54"/>
    </row>
    <row r="169" ht="15.75" customHeight="1">
      <c r="A169" s="44" t="s">
        <v>184</v>
      </c>
      <c r="B169" s="44" t="s">
        <v>115</v>
      </c>
      <c r="C169" s="44" t="s">
        <v>116</v>
      </c>
      <c r="D169" s="46" t="s">
        <v>42</v>
      </c>
      <c r="E169" s="46" t="s">
        <v>53</v>
      </c>
      <c r="F169" s="55">
        <v>1.5</v>
      </c>
      <c r="G169" s="47" t="s">
        <v>117</v>
      </c>
      <c r="H169" s="48">
        <f>VLOOKUP(G169,'Equipment Pricing'!A:C,3,0)</f>
        <v>815</v>
      </c>
      <c r="I169" s="47" t="s">
        <v>120</v>
      </c>
      <c r="J169" s="48">
        <f>VLOOKUP(I169,'Equipment Pricing'!A:C,3,0)</f>
        <v>553</v>
      </c>
      <c r="K169" s="47" t="s">
        <v>121</v>
      </c>
      <c r="L169" s="48">
        <f>VLOOKUP(K169,'Equipment Pricing'!A:C,3,0)</f>
        <v>333</v>
      </c>
      <c r="M169" s="49">
        <f t="shared" si="1"/>
        <v>1701</v>
      </c>
      <c r="N169" s="50">
        <v>485.0</v>
      </c>
      <c r="O169" s="50">
        <f t="shared" si="2"/>
        <v>207.67</v>
      </c>
      <c r="P169" s="50">
        <v>378.0</v>
      </c>
      <c r="Q169" s="50">
        <f t="shared" si="3"/>
        <v>2771.67</v>
      </c>
      <c r="R169" s="50">
        <f t="shared" si="4"/>
        <v>1728.33</v>
      </c>
      <c r="S169" s="51">
        <v>4500.0</v>
      </c>
      <c r="T169" s="54"/>
      <c r="U169" s="54"/>
      <c r="V169" s="54"/>
      <c r="W169" s="54"/>
      <c r="X169" s="54"/>
      <c r="Y169" s="54"/>
      <c r="Z169" s="54"/>
    </row>
    <row r="170" ht="15.75" customHeight="1">
      <c r="A170" s="44" t="s">
        <v>184</v>
      </c>
      <c r="B170" s="44" t="s">
        <v>115</v>
      </c>
      <c r="C170" s="44" t="s">
        <v>116</v>
      </c>
      <c r="D170" s="46" t="s">
        <v>42</v>
      </c>
      <c r="E170" s="46" t="s">
        <v>53</v>
      </c>
      <c r="F170" s="55">
        <v>1.5</v>
      </c>
      <c r="G170" s="47" t="s">
        <v>117</v>
      </c>
      <c r="H170" s="48">
        <f>VLOOKUP(G170,'Equipment Pricing'!A:C,3,0)</f>
        <v>815</v>
      </c>
      <c r="I170" s="47" t="s">
        <v>120</v>
      </c>
      <c r="J170" s="48">
        <f>VLOOKUP(I170,'Equipment Pricing'!A:C,3,0)</f>
        <v>553</v>
      </c>
      <c r="K170" s="47" t="s">
        <v>122</v>
      </c>
      <c r="L170" s="48">
        <f>VLOOKUP(K170,'Equipment Pricing'!A:C,3,0)</f>
        <v>243</v>
      </c>
      <c r="M170" s="49">
        <f t="shared" si="1"/>
        <v>1611</v>
      </c>
      <c r="N170" s="50">
        <v>485.0</v>
      </c>
      <c r="O170" s="50">
        <f t="shared" si="2"/>
        <v>199.12</v>
      </c>
      <c r="P170" s="50">
        <v>378.0</v>
      </c>
      <c r="Q170" s="50">
        <f t="shared" si="3"/>
        <v>2673.12</v>
      </c>
      <c r="R170" s="50">
        <f t="shared" si="4"/>
        <v>1826.88</v>
      </c>
      <c r="S170" s="51">
        <v>4500.0</v>
      </c>
      <c r="T170" s="54"/>
      <c r="U170" s="54"/>
      <c r="V170" s="54"/>
      <c r="W170" s="54"/>
      <c r="X170" s="54"/>
      <c r="Y170" s="54"/>
      <c r="Z170" s="54"/>
    </row>
    <row r="171" ht="15.75" customHeight="1">
      <c r="A171" s="44" t="s">
        <v>184</v>
      </c>
      <c r="B171" s="44" t="s">
        <v>115</v>
      </c>
      <c r="C171" s="44" t="s">
        <v>116</v>
      </c>
      <c r="D171" s="46" t="s">
        <v>42</v>
      </c>
      <c r="E171" s="55" t="s">
        <v>43</v>
      </c>
      <c r="F171" s="55">
        <v>2.0</v>
      </c>
      <c r="G171" s="47" t="s">
        <v>123</v>
      </c>
      <c r="H171" s="48">
        <f>VLOOKUP(G171,'Equipment Pricing'!A:C,3,0)</f>
        <v>815</v>
      </c>
      <c r="I171" s="47" t="s">
        <v>118</v>
      </c>
      <c r="J171" s="48">
        <f>VLOOKUP(I171,'Equipment Pricing'!A:C,3,0)</f>
        <v>527</v>
      </c>
      <c r="K171" s="47" t="s">
        <v>119</v>
      </c>
      <c r="L171" s="48">
        <f>VLOOKUP(K171,'Equipment Pricing'!A:C,3,0)</f>
        <v>331</v>
      </c>
      <c r="M171" s="49">
        <f t="shared" si="1"/>
        <v>1673</v>
      </c>
      <c r="N171" s="50">
        <v>485.0</v>
      </c>
      <c r="O171" s="50">
        <f t="shared" si="2"/>
        <v>205.01</v>
      </c>
      <c r="P171" s="50">
        <v>378.0</v>
      </c>
      <c r="Q171" s="50">
        <f t="shared" si="3"/>
        <v>2741.01</v>
      </c>
      <c r="R171" s="50">
        <f t="shared" si="4"/>
        <v>1758.99</v>
      </c>
      <c r="S171" s="51">
        <v>4500.0</v>
      </c>
      <c r="T171" s="54"/>
      <c r="U171" s="54"/>
      <c r="V171" s="54"/>
      <c r="W171" s="54"/>
      <c r="X171" s="54"/>
      <c r="Y171" s="54"/>
      <c r="Z171" s="54"/>
    </row>
    <row r="172" ht="15.75" customHeight="1">
      <c r="A172" s="44" t="s">
        <v>184</v>
      </c>
      <c r="B172" s="44" t="s">
        <v>115</v>
      </c>
      <c r="C172" s="44" t="s">
        <v>116</v>
      </c>
      <c r="D172" s="46" t="s">
        <v>42</v>
      </c>
      <c r="E172" s="46" t="s">
        <v>53</v>
      </c>
      <c r="F172" s="55">
        <v>2.0</v>
      </c>
      <c r="G172" s="47" t="s">
        <v>123</v>
      </c>
      <c r="H172" s="48">
        <f>VLOOKUP(G172,'Equipment Pricing'!A:C,3,0)</f>
        <v>815</v>
      </c>
      <c r="I172" s="47" t="s">
        <v>120</v>
      </c>
      <c r="J172" s="48">
        <f>VLOOKUP(I172,'Equipment Pricing'!A:C,3,0)</f>
        <v>553</v>
      </c>
      <c r="K172" s="47" t="s">
        <v>121</v>
      </c>
      <c r="L172" s="48">
        <f>VLOOKUP(K172,'Equipment Pricing'!A:C,3,0)</f>
        <v>333</v>
      </c>
      <c r="M172" s="49">
        <f t="shared" si="1"/>
        <v>1701</v>
      </c>
      <c r="N172" s="50">
        <v>485.0</v>
      </c>
      <c r="O172" s="50">
        <f t="shared" si="2"/>
        <v>207.67</v>
      </c>
      <c r="P172" s="50">
        <v>378.0</v>
      </c>
      <c r="Q172" s="50">
        <f t="shared" si="3"/>
        <v>2771.67</v>
      </c>
      <c r="R172" s="50">
        <f t="shared" si="4"/>
        <v>1728.33</v>
      </c>
      <c r="S172" s="51">
        <v>4500.0</v>
      </c>
      <c r="T172" s="54"/>
      <c r="U172" s="54"/>
      <c r="V172" s="54"/>
      <c r="W172" s="54"/>
      <c r="X172" s="54"/>
      <c r="Y172" s="54"/>
      <c r="Z172" s="54"/>
    </row>
    <row r="173" ht="15.75" customHeight="1">
      <c r="A173" s="44" t="s">
        <v>184</v>
      </c>
      <c r="B173" s="44" t="s">
        <v>115</v>
      </c>
      <c r="C173" s="44" t="s">
        <v>116</v>
      </c>
      <c r="D173" s="46" t="s">
        <v>42</v>
      </c>
      <c r="E173" s="46" t="s">
        <v>53</v>
      </c>
      <c r="F173" s="55">
        <v>2.0</v>
      </c>
      <c r="G173" s="47" t="s">
        <v>123</v>
      </c>
      <c r="H173" s="48">
        <f>VLOOKUP(G173,'Equipment Pricing'!A:C,3,0)</f>
        <v>815</v>
      </c>
      <c r="I173" s="47" t="s">
        <v>120</v>
      </c>
      <c r="J173" s="48">
        <f>VLOOKUP(I173,'Equipment Pricing'!A:C,3,0)</f>
        <v>553</v>
      </c>
      <c r="K173" s="47" t="s">
        <v>122</v>
      </c>
      <c r="L173" s="48">
        <f>VLOOKUP(K173,'Equipment Pricing'!A:C,3,0)</f>
        <v>243</v>
      </c>
      <c r="M173" s="49">
        <f t="shared" si="1"/>
        <v>1611</v>
      </c>
      <c r="N173" s="50">
        <v>485.0</v>
      </c>
      <c r="O173" s="50">
        <f t="shared" si="2"/>
        <v>199.12</v>
      </c>
      <c r="P173" s="50">
        <v>378.0</v>
      </c>
      <c r="Q173" s="50">
        <f t="shared" si="3"/>
        <v>2673.12</v>
      </c>
      <c r="R173" s="50">
        <f t="shared" si="4"/>
        <v>1826.88</v>
      </c>
      <c r="S173" s="51">
        <v>4500.0</v>
      </c>
      <c r="T173" s="54"/>
      <c r="U173" s="54"/>
      <c r="V173" s="54"/>
      <c r="W173" s="54"/>
      <c r="X173" s="54"/>
      <c r="Y173" s="54"/>
      <c r="Z173" s="54"/>
    </row>
    <row r="174" ht="15.75" customHeight="1">
      <c r="A174" s="44" t="s">
        <v>184</v>
      </c>
      <c r="B174" s="44" t="s">
        <v>115</v>
      </c>
      <c r="C174" s="44" t="s">
        <v>116</v>
      </c>
      <c r="D174" s="46" t="s">
        <v>42</v>
      </c>
      <c r="E174" s="46" t="s">
        <v>53</v>
      </c>
      <c r="F174" s="55">
        <v>2.5</v>
      </c>
      <c r="G174" s="47" t="s">
        <v>124</v>
      </c>
      <c r="H174" s="48">
        <f>VLOOKUP(G174,'Equipment Pricing'!A:C,3,0)</f>
        <v>834</v>
      </c>
      <c r="I174" s="47" t="s">
        <v>120</v>
      </c>
      <c r="J174" s="48">
        <f>VLOOKUP(I174,'Equipment Pricing'!A:C,3,0)</f>
        <v>553</v>
      </c>
      <c r="K174" s="47" t="s">
        <v>125</v>
      </c>
      <c r="L174" s="48">
        <f>VLOOKUP(K174,'Equipment Pricing'!A:C,3,0)</f>
        <v>344</v>
      </c>
      <c r="M174" s="49">
        <f t="shared" si="1"/>
        <v>1731</v>
      </c>
      <c r="N174" s="50">
        <v>485.0</v>
      </c>
      <c r="O174" s="50">
        <f t="shared" si="2"/>
        <v>210.52</v>
      </c>
      <c r="P174" s="50">
        <v>378.0</v>
      </c>
      <c r="Q174" s="50">
        <f t="shared" si="3"/>
        <v>2804.52</v>
      </c>
      <c r="R174" s="50">
        <f t="shared" si="4"/>
        <v>1745.48</v>
      </c>
      <c r="S174" s="51">
        <v>4550.0</v>
      </c>
      <c r="T174" s="54"/>
      <c r="U174" s="54"/>
      <c r="V174" s="54"/>
      <c r="W174" s="54"/>
      <c r="X174" s="54"/>
      <c r="Y174" s="54"/>
      <c r="Z174" s="54"/>
    </row>
    <row r="175" ht="15.75" customHeight="1">
      <c r="A175" s="44" t="s">
        <v>184</v>
      </c>
      <c r="B175" s="44" t="s">
        <v>115</v>
      </c>
      <c r="C175" s="44" t="s">
        <v>116</v>
      </c>
      <c r="D175" s="46" t="s">
        <v>42</v>
      </c>
      <c r="E175" s="46" t="s">
        <v>53</v>
      </c>
      <c r="F175" s="55">
        <v>2.5</v>
      </c>
      <c r="G175" s="47" t="s">
        <v>124</v>
      </c>
      <c r="H175" s="48">
        <f>VLOOKUP(G175,'Equipment Pricing'!A:C,3,0)</f>
        <v>834</v>
      </c>
      <c r="I175" s="47" t="s">
        <v>120</v>
      </c>
      <c r="J175" s="48">
        <f>VLOOKUP(I175,'Equipment Pricing'!A:C,3,0)</f>
        <v>553</v>
      </c>
      <c r="K175" s="47" t="s">
        <v>126</v>
      </c>
      <c r="L175" s="48">
        <f>VLOOKUP(K175,'Equipment Pricing'!A:C,3,0)</f>
        <v>253</v>
      </c>
      <c r="M175" s="49">
        <f t="shared" si="1"/>
        <v>1640</v>
      </c>
      <c r="N175" s="50">
        <v>485.0</v>
      </c>
      <c r="O175" s="50">
        <f t="shared" si="2"/>
        <v>201.875</v>
      </c>
      <c r="P175" s="50">
        <v>378.0</v>
      </c>
      <c r="Q175" s="50">
        <f t="shared" si="3"/>
        <v>2704.875</v>
      </c>
      <c r="R175" s="50">
        <f t="shared" si="4"/>
        <v>1845.125</v>
      </c>
      <c r="S175" s="51">
        <v>4550.0</v>
      </c>
      <c r="T175" s="54"/>
      <c r="U175" s="54"/>
      <c r="V175" s="54"/>
      <c r="W175" s="54"/>
      <c r="X175" s="54"/>
      <c r="Y175" s="54"/>
      <c r="Z175" s="54"/>
    </row>
    <row r="176" ht="15.75" customHeight="1">
      <c r="A176" s="44" t="s">
        <v>184</v>
      </c>
      <c r="B176" s="44" t="s">
        <v>115</v>
      </c>
      <c r="C176" s="44" t="s">
        <v>116</v>
      </c>
      <c r="D176" s="46" t="s">
        <v>42</v>
      </c>
      <c r="E176" s="46" t="s">
        <v>53</v>
      </c>
      <c r="F176" s="55">
        <v>3.0</v>
      </c>
      <c r="G176" s="47" t="s">
        <v>127</v>
      </c>
      <c r="H176" s="48">
        <f>VLOOKUP(G176,'Equipment Pricing'!A:C,3,0)</f>
        <v>910</v>
      </c>
      <c r="I176" s="47" t="s">
        <v>120</v>
      </c>
      <c r="J176" s="48">
        <f>VLOOKUP(I176,'Equipment Pricing'!A:C,3,0)</f>
        <v>553</v>
      </c>
      <c r="K176" s="47" t="s">
        <v>128</v>
      </c>
      <c r="L176" s="48">
        <f>VLOOKUP(K176,'Equipment Pricing'!A:C,3,0)</f>
        <v>294</v>
      </c>
      <c r="M176" s="49">
        <f t="shared" si="1"/>
        <v>1757</v>
      </c>
      <c r="N176" s="50">
        <v>485.0</v>
      </c>
      <c r="O176" s="50">
        <f t="shared" si="2"/>
        <v>212.99</v>
      </c>
      <c r="P176" s="50">
        <v>378.0</v>
      </c>
      <c r="Q176" s="50">
        <f t="shared" si="3"/>
        <v>2832.99</v>
      </c>
      <c r="R176" s="50">
        <f t="shared" si="4"/>
        <v>1842.01</v>
      </c>
      <c r="S176" s="51">
        <v>4675.0</v>
      </c>
      <c r="T176" s="54"/>
      <c r="U176" s="54"/>
      <c r="V176" s="54"/>
      <c r="W176" s="54"/>
      <c r="X176" s="54"/>
      <c r="Y176" s="54"/>
      <c r="Z176" s="54"/>
    </row>
    <row r="177" ht="15.75" customHeight="1">
      <c r="A177" s="44" t="s">
        <v>184</v>
      </c>
      <c r="B177" s="44" t="s">
        <v>115</v>
      </c>
      <c r="C177" s="44" t="s">
        <v>116</v>
      </c>
      <c r="D177" s="46" t="s">
        <v>42</v>
      </c>
      <c r="E177" s="46" t="s">
        <v>67</v>
      </c>
      <c r="F177" s="55">
        <v>3.0</v>
      </c>
      <c r="G177" s="47" t="s">
        <v>127</v>
      </c>
      <c r="H177" s="48">
        <f>VLOOKUP(G177,'Equipment Pricing'!A:C,3,0)</f>
        <v>910</v>
      </c>
      <c r="I177" s="47" t="s">
        <v>129</v>
      </c>
      <c r="J177" s="48">
        <f>VLOOKUP(I177,'Equipment Pricing'!A:C,3,0)</f>
        <v>544</v>
      </c>
      <c r="K177" s="47" t="s">
        <v>128</v>
      </c>
      <c r="L177" s="48">
        <f>VLOOKUP(K177,'Equipment Pricing'!A:C,3,0)</f>
        <v>294</v>
      </c>
      <c r="M177" s="49">
        <f t="shared" si="1"/>
        <v>1748</v>
      </c>
      <c r="N177" s="50">
        <v>485.0</v>
      </c>
      <c r="O177" s="50">
        <f t="shared" si="2"/>
        <v>212.135</v>
      </c>
      <c r="P177" s="50">
        <v>378.0</v>
      </c>
      <c r="Q177" s="50">
        <f t="shared" si="3"/>
        <v>2823.135</v>
      </c>
      <c r="R177" s="50">
        <f t="shared" si="4"/>
        <v>1851.865</v>
      </c>
      <c r="S177" s="51">
        <v>4675.0</v>
      </c>
      <c r="T177" s="54"/>
      <c r="U177" s="54"/>
      <c r="V177" s="54"/>
      <c r="W177" s="54"/>
      <c r="X177" s="54"/>
      <c r="Y177" s="54"/>
      <c r="Z177" s="54"/>
    </row>
    <row r="178" ht="15.75" customHeight="1">
      <c r="A178" s="44" t="s">
        <v>184</v>
      </c>
      <c r="B178" s="44" t="s">
        <v>115</v>
      </c>
      <c r="C178" s="44" t="s">
        <v>116</v>
      </c>
      <c r="D178" s="46" t="s">
        <v>42</v>
      </c>
      <c r="E178" s="46" t="s">
        <v>67</v>
      </c>
      <c r="F178" s="55">
        <v>3.5</v>
      </c>
      <c r="G178" s="47" t="s">
        <v>130</v>
      </c>
      <c r="H178" s="48">
        <f>VLOOKUP(G178,'Equipment Pricing'!A:C,3,0)</f>
        <v>1144</v>
      </c>
      <c r="I178" s="47" t="s">
        <v>131</v>
      </c>
      <c r="J178" s="48">
        <f>VLOOKUP(I178,'Equipment Pricing'!A:C,3,0)</f>
        <v>552</v>
      </c>
      <c r="K178" s="47" t="s">
        <v>132</v>
      </c>
      <c r="L178" s="48">
        <f>VLOOKUP(K178,'Equipment Pricing'!A:C,3,0)</f>
        <v>382</v>
      </c>
      <c r="M178" s="49">
        <f t="shared" si="1"/>
        <v>2078</v>
      </c>
      <c r="N178" s="50">
        <v>485.0</v>
      </c>
      <c r="O178" s="50">
        <f t="shared" si="2"/>
        <v>243.485</v>
      </c>
      <c r="P178" s="50">
        <v>378.0</v>
      </c>
      <c r="Q178" s="50">
        <f t="shared" si="3"/>
        <v>3184.485</v>
      </c>
      <c r="R178" s="50">
        <f t="shared" si="4"/>
        <v>1790.515</v>
      </c>
      <c r="S178" s="51">
        <v>4975.0</v>
      </c>
      <c r="T178" s="54"/>
      <c r="U178" s="54"/>
      <c r="V178" s="54"/>
      <c r="W178" s="54"/>
      <c r="X178" s="54"/>
      <c r="Y178" s="54"/>
      <c r="Z178" s="54"/>
    </row>
    <row r="179" ht="15.75" customHeight="1">
      <c r="A179" s="44" t="s">
        <v>184</v>
      </c>
      <c r="B179" s="44" t="s">
        <v>115</v>
      </c>
      <c r="C179" s="44" t="s">
        <v>116</v>
      </c>
      <c r="D179" s="46" t="s">
        <v>42</v>
      </c>
      <c r="E179" s="46" t="s">
        <v>67</v>
      </c>
      <c r="F179" s="55">
        <v>3.5</v>
      </c>
      <c r="G179" s="47" t="s">
        <v>130</v>
      </c>
      <c r="H179" s="48">
        <f>VLOOKUP(G179,'Equipment Pricing'!A:C,3,0)</f>
        <v>1144</v>
      </c>
      <c r="I179" s="47" t="s">
        <v>131</v>
      </c>
      <c r="J179" s="48">
        <f>VLOOKUP(I179,'Equipment Pricing'!A:C,3,0)</f>
        <v>552</v>
      </c>
      <c r="K179" s="47" t="s">
        <v>133</v>
      </c>
      <c r="L179" s="48">
        <f>VLOOKUP(K179,'Equipment Pricing'!A:C,3,0)</f>
        <v>471</v>
      </c>
      <c r="M179" s="49">
        <f t="shared" si="1"/>
        <v>2167</v>
      </c>
      <c r="N179" s="50">
        <v>485.0</v>
      </c>
      <c r="O179" s="50">
        <f t="shared" si="2"/>
        <v>251.94</v>
      </c>
      <c r="P179" s="50">
        <v>378.0</v>
      </c>
      <c r="Q179" s="50">
        <f t="shared" si="3"/>
        <v>3281.94</v>
      </c>
      <c r="R179" s="50">
        <f t="shared" si="4"/>
        <v>1693.06</v>
      </c>
      <c r="S179" s="51">
        <v>4975.0</v>
      </c>
      <c r="T179" s="54"/>
      <c r="U179" s="54"/>
      <c r="V179" s="54"/>
      <c r="W179" s="54"/>
      <c r="X179" s="54"/>
      <c r="Y179" s="54"/>
      <c r="Z179" s="54"/>
    </row>
    <row r="180" ht="15.75" customHeight="1">
      <c r="A180" s="44" t="s">
        <v>184</v>
      </c>
      <c r="B180" s="44" t="s">
        <v>115</v>
      </c>
      <c r="C180" s="44" t="s">
        <v>116</v>
      </c>
      <c r="D180" s="46" t="s">
        <v>42</v>
      </c>
      <c r="E180" s="46" t="s">
        <v>67</v>
      </c>
      <c r="F180" s="55">
        <v>4.0</v>
      </c>
      <c r="G180" s="47" t="s">
        <v>134</v>
      </c>
      <c r="H180" s="48">
        <f>VLOOKUP(G180,'Equipment Pricing'!A:C,3,0)</f>
        <v>1191</v>
      </c>
      <c r="I180" s="47" t="s">
        <v>131</v>
      </c>
      <c r="J180" s="48">
        <f>VLOOKUP(I180,'Equipment Pricing'!A:C,3,0)</f>
        <v>552</v>
      </c>
      <c r="K180" s="47" t="s">
        <v>135</v>
      </c>
      <c r="L180" s="48">
        <f>VLOOKUP(K180,'Equipment Pricing'!A:C,3,0)</f>
        <v>429</v>
      </c>
      <c r="M180" s="49">
        <f t="shared" si="1"/>
        <v>2172</v>
      </c>
      <c r="N180" s="50">
        <v>485.0</v>
      </c>
      <c r="O180" s="50">
        <f t="shared" si="2"/>
        <v>252.415</v>
      </c>
      <c r="P180" s="50">
        <v>378.0</v>
      </c>
      <c r="Q180" s="50">
        <f t="shared" si="3"/>
        <v>3287.415</v>
      </c>
      <c r="R180" s="50">
        <f t="shared" si="4"/>
        <v>1862.585</v>
      </c>
      <c r="S180" s="51">
        <v>5150.0</v>
      </c>
      <c r="T180" s="54"/>
      <c r="U180" s="54"/>
      <c r="V180" s="54"/>
      <c r="W180" s="54"/>
      <c r="X180" s="54"/>
      <c r="Y180" s="54"/>
      <c r="Z180" s="54"/>
    </row>
    <row r="181" ht="15.75" customHeight="1">
      <c r="A181" s="44" t="s">
        <v>184</v>
      </c>
      <c r="B181" s="44" t="s">
        <v>115</v>
      </c>
      <c r="C181" s="44" t="s">
        <v>116</v>
      </c>
      <c r="D181" s="46" t="s">
        <v>42</v>
      </c>
      <c r="E181" s="46" t="s">
        <v>67</v>
      </c>
      <c r="F181" s="55">
        <v>4.0</v>
      </c>
      <c r="G181" s="47" t="s">
        <v>134</v>
      </c>
      <c r="H181" s="48">
        <f>VLOOKUP(G181,'Equipment Pricing'!A:C,3,0)</f>
        <v>1191</v>
      </c>
      <c r="I181" s="47" t="s">
        <v>131</v>
      </c>
      <c r="J181" s="48">
        <f>VLOOKUP(I181,'Equipment Pricing'!A:C,3,0)</f>
        <v>552</v>
      </c>
      <c r="K181" s="47" t="s">
        <v>136</v>
      </c>
      <c r="L181" s="48">
        <f>VLOOKUP(K181,'Equipment Pricing'!A:C,3,0)</f>
        <v>476</v>
      </c>
      <c r="M181" s="49">
        <f t="shared" si="1"/>
        <v>2219</v>
      </c>
      <c r="N181" s="50">
        <v>485.0</v>
      </c>
      <c r="O181" s="50">
        <f t="shared" si="2"/>
        <v>256.88</v>
      </c>
      <c r="P181" s="50">
        <v>378.0</v>
      </c>
      <c r="Q181" s="50">
        <f t="shared" si="3"/>
        <v>3338.88</v>
      </c>
      <c r="R181" s="50">
        <f t="shared" si="4"/>
        <v>1811.12</v>
      </c>
      <c r="S181" s="51">
        <v>5150.0</v>
      </c>
      <c r="T181" s="54"/>
      <c r="U181" s="54"/>
      <c r="V181" s="54"/>
      <c r="W181" s="54"/>
      <c r="X181" s="54"/>
      <c r="Y181" s="54"/>
      <c r="Z181" s="54"/>
    </row>
    <row r="182" ht="15.75" customHeight="1">
      <c r="A182" s="44" t="s">
        <v>184</v>
      </c>
      <c r="B182" s="44" t="s">
        <v>115</v>
      </c>
      <c r="C182" s="44" t="s">
        <v>116</v>
      </c>
      <c r="D182" s="46" t="s">
        <v>42</v>
      </c>
      <c r="E182" s="46" t="s">
        <v>67</v>
      </c>
      <c r="F182" s="55">
        <v>5.0</v>
      </c>
      <c r="G182" s="47" t="s">
        <v>137</v>
      </c>
      <c r="H182" s="48">
        <f>VLOOKUP(G182,'Equipment Pricing'!A:C,3,0)</f>
        <v>1374</v>
      </c>
      <c r="I182" s="47" t="s">
        <v>131</v>
      </c>
      <c r="J182" s="48">
        <f>VLOOKUP(I182,'Equipment Pricing'!A:C,3,0)</f>
        <v>552</v>
      </c>
      <c r="K182" s="47" t="s">
        <v>138</v>
      </c>
      <c r="L182" s="48">
        <f>VLOOKUP(K182,'Equipment Pricing'!A:C,3,0)</f>
        <v>394</v>
      </c>
      <c r="M182" s="49">
        <f t="shared" si="1"/>
        <v>2320</v>
      </c>
      <c r="N182" s="50">
        <v>485.0</v>
      </c>
      <c r="O182" s="50">
        <f t="shared" si="2"/>
        <v>266.475</v>
      </c>
      <c r="P182" s="50">
        <v>378.0</v>
      </c>
      <c r="Q182" s="50">
        <f t="shared" si="3"/>
        <v>3449.475</v>
      </c>
      <c r="R182" s="50">
        <f t="shared" si="4"/>
        <v>1850.525</v>
      </c>
      <c r="S182" s="51">
        <v>5300.0</v>
      </c>
      <c r="T182" s="54"/>
      <c r="U182" s="54"/>
      <c r="V182" s="54"/>
      <c r="W182" s="54"/>
      <c r="X182" s="54"/>
      <c r="Y182" s="54"/>
      <c r="Z182" s="54"/>
    </row>
    <row r="183" ht="15.75" customHeight="1">
      <c r="A183" s="44" t="s">
        <v>184</v>
      </c>
      <c r="B183" s="44" t="s">
        <v>115</v>
      </c>
      <c r="C183" s="44" t="s">
        <v>116</v>
      </c>
      <c r="D183" s="46" t="s">
        <v>42</v>
      </c>
      <c r="E183" s="55" t="s">
        <v>139</v>
      </c>
      <c r="F183" s="55">
        <v>5.0</v>
      </c>
      <c r="G183" s="47" t="s">
        <v>137</v>
      </c>
      <c r="H183" s="48">
        <f>VLOOKUP(G183,'Equipment Pricing'!A:C,3,0)</f>
        <v>1374</v>
      </c>
      <c r="I183" s="47" t="s">
        <v>140</v>
      </c>
      <c r="J183" s="48">
        <f>VLOOKUP(I183,'Equipment Pricing'!A:C,3,0)</f>
        <v>575</v>
      </c>
      <c r="K183" s="47" t="s">
        <v>141</v>
      </c>
      <c r="L183" s="48">
        <f>VLOOKUP(K183,'Equipment Pricing'!A:C,3,0)</f>
        <v>491</v>
      </c>
      <c r="M183" s="49">
        <f t="shared" si="1"/>
        <v>2440</v>
      </c>
      <c r="N183" s="50">
        <v>485.0</v>
      </c>
      <c r="O183" s="50">
        <f t="shared" si="2"/>
        <v>277.875</v>
      </c>
      <c r="P183" s="50">
        <v>378.0</v>
      </c>
      <c r="Q183" s="50">
        <f t="shared" si="3"/>
        <v>3580.875</v>
      </c>
      <c r="R183" s="50">
        <f t="shared" si="4"/>
        <v>1719.125</v>
      </c>
      <c r="S183" s="51">
        <v>5300.0</v>
      </c>
      <c r="T183" s="54"/>
      <c r="U183" s="54"/>
      <c r="V183" s="54"/>
      <c r="W183" s="54"/>
      <c r="X183" s="54"/>
      <c r="Y183" s="54"/>
      <c r="Z183" s="54"/>
    </row>
    <row r="184" ht="15.75" customHeight="1">
      <c r="A184" s="44" t="s">
        <v>184</v>
      </c>
      <c r="B184" s="44" t="s">
        <v>115</v>
      </c>
      <c r="C184" s="44" t="s">
        <v>116</v>
      </c>
      <c r="D184" s="46" t="s">
        <v>42</v>
      </c>
      <c r="E184" s="46" t="s">
        <v>67</v>
      </c>
      <c r="F184" s="55">
        <v>5.0</v>
      </c>
      <c r="G184" s="47" t="s">
        <v>137</v>
      </c>
      <c r="H184" s="48">
        <f>VLOOKUP(G184,'Equipment Pricing'!A:C,3,0)</f>
        <v>1374</v>
      </c>
      <c r="I184" s="47" t="s">
        <v>131</v>
      </c>
      <c r="J184" s="48">
        <f>VLOOKUP(I184,'Equipment Pricing'!A:C,3,0)</f>
        <v>552</v>
      </c>
      <c r="K184" s="47" t="s">
        <v>142</v>
      </c>
      <c r="L184" s="48">
        <f>VLOOKUP(K184,'Equipment Pricing'!A:C,3,0)</f>
        <v>516</v>
      </c>
      <c r="M184" s="49">
        <f t="shared" si="1"/>
        <v>2442</v>
      </c>
      <c r="N184" s="50">
        <v>485.0</v>
      </c>
      <c r="O184" s="50">
        <f t="shared" si="2"/>
        <v>278.065</v>
      </c>
      <c r="P184" s="50">
        <v>378.0</v>
      </c>
      <c r="Q184" s="50">
        <f t="shared" si="3"/>
        <v>3583.065</v>
      </c>
      <c r="R184" s="50">
        <f t="shared" si="4"/>
        <v>1716.935</v>
      </c>
      <c r="S184" s="51">
        <v>5300.0</v>
      </c>
      <c r="T184" s="54"/>
      <c r="U184" s="54"/>
      <c r="V184" s="54"/>
      <c r="W184" s="54"/>
      <c r="X184" s="54"/>
      <c r="Y184" s="54"/>
      <c r="Z184" s="54"/>
    </row>
    <row r="185" ht="15.75" customHeight="1">
      <c r="A185" s="44" t="s">
        <v>185</v>
      </c>
      <c r="B185" s="45" t="s">
        <v>147</v>
      </c>
      <c r="C185" s="45" t="s">
        <v>93</v>
      </c>
      <c r="D185" s="46" t="s">
        <v>42</v>
      </c>
      <c r="E185" s="46" t="s">
        <v>43</v>
      </c>
      <c r="F185" s="46">
        <v>1.5</v>
      </c>
      <c r="G185" s="47" t="s">
        <v>44</v>
      </c>
      <c r="H185" s="48">
        <f>VLOOKUP(G185,'Equipment Pricing'!A:C,3,0)</f>
        <v>815</v>
      </c>
      <c r="I185" s="47" t="s">
        <v>45</v>
      </c>
      <c r="J185" s="48">
        <f>VLOOKUP(I185,'Equipment Pricing'!A:C,3,0)</f>
        <v>533</v>
      </c>
      <c r="K185" s="47" t="s">
        <v>46</v>
      </c>
      <c r="L185" s="48">
        <f>VLOOKUP(K185,'Equipment Pricing'!A:C,3,0)</f>
        <v>243</v>
      </c>
      <c r="M185" s="49">
        <f t="shared" si="1"/>
        <v>1591</v>
      </c>
      <c r="N185" s="50">
        <v>485.0</v>
      </c>
      <c r="O185" s="50">
        <f t="shared" si="2"/>
        <v>197.22</v>
      </c>
      <c r="P185" s="50">
        <v>378.0</v>
      </c>
      <c r="Q185" s="50">
        <f t="shared" si="3"/>
        <v>2651.22</v>
      </c>
      <c r="R185" s="50">
        <f t="shared" si="4"/>
        <v>1848.78</v>
      </c>
      <c r="S185" s="51">
        <v>4500.0</v>
      </c>
      <c r="T185" s="54"/>
      <c r="U185" s="54"/>
      <c r="V185" s="54"/>
      <c r="W185" s="54"/>
      <c r="X185" s="54"/>
      <c r="Y185" s="54"/>
      <c r="Z185" s="54"/>
    </row>
    <row r="186" ht="15.75" customHeight="1">
      <c r="A186" s="44" t="s">
        <v>185</v>
      </c>
      <c r="B186" s="45" t="s">
        <v>147</v>
      </c>
      <c r="C186" s="45" t="s">
        <v>93</v>
      </c>
      <c r="D186" s="46" t="s">
        <v>42</v>
      </c>
      <c r="E186" s="46" t="s">
        <v>53</v>
      </c>
      <c r="F186" s="46">
        <v>2.0</v>
      </c>
      <c r="G186" s="47" t="s">
        <v>51</v>
      </c>
      <c r="H186" s="48">
        <f>VLOOKUP(G186,'Equipment Pricing'!A:C,3,0)</f>
        <v>815</v>
      </c>
      <c r="I186" s="47" t="s">
        <v>54</v>
      </c>
      <c r="J186" s="48">
        <f>VLOOKUP(I186,'Equipment Pricing'!A:C,3,0)</f>
        <v>533</v>
      </c>
      <c r="K186" s="47" t="s">
        <v>55</v>
      </c>
      <c r="L186" s="48">
        <f>VLOOKUP(K186,'Equipment Pricing'!A:C,3,0)</f>
        <v>241</v>
      </c>
      <c r="M186" s="49">
        <f t="shared" si="1"/>
        <v>1589</v>
      </c>
      <c r="N186" s="50">
        <v>485.0</v>
      </c>
      <c r="O186" s="50">
        <f t="shared" si="2"/>
        <v>197.03</v>
      </c>
      <c r="P186" s="50">
        <v>378.0</v>
      </c>
      <c r="Q186" s="50">
        <f t="shared" si="3"/>
        <v>2649.03</v>
      </c>
      <c r="R186" s="50">
        <f t="shared" si="4"/>
        <v>1850.97</v>
      </c>
      <c r="S186" s="51">
        <v>4500.0</v>
      </c>
      <c r="T186" s="54"/>
      <c r="U186" s="54"/>
      <c r="V186" s="54"/>
      <c r="W186" s="54"/>
      <c r="X186" s="54"/>
      <c r="Y186" s="54"/>
      <c r="Z186" s="54"/>
    </row>
    <row r="187" ht="15.75" customHeight="1">
      <c r="A187" s="44" t="s">
        <v>185</v>
      </c>
      <c r="B187" s="45" t="s">
        <v>147</v>
      </c>
      <c r="C187" s="45" t="s">
        <v>93</v>
      </c>
      <c r="D187" s="46" t="s">
        <v>42</v>
      </c>
      <c r="E187" s="46" t="s">
        <v>53</v>
      </c>
      <c r="F187" s="46">
        <v>2.5</v>
      </c>
      <c r="G187" s="47" t="s">
        <v>59</v>
      </c>
      <c r="H187" s="48">
        <f>VLOOKUP(G187,'Equipment Pricing'!A:C,3,0)</f>
        <v>834</v>
      </c>
      <c r="I187" s="47" t="s">
        <v>54</v>
      </c>
      <c r="J187" s="48">
        <f>VLOOKUP(I187,'Equipment Pricing'!A:C,3,0)</f>
        <v>533</v>
      </c>
      <c r="K187" s="47" t="s">
        <v>60</v>
      </c>
      <c r="L187" s="48">
        <f>VLOOKUP(K187,'Equipment Pricing'!A:C,3,0)</f>
        <v>347</v>
      </c>
      <c r="M187" s="49">
        <f t="shared" si="1"/>
        <v>1714</v>
      </c>
      <c r="N187" s="50">
        <v>485.0</v>
      </c>
      <c r="O187" s="50">
        <f t="shared" si="2"/>
        <v>208.905</v>
      </c>
      <c r="P187" s="50">
        <v>378.0</v>
      </c>
      <c r="Q187" s="50">
        <f t="shared" si="3"/>
        <v>2785.905</v>
      </c>
      <c r="R187" s="50">
        <f t="shared" si="4"/>
        <v>1764.095</v>
      </c>
      <c r="S187" s="51">
        <v>4550.0</v>
      </c>
      <c r="T187" s="54"/>
      <c r="U187" s="54"/>
      <c r="V187" s="54"/>
      <c r="W187" s="54"/>
      <c r="X187" s="54"/>
      <c r="Y187" s="54"/>
      <c r="Z187" s="54"/>
    </row>
    <row r="188" ht="15.75" customHeight="1">
      <c r="A188" s="44" t="s">
        <v>185</v>
      </c>
      <c r="B188" s="45" t="s">
        <v>147</v>
      </c>
      <c r="C188" s="45" t="s">
        <v>93</v>
      </c>
      <c r="D188" s="46" t="s">
        <v>42</v>
      </c>
      <c r="E188" s="46" t="s">
        <v>67</v>
      </c>
      <c r="F188" s="46">
        <v>3.0</v>
      </c>
      <c r="G188" s="47" t="s">
        <v>64</v>
      </c>
      <c r="H188" s="48">
        <f>VLOOKUP(G188,'Equipment Pricing'!A:C,3,0)</f>
        <v>910</v>
      </c>
      <c r="I188" s="47" t="s">
        <v>68</v>
      </c>
      <c r="J188" s="48">
        <f>VLOOKUP(I188,'Equipment Pricing'!A:C,3,0)</f>
        <v>539</v>
      </c>
      <c r="K188" s="47" t="s">
        <v>69</v>
      </c>
      <c r="L188" s="48">
        <f>VLOOKUP(K188,'Equipment Pricing'!A:C,3,0)</f>
        <v>294</v>
      </c>
      <c r="M188" s="49">
        <f t="shared" si="1"/>
        <v>1743</v>
      </c>
      <c r="N188" s="50">
        <v>485.0</v>
      </c>
      <c r="O188" s="50">
        <f t="shared" si="2"/>
        <v>211.66</v>
      </c>
      <c r="P188" s="50">
        <v>378.0</v>
      </c>
      <c r="Q188" s="50">
        <f t="shared" si="3"/>
        <v>2817.66</v>
      </c>
      <c r="R188" s="50">
        <f t="shared" si="4"/>
        <v>1857.34</v>
      </c>
      <c r="S188" s="51">
        <v>4675.0</v>
      </c>
      <c r="T188" s="54"/>
      <c r="U188" s="54"/>
      <c r="V188" s="54"/>
      <c r="W188" s="54"/>
      <c r="X188" s="54"/>
      <c r="Y188" s="54"/>
      <c r="Z188" s="54"/>
    </row>
    <row r="189" ht="15.75" customHeight="1">
      <c r="A189" s="44" t="s">
        <v>185</v>
      </c>
      <c r="B189" s="45" t="s">
        <v>147</v>
      </c>
      <c r="C189" s="45" t="s">
        <v>93</v>
      </c>
      <c r="D189" s="46" t="s">
        <v>42</v>
      </c>
      <c r="E189" s="46" t="s">
        <v>67</v>
      </c>
      <c r="F189" s="46">
        <v>3.5</v>
      </c>
      <c r="G189" s="47" t="s">
        <v>71</v>
      </c>
      <c r="H189" s="48">
        <f>VLOOKUP(G189,'Equipment Pricing'!A:C,3,0)</f>
        <v>1144</v>
      </c>
      <c r="I189" s="47" t="s">
        <v>75</v>
      </c>
      <c r="J189" s="48">
        <f>VLOOKUP(I189,'Equipment Pricing'!A:C,3,0)</f>
        <v>544</v>
      </c>
      <c r="K189" s="47" t="s">
        <v>76</v>
      </c>
      <c r="L189" s="48">
        <f>VLOOKUP(K189,'Equipment Pricing'!A:C,3,0)</f>
        <v>338</v>
      </c>
      <c r="M189" s="49">
        <f t="shared" si="1"/>
        <v>2026</v>
      </c>
      <c r="N189" s="50">
        <v>485.0</v>
      </c>
      <c r="O189" s="50">
        <f t="shared" si="2"/>
        <v>238.545</v>
      </c>
      <c r="P189" s="50">
        <v>378.0</v>
      </c>
      <c r="Q189" s="50">
        <f t="shared" si="3"/>
        <v>3127.545</v>
      </c>
      <c r="R189" s="50">
        <f t="shared" si="4"/>
        <v>1847.455</v>
      </c>
      <c r="S189" s="51">
        <v>4975.0</v>
      </c>
      <c r="T189" s="54"/>
      <c r="U189" s="54"/>
      <c r="V189" s="54"/>
      <c r="W189" s="54"/>
      <c r="X189" s="54"/>
      <c r="Y189" s="54"/>
      <c r="Z189" s="54"/>
    </row>
    <row r="190" ht="15.75" customHeight="1">
      <c r="A190" s="44" t="s">
        <v>185</v>
      </c>
      <c r="B190" s="45" t="s">
        <v>147</v>
      </c>
      <c r="C190" s="45" t="s">
        <v>93</v>
      </c>
      <c r="D190" s="46" t="s">
        <v>42</v>
      </c>
      <c r="E190" s="46" t="s">
        <v>53</v>
      </c>
      <c r="F190" s="46">
        <v>4.0</v>
      </c>
      <c r="G190" s="47" t="s">
        <v>78</v>
      </c>
      <c r="H190" s="48">
        <f>VLOOKUP(G190,'Equipment Pricing'!A:C,3,0)</f>
        <v>1191</v>
      </c>
      <c r="I190" s="47" t="s">
        <v>72</v>
      </c>
      <c r="J190" s="48">
        <f>VLOOKUP(I190,'Equipment Pricing'!A:C,3,0)</f>
        <v>559</v>
      </c>
      <c r="K190" s="47" t="s">
        <v>79</v>
      </c>
      <c r="L190" s="48">
        <f>VLOOKUP(K190,'Equipment Pricing'!A:C,3,0)</f>
        <v>429</v>
      </c>
      <c r="M190" s="49">
        <f t="shared" si="1"/>
        <v>2179</v>
      </c>
      <c r="N190" s="50">
        <v>485.0</v>
      </c>
      <c r="O190" s="50">
        <f t="shared" si="2"/>
        <v>253.08</v>
      </c>
      <c r="P190" s="50">
        <v>378.0</v>
      </c>
      <c r="Q190" s="50">
        <f t="shared" si="3"/>
        <v>3295.08</v>
      </c>
      <c r="R190" s="50">
        <f t="shared" si="4"/>
        <v>1854.92</v>
      </c>
      <c r="S190" s="51">
        <v>5150.0</v>
      </c>
      <c r="T190" s="54"/>
      <c r="U190" s="54"/>
      <c r="V190" s="54"/>
      <c r="W190" s="54"/>
      <c r="X190" s="54"/>
      <c r="Y190" s="54"/>
      <c r="Z190" s="54"/>
    </row>
    <row r="191" ht="15.75" customHeight="1">
      <c r="A191" s="44" t="s">
        <v>185</v>
      </c>
      <c r="B191" s="45" t="s">
        <v>147</v>
      </c>
      <c r="C191" s="45" t="s">
        <v>93</v>
      </c>
      <c r="D191" s="46" t="s">
        <v>42</v>
      </c>
      <c r="E191" s="46" t="s">
        <v>67</v>
      </c>
      <c r="F191" s="46">
        <v>5.0</v>
      </c>
      <c r="G191" s="47" t="s">
        <v>83</v>
      </c>
      <c r="H191" s="48">
        <f>VLOOKUP(G191,'Equipment Pricing'!A:C,3,0)</f>
        <v>1374</v>
      </c>
      <c r="I191" s="47" t="s">
        <v>84</v>
      </c>
      <c r="J191" s="48">
        <f>VLOOKUP(I191,'Equipment Pricing'!A:C,3,0)</f>
        <v>552</v>
      </c>
      <c r="K191" s="47" t="s">
        <v>85</v>
      </c>
      <c r="L191" s="48">
        <f>VLOOKUP(K191,'Equipment Pricing'!A:C,3,0)</f>
        <v>394</v>
      </c>
      <c r="M191" s="49">
        <f t="shared" si="1"/>
        <v>2320</v>
      </c>
      <c r="N191" s="50">
        <v>485.0</v>
      </c>
      <c r="O191" s="50">
        <f t="shared" si="2"/>
        <v>266.475</v>
      </c>
      <c r="P191" s="50">
        <v>378.0</v>
      </c>
      <c r="Q191" s="50">
        <f t="shared" si="3"/>
        <v>3449.475</v>
      </c>
      <c r="R191" s="50">
        <f t="shared" si="4"/>
        <v>1850.525</v>
      </c>
      <c r="S191" s="51">
        <v>5300.0</v>
      </c>
      <c r="T191" s="54"/>
      <c r="U191" s="54"/>
      <c r="V191" s="54"/>
      <c r="W191" s="54"/>
      <c r="X191" s="54"/>
      <c r="Y191" s="54"/>
      <c r="Z191" s="54"/>
    </row>
    <row r="192" ht="15.75" customHeight="1">
      <c r="A192" s="44" t="s">
        <v>186</v>
      </c>
      <c r="B192" s="45" t="s">
        <v>147</v>
      </c>
      <c r="C192" s="45" t="s">
        <v>148</v>
      </c>
      <c r="D192" s="46" t="s">
        <v>42</v>
      </c>
      <c r="E192" s="46" t="s">
        <v>106</v>
      </c>
      <c r="F192" s="46">
        <v>1.5</v>
      </c>
      <c r="G192" s="47" t="s">
        <v>149</v>
      </c>
      <c r="H192" s="48">
        <f>VLOOKUP(G192,'Equipment Pricing'!A:C,3,0)</f>
        <v>823</v>
      </c>
      <c r="I192" s="47" t="s">
        <v>150</v>
      </c>
      <c r="J192" s="48">
        <f>VLOOKUP(I192,'Equipment Pricing'!A:C,3,0)</f>
        <v>533</v>
      </c>
      <c r="K192" s="47" t="s">
        <v>151</v>
      </c>
      <c r="L192" s="48">
        <f>VLOOKUP(K192,'Equipment Pricing'!A:C,3,0)</f>
        <v>331</v>
      </c>
      <c r="M192" s="49">
        <f t="shared" si="1"/>
        <v>1687</v>
      </c>
      <c r="N192" s="50">
        <v>485.0</v>
      </c>
      <c r="O192" s="50">
        <f t="shared" si="2"/>
        <v>206.34</v>
      </c>
      <c r="P192" s="50">
        <v>378.0</v>
      </c>
      <c r="Q192" s="50">
        <f t="shared" si="3"/>
        <v>2756.34</v>
      </c>
      <c r="R192" s="50">
        <f t="shared" si="4"/>
        <v>1743.66</v>
      </c>
      <c r="S192" s="51">
        <v>4500.0</v>
      </c>
      <c r="T192" s="54"/>
      <c r="U192" s="54"/>
      <c r="V192" s="54"/>
      <c r="W192" s="54"/>
      <c r="X192" s="54"/>
      <c r="Y192" s="54"/>
      <c r="Z192" s="54"/>
    </row>
    <row r="193" ht="15.75" customHeight="1">
      <c r="A193" s="44" t="s">
        <v>186</v>
      </c>
      <c r="B193" s="45" t="s">
        <v>147</v>
      </c>
      <c r="C193" s="45" t="s">
        <v>148</v>
      </c>
      <c r="D193" s="46" t="s">
        <v>42</v>
      </c>
      <c r="E193" s="46" t="s">
        <v>106</v>
      </c>
      <c r="F193" s="46">
        <v>2.0</v>
      </c>
      <c r="G193" s="47" t="s">
        <v>152</v>
      </c>
      <c r="H193" s="48">
        <f>VLOOKUP(G193,'Equipment Pricing'!A:C,3,0)</f>
        <v>836</v>
      </c>
      <c r="I193" s="47" t="s">
        <v>150</v>
      </c>
      <c r="J193" s="48">
        <f>VLOOKUP(I193,'Equipment Pricing'!A:C,3,0)</f>
        <v>533</v>
      </c>
      <c r="K193" s="47" t="s">
        <v>151</v>
      </c>
      <c r="L193" s="48">
        <f>VLOOKUP(K193,'Equipment Pricing'!A:C,3,0)</f>
        <v>331</v>
      </c>
      <c r="M193" s="49">
        <f t="shared" si="1"/>
        <v>1700</v>
      </c>
      <c r="N193" s="50">
        <v>485.0</v>
      </c>
      <c r="O193" s="50">
        <f t="shared" si="2"/>
        <v>207.575</v>
      </c>
      <c r="P193" s="50">
        <v>378.0</v>
      </c>
      <c r="Q193" s="50">
        <f t="shared" si="3"/>
        <v>2770.575</v>
      </c>
      <c r="R193" s="50">
        <f t="shared" si="4"/>
        <v>1729.425</v>
      </c>
      <c r="S193" s="51">
        <v>4500.0</v>
      </c>
      <c r="T193" s="54"/>
      <c r="U193" s="54"/>
      <c r="V193" s="54"/>
      <c r="W193" s="54"/>
      <c r="X193" s="54"/>
      <c r="Y193" s="54"/>
      <c r="Z193" s="54"/>
    </row>
    <row r="194" ht="15.75" customHeight="1">
      <c r="A194" s="44" t="s">
        <v>186</v>
      </c>
      <c r="B194" s="45" t="s">
        <v>147</v>
      </c>
      <c r="C194" s="45" t="s">
        <v>148</v>
      </c>
      <c r="D194" s="46" t="s">
        <v>42</v>
      </c>
      <c r="E194" s="46" t="s">
        <v>106</v>
      </c>
      <c r="F194" s="46">
        <v>2.5</v>
      </c>
      <c r="G194" s="47" t="s">
        <v>153</v>
      </c>
      <c r="H194" s="48">
        <f>VLOOKUP(G194,'Equipment Pricing'!A:C,3,0)</f>
        <v>872</v>
      </c>
      <c r="I194" s="47" t="s">
        <v>150</v>
      </c>
      <c r="J194" s="48">
        <f>VLOOKUP(I194,'Equipment Pricing'!A:C,3,0)</f>
        <v>533</v>
      </c>
      <c r="K194" s="47" t="s">
        <v>154</v>
      </c>
      <c r="L194" s="48">
        <f>VLOOKUP(K194,'Equipment Pricing'!A:C,3,0)</f>
        <v>253</v>
      </c>
      <c r="M194" s="49">
        <f t="shared" si="1"/>
        <v>1658</v>
      </c>
      <c r="N194" s="50">
        <v>485.0</v>
      </c>
      <c r="O194" s="50">
        <f t="shared" si="2"/>
        <v>203.585</v>
      </c>
      <c r="P194" s="50">
        <v>378.0</v>
      </c>
      <c r="Q194" s="50">
        <f t="shared" si="3"/>
        <v>2724.585</v>
      </c>
      <c r="R194" s="50">
        <f t="shared" si="4"/>
        <v>1825.415</v>
      </c>
      <c r="S194" s="51">
        <v>4550.0</v>
      </c>
      <c r="T194" s="54"/>
      <c r="U194" s="54"/>
      <c r="V194" s="54"/>
      <c r="W194" s="54"/>
      <c r="X194" s="54"/>
      <c r="Y194" s="54"/>
      <c r="Z194" s="54"/>
    </row>
    <row r="195" ht="15.75" customHeight="1">
      <c r="A195" s="44" t="s">
        <v>186</v>
      </c>
      <c r="B195" s="45" t="s">
        <v>147</v>
      </c>
      <c r="C195" s="45" t="s">
        <v>148</v>
      </c>
      <c r="D195" s="46" t="s">
        <v>42</v>
      </c>
      <c r="E195" s="46" t="s">
        <v>106</v>
      </c>
      <c r="F195" s="46">
        <v>3.0</v>
      </c>
      <c r="G195" s="47" t="s">
        <v>155</v>
      </c>
      <c r="H195" s="48">
        <f>VLOOKUP(G195,'Equipment Pricing'!A:C,3,0)</f>
        <v>977</v>
      </c>
      <c r="I195" s="47" t="s">
        <v>150</v>
      </c>
      <c r="J195" s="48">
        <f>VLOOKUP(I195,'Equipment Pricing'!A:C,3,0)</f>
        <v>533</v>
      </c>
      <c r="K195" s="47" t="s">
        <v>156</v>
      </c>
      <c r="L195" s="48">
        <f>VLOOKUP(K195,'Equipment Pricing'!A:C,3,0)</f>
        <v>294</v>
      </c>
      <c r="M195" s="49">
        <f t="shared" si="1"/>
        <v>1804</v>
      </c>
      <c r="N195" s="50">
        <v>485.0</v>
      </c>
      <c r="O195" s="50">
        <f t="shared" si="2"/>
        <v>217.455</v>
      </c>
      <c r="P195" s="50">
        <v>378.0</v>
      </c>
      <c r="Q195" s="50">
        <f t="shared" si="3"/>
        <v>2884.455</v>
      </c>
      <c r="R195" s="50">
        <f t="shared" si="4"/>
        <v>1790.545</v>
      </c>
      <c r="S195" s="51">
        <v>4675.0</v>
      </c>
      <c r="T195" s="54"/>
      <c r="U195" s="54"/>
      <c r="V195" s="54"/>
      <c r="W195" s="54"/>
      <c r="X195" s="54"/>
      <c r="Y195" s="54"/>
      <c r="Z195" s="54"/>
    </row>
    <row r="196" ht="15.75" customHeight="1">
      <c r="A196" s="44" t="s">
        <v>186</v>
      </c>
      <c r="B196" s="45" t="s">
        <v>147</v>
      </c>
      <c r="C196" s="45" t="s">
        <v>148</v>
      </c>
      <c r="D196" s="46" t="s">
        <v>42</v>
      </c>
      <c r="E196" s="46" t="s">
        <v>106</v>
      </c>
      <c r="F196" s="46">
        <v>3.5</v>
      </c>
      <c r="G196" s="47" t="s">
        <v>157</v>
      </c>
      <c r="H196" s="48">
        <f>VLOOKUP(G196,'Equipment Pricing'!A:C,3,0)</f>
        <v>1102</v>
      </c>
      <c r="I196" s="47" t="s">
        <v>158</v>
      </c>
      <c r="J196" s="48">
        <f>VLOOKUP(I196,'Equipment Pricing'!A:C,3,0)</f>
        <v>553</v>
      </c>
      <c r="K196" s="47" t="s">
        <v>159</v>
      </c>
      <c r="L196" s="48">
        <f>VLOOKUP(K196,'Equipment Pricing'!A:C,3,0)</f>
        <v>338</v>
      </c>
      <c r="M196" s="49">
        <f t="shared" si="1"/>
        <v>1993</v>
      </c>
      <c r="N196" s="50">
        <v>485.0</v>
      </c>
      <c r="O196" s="50">
        <f t="shared" si="2"/>
        <v>235.41</v>
      </c>
      <c r="P196" s="50">
        <v>378.0</v>
      </c>
      <c r="Q196" s="50">
        <f t="shared" si="3"/>
        <v>3091.41</v>
      </c>
      <c r="R196" s="50">
        <f t="shared" si="4"/>
        <v>1883.59</v>
      </c>
      <c r="S196" s="51">
        <v>4975.0</v>
      </c>
      <c r="T196" s="54"/>
      <c r="U196" s="54"/>
      <c r="V196" s="54"/>
      <c r="W196" s="54"/>
      <c r="X196" s="54"/>
      <c r="Y196" s="54"/>
      <c r="Z196" s="54"/>
    </row>
    <row r="197" ht="15.75" customHeight="1">
      <c r="A197" s="44" t="s">
        <v>186</v>
      </c>
      <c r="B197" s="45" t="s">
        <v>147</v>
      </c>
      <c r="C197" s="45" t="s">
        <v>148</v>
      </c>
      <c r="D197" s="46" t="s">
        <v>42</v>
      </c>
      <c r="E197" s="46" t="s">
        <v>106</v>
      </c>
      <c r="F197" s="46">
        <v>4.0</v>
      </c>
      <c r="G197" s="47" t="s">
        <v>160</v>
      </c>
      <c r="H197" s="48">
        <f>VLOOKUP(G197,'Equipment Pricing'!A:C,3,0)</f>
        <v>1305</v>
      </c>
      <c r="I197" s="47" t="s">
        <v>158</v>
      </c>
      <c r="J197" s="48">
        <f>VLOOKUP(I197,'Equipment Pricing'!A:C,3,0)</f>
        <v>553</v>
      </c>
      <c r="K197" s="47" t="s">
        <v>161</v>
      </c>
      <c r="L197" s="48">
        <f>VLOOKUP(K197,'Equipment Pricing'!A:C,3,0)</f>
        <v>429</v>
      </c>
      <c r="M197" s="49">
        <f t="shared" si="1"/>
        <v>2287</v>
      </c>
      <c r="N197" s="50">
        <v>485.0</v>
      </c>
      <c r="O197" s="50">
        <f t="shared" si="2"/>
        <v>263.34</v>
      </c>
      <c r="P197" s="50">
        <v>378.0</v>
      </c>
      <c r="Q197" s="50">
        <f t="shared" si="3"/>
        <v>3413.34</v>
      </c>
      <c r="R197" s="50">
        <f t="shared" si="4"/>
        <v>1736.66</v>
      </c>
      <c r="S197" s="51">
        <v>5150.0</v>
      </c>
      <c r="T197" s="54"/>
      <c r="U197" s="54"/>
      <c r="V197" s="54"/>
      <c r="W197" s="54"/>
      <c r="X197" s="54"/>
      <c r="Y197" s="54"/>
      <c r="Z197" s="54"/>
    </row>
    <row r="198" ht="15.75" customHeight="1">
      <c r="A198" s="44" t="s">
        <v>186</v>
      </c>
      <c r="B198" s="45" t="s">
        <v>147</v>
      </c>
      <c r="C198" s="45" t="s">
        <v>148</v>
      </c>
      <c r="D198" s="46" t="s">
        <v>42</v>
      </c>
      <c r="E198" s="46" t="s">
        <v>110</v>
      </c>
      <c r="F198" s="46">
        <v>5.0</v>
      </c>
      <c r="G198" s="47" t="s">
        <v>162</v>
      </c>
      <c r="H198" s="48">
        <f>VLOOKUP(G198,'Equipment Pricing'!A:C,3,0)</f>
        <v>1433</v>
      </c>
      <c r="I198" s="47" t="s">
        <v>163</v>
      </c>
      <c r="J198" s="48">
        <f>VLOOKUP(I198,'Equipment Pricing'!A:C,3,0)</f>
        <v>552</v>
      </c>
      <c r="K198" s="47" t="s">
        <v>164</v>
      </c>
      <c r="L198" s="48">
        <f>VLOOKUP(K198,'Equipment Pricing'!A:C,3,0)</f>
        <v>394</v>
      </c>
      <c r="M198" s="49">
        <f t="shared" si="1"/>
        <v>2379</v>
      </c>
      <c r="N198" s="50">
        <v>485.0</v>
      </c>
      <c r="O198" s="50">
        <f t="shared" si="2"/>
        <v>272.08</v>
      </c>
      <c r="P198" s="50">
        <v>378.0</v>
      </c>
      <c r="Q198" s="50">
        <f t="shared" si="3"/>
        <v>3514.08</v>
      </c>
      <c r="R198" s="50">
        <f t="shared" si="4"/>
        <v>1785.92</v>
      </c>
      <c r="S198" s="51">
        <v>5300.0</v>
      </c>
      <c r="T198" s="54"/>
      <c r="U198" s="54"/>
      <c r="V198" s="54"/>
      <c r="W198" s="54"/>
      <c r="X198" s="54"/>
      <c r="Y198" s="54"/>
      <c r="Z198" s="54"/>
    </row>
    <row r="199" ht="15.75" customHeight="1">
      <c r="A199" s="44" t="s">
        <v>186</v>
      </c>
      <c r="B199" s="45" t="s">
        <v>147</v>
      </c>
      <c r="C199" s="45" t="s">
        <v>148</v>
      </c>
      <c r="D199" s="46" t="s">
        <v>42</v>
      </c>
      <c r="E199" s="46" t="s">
        <v>43</v>
      </c>
      <c r="F199" s="46">
        <v>1.5</v>
      </c>
      <c r="G199" s="47" t="s">
        <v>187</v>
      </c>
      <c r="H199" s="48">
        <f>VLOOKUP(G199,'Equipment Pricing'!A:C,3,0)</f>
        <v>815</v>
      </c>
      <c r="I199" s="47" t="s">
        <v>188</v>
      </c>
      <c r="J199" s="48">
        <f>VLOOKUP(I199,'Equipment Pricing'!A:C,3,0)</f>
        <v>527</v>
      </c>
      <c r="K199" s="47" t="s">
        <v>151</v>
      </c>
      <c r="L199" s="48">
        <f>VLOOKUP(K199,'Equipment Pricing'!A:C,3,0)</f>
        <v>331</v>
      </c>
      <c r="M199" s="49">
        <f t="shared" si="1"/>
        <v>1673</v>
      </c>
      <c r="N199" s="50">
        <v>485.0</v>
      </c>
      <c r="O199" s="50">
        <f t="shared" si="2"/>
        <v>205.01</v>
      </c>
      <c r="P199" s="50">
        <v>378.0</v>
      </c>
      <c r="Q199" s="50">
        <f t="shared" si="3"/>
        <v>2741.01</v>
      </c>
      <c r="R199" s="50">
        <f t="shared" si="4"/>
        <v>1758.99</v>
      </c>
      <c r="S199" s="51">
        <v>4500.0</v>
      </c>
      <c r="T199" s="54"/>
      <c r="U199" s="54"/>
      <c r="V199" s="54"/>
      <c r="W199" s="54"/>
      <c r="X199" s="54"/>
      <c r="Y199" s="54"/>
      <c r="Z199" s="54"/>
    </row>
    <row r="200" ht="15.75" customHeight="1">
      <c r="A200" s="44" t="s">
        <v>186</v>
      </c>
      <c r="B200" s="45" t="s">
        <v>147</v>
      </c>
      <c r="C200" s="45" t="s">
        <v>148</v>
      </c>
      <c r="D200" s="46" t="s">
        <v>42</v>
      </c>
      <c r="E200" s="46" t="s">
        <v>53</v>
      </c>
      <c r="F200" s="46">
        <v>2.0</v>
      </c>
      <c r="G200" s="47" t="s">
        <v>189</v>
      </c>
      <c r="H200" s="48">
        <f>VLOOKUP(G200,'Equipment Pricing'!A:C,3,0)</f>
        <v>815</v>
      </c>
      <c r="I200" s="47" t="s">
        <v>150</v>
      </c>
      <c r="J200" s="48">
        <f>VLOOKUP(I200,'Equipment Pricing'!A:C,3,0)</f>
        <v>533</v>
      </c>
      <c r="K200" s="47" t="s">
        <v>190</v>
      </c>
      <c r="L200" s="48">
        <f>VLOOKUP(K200,'Equipment Pricing'!A:C,3,0)</f>
        <v>241</v>
      </c>
      <c r="M200" s="49">
        <f t="shared" si="1"/>
        <v>1589</v>
      </c>
      <c r="N200" s="50">
        <v>485.0</v>
      </c>
      <c r="O200" s="50">
        <f t="shared" si="2"/>
        <v>197.03</v>
      </c>
      <c r="P200" s="50">
        <v>378.0</v>
      </c>
      <c r="Q200" s="50">
        <f t="shared" si="3"/>
        <v>2649.03</v>
      </c>
      <c r="R200" s="50">
        <f t="shared" si="4"/>
        <v>1850.97</v>
      </c>
      <c r="S200" s="51">
        <v>4500.0</v>
      </c>
      <c r="T200" s="54"/>
      <c r="U200" s="54"/>
      <c r="V200" s="54"/>
      <c r="W200" s="54"/>
      <c r="X200" s="54"/>
      <c r="Y200" s="54"/>
      <c r="Z200" s="54"/>
    </row>
    <row r="201" ht="15.75" customHeight="1">
      <c r="A201" s="44" t="s">
        <v>186</v>
      </c>
      <c r="B201" s="45" t="s">
        <v>147</v>
      </c>
      <c r="C201" s="45" t="s">
        <v>148</v>
      </c>
      <c r="D201" s="46" t="s">
        <v>42</v>
      </c>
      <c r="E201" s="46" t="s">
        <v>53</v>
      </c>
      <c r="F201" s="46">
        <v>2.5</v>
      </c>
      <c r="G201" s="47" t="s">
        <v>191</v>
      </c>
      <c r="H201" s="48">
        <f>VLOOKUP(G201,'Equipment Pricing'!A:C,3,0)</f>
        <v>834</v>
      </c>
      <c r="I201" s="47" t="s">
        <v>176</v>
      </c>
      <c r="J201" s="48">
        <f>VLOOKUP(I201,'Equipment Pricing'!A:C,3,0)</f>
        <v>542</v>
      </c>
      <c r="K201" s="47" t="s">
        <v>154</v>
      </c>
      <c r="L201" s="48">
        <f>VLOOKUP(K201,'Equipment Pricing'!A:C,3,0)</f>
        <v>253</v>
      </c>
      <c r="M201" s="49">
        <f t="shared" si="1"/>
        <v>1629</v>
      </c>
      <c r="N201" s="50">
        <v>485.0</v>
      </c>
      <c r="O201" s="50">
        <f t="shared" si="2"/>
        <v>200.83</v>
      </c>
      <c r="P201" s="50">
        <v>378.0</v>
      </c>
      <c r="Q201" s="50">
        <f t="shared" si="3"/>
        <v>2692.83</v>
      </c>
      <c r="R201" s="50">
        <f t="shared" si="4"/>
        <v>1857.17</v>
      </c>
      <c r="S201" s="51">
        <v>4550.0</v>
      </c>
      <c r="T201" s="54"/>
      <c r="U201" s="54"/>
      <c r="V201" s="54"/>
      <c r="W201" s="54"/>
      <c r="X201" s="54"/>
      <c r="Y201" s="54"/>
      <c r="Z201" s="54"/>
    </row>
    <row r="202" ht="15.75" customHeight="1">
      <c r="A202" s="44" t="s">
        <v>186</v>
      </c>
      <c r="B202" s="45" t="s">
        <v>147</v>
      </c>
      <c r="C202" s="45" t="s">
        <v>148</v>
      </c>
      <c r="D202" s="46" t="s">
        <v>42</v>
      </c>
      <c r="E202" s="46" t="s">
        <v>67</v>
      </c>
      <c r="F202" s="46">
        <v>3.0</v>
      </c>
      <c r="G202" s="47" t="s">
        <v>192</v>
      </c>
      <c r="H202" s="48">
        <f>VLOOKUP(G202,'Equipment Pricing'!A:C,3,0)</f>
        <v>910</v>
      </c>
      <c r="I202" s="47" t="s">
        <v>193</v>
      </c>
      <c r="J202" s="48">
        <f>VLOOKUP(I202,'Equipment Pricing'!A:C,3,0)</f>
        <v>539</v>
      </c>
      <c r="K202" s="47" t="s">
        <v>156</v>
      </c>
      <c r="L202" s="48">
        <f>VLOOKUP(K202,'Equipment Pricing'!A:C,3,0)</f>
        <v>294</v>
      </c>
      <c r="M202" s="49">
        <f t="shared" si="1"/>
        <v>1743</v>
      </c>
      <c r="N202" s="50">
        <v>485.0</v>
      </c>
      <c r="O202" s="50">
        <f t="shared" si="2"/>
        <v>211.66</v>
      </c>
      <c r="P202" s="50">
        <v>378.0</v>
      </c>
      <c r="Q202" s="50">
        <f t="shared" si="3"/>
        <v>2817.66</v>
      </c>
      <c r="R202" s="50">
        <f t="shared" si="4"/>
        <v>1857.34</v>
      </c>
      <c r="S202" s="51">
        <v>4675.0</v>
      </c>
      <c r="T202" s="54"/>
      <c r="U202" s="54"/>
      <c r="V202" s="54"/>
      <c r="W202" s="54"/>
      <c r="X202" s="54"/>
      <c r="Y202" s="54"/>
      <c r="Z202" s="54"/>
    </row>
    <row r="203" ht="15.75" customHeight="1">
      <c r="A203" s="44" t="s">
        <v>186</v>
      </c>
      <c r="B203" s="45" t="s">
        <v>147</v>
      </c>
      <c r="C203" s="45" t="s">
        <v>148</v>
      </c>
      <c r="D203" s="46" t="s">
        <v>42</v>
      </c>
      <c r="E203" s="46" t="s">
        <v>67</v>
      </c>
      <c r="F203" s="46">
        <v>3.5</v>
      </c>
      <c r="G203" s="47" t="s">
        <v>194</v>
      </c>
      <c r="H203" s="48">
        <f>VLOOKUP(G203,'Equipment Pricing'!A:C,3,0)</f>
        <v>1144</v>
      </c>
      <c r="I203" s="47" t="s">
        <v>195</v>
      </c>
      <c r="J203" s="48">
        <f>VLOOKUP(I203,'Equipment Pricing'!A:C,3,0)</f>
        <v>544</v>
      </c>
      <c r="K203" s="47" t="s">
        <v>159</v>
      </c>
      <c r="L203" s="48">
        <f>VLOOKUP(K203,'Equipment Pricing'!A:C,3,0)</f>
        <v>338</v>
      </c>
      <c r="M203" s="49">
        <f t="shared" si="1"/>
        <v>2026</v>
      </c>
      <c r="N203" s="50">
        <v>485.0</v>
      </c>
      <c r="O203" s="50">
        <f t="shared" si="2"/>
        <v>238.545</v>
      </c>
      <c r="P203" s="50">
        <v>378.0</v>
      </c>
      <c r="Q203" s="50">
        <f t="shared" si="3"/>
        <v>3127.545</v>
      </c>
      <c r="R203" s="50">
        <f t="shared" si="4"/>
        <v>1847.455</v>
      </c>
      <c r="S203" s="51">
        <v>4975.0</v>
      </c>
      <c r="T203" s="54"/>
      <c r="U203" s="54"/>
      <c r="V203" s="54"/>
      <c r="W203" s="54"/>
      <c r="X203" s="54"/>
      <c r="Y203" s="54"/>
      <c r="Z203" s="54"/>
    </row>
    <row r="204" ht="15.75" customHeight="1">
      <c r="A204" s="44" t="s">
        <v>186</v>
      </c>
      <c r="B204" s="45" t="s">
        <v>147</v>
      </c>
      <c r="C204" s="45" t="s">
        <v>148</v>
      </c>
      <c r="D204" s="46" t="s">
        <v>42</v>
      </c>
      <c r="E204" s="46" t="s">
        <v>87</v>
      </c>
      <c r="F204" s="46">
        <v>4.0</v>
      </c>
      <c r="G204" s="47" t="s">
        <v>196</v>
      </c>
      <c r="H204" s="48">
        <f>VLOOKUP(G204,'Equipment Pricing'!A:C,3,0)</f>
        <v>1191</v>
      </c>
      <c r="I204" s="47" t="s">
        <v>197</v>
      </c>
      <c r="J204" s="48">
        <f>VLOOKUP(I204,'Equipment Pricing'!A:C,3,0)</f>
        <v>559</v>
      </c>
      <c r="K204" s="47" t="s">
        <v>161</v>
      </c>
      <c r="L204" s="48">
        <f>VLOOKUP(K204,'Equipment Pricing'!A:C,3,0)</f>
        <v>429</v>
      </c>
      <c r="M204" s="49">
        <f t="shared" si="1"/>
        <v>2179</v>
      </c>
      <c r="N204" s="50">
        <v>485.0</v>
      </c>
      <c r="O204" s="50">
        <f t="shared" si="2"/>
        <v>253.08</v>
      </c>
      <c r="P204" s="50">
        <v>378.0</v>
      </c>
      <c r="Q204" s="50">
        <f t="shared" si="3"/>
        <v>3295.08</v>
      </c>
      <c r="R204" s="50">
        <f t="shared" si="4"/>
        <v>1854.92</v>
      </c>
      <c r="S204" s="51">
        <v>5150.0</v>
      </c>
      <c r="T204" s="54"/>
      <c r="U204" s="54"/>
      <c r="V204" s="54"/>
      <c r="W204" s="54"/>
      <c r="X204" s="54"/>
      <c r="Y204" s="54"/>
      <c r="Z204" s="54"/>
    </row>
    <row r="205" ht="15.75" customHeight="1">
      <c r="A205" s="44" t="s">
        <v>186</v>
      </c>
      <c r="B205" s="45" t="s">
        <v>147</v>
      </c>
      <c r="C205" s="45" t="s">
        <v>148</v>
      </c>
      <c r="D205" s="46" t="s">
        <v>42</v>
      </c>
      <c r="E205" s="46" t="s">
        <v>67</v>
      </c>
      <c r="F205" s="46">
        <v>5.0</v>
      </c>
      <c r="G205" s="47" t="s">
        <v>198</v>
      </c>
      <c r="H205" s="48">
        <f>VLOOKUP(G205,'Equipment Pricing'!A:C,3,0)</f>
        <v>1374</v>
      </c>
      <c r="I205" s="47" t="s">
        <v>163</v>
      </c>
      <c r="J205" s="48">
        <f>VLOOKUP(I205,'Equipment Pricing'!A:C,3,0)</f>
        <v>552</v>
      </c>
      <c r="K205" s="47" t="s">
        <v>164</v>
      </c>
      <c r="L205" s="48">
        <f>VLOOKUP(K205,'Equipment Pricing'!A:C,3,0)</f>
        <v>394</v>
      </c>
      <c r="M205" s="49">
        <f t="shared" si="1"/>
        <v>2320</v>
      </c>
      <c r="N205" s="50">
        <v>485.0</v>
      </c>
      <c r="O205" s="50">
        <f t="shared" si="2"/>
        <v>266.475</v>
      </c>
      <c r="P205" s="50">
        <v>378.0</v>
      </c>
      <c r="Q205" s="50">
        <f t="shared" si="3"/>
        <v>3449.475</v>
      </c>
      <c r="R205" s="50">
        <f t="shared" si="4"/>
        <v>1850.525</v>
      </c>
      <c r="S205" s="51">
        <v>5300.0</v>
      </c>
      <c r="T205" s="54"/>
      <c r="U205" s="54"/>
      <c r="V205" s="54"/>
      <c r="W205" s="54"/>
      <c r="X205" s="54"/>
      <c r="Y205" s="54"/>
      <c r="Z205" s="54"/>
    </row>
    <row r="206" ht="15.75" customHeight="1">
      <c r="A206" s="44" t="s">
        <v>199</v>
      </c>
      <c r="B206" s="45" t="s">
        <v>147</v>
      </c>
      <c r="C206" s="45" t="s">
        <v>93</v>
      </c>
      <c r="D206" s="46" t="s">
        <v>42</v>
      </c>
      <c r="E206" s="46" t="s">
        <v>43</v>
      </c>
      <c r="F206" s="46">
        <v>1.5</v>
      </c>
      <c r="G206" s="47" t="s">
        <v>44</v>
      </c>
      <c r="H206" s="48">
        <f>VLOOKUP(G206,'Equipment Pricing'!A:C,3,0)</f>
        <v>815</v>
      </c>
      <c r="I206" s="47" t="s">
        <v>45</v>
      </c>
      <c r="J206" s="48">
        <f>VLOOKUP(I206,'Equipment Pricing'!A:C,3,0)</f>
        <v>533</v>
      </c>
      <c r="K206" s="47" t="s">
        <v>46</v>
      </c>
      <c r="L206" s="48">
        <f>VLOOKUP(K206,'Equipment Pricing'!A:C,3,0)</f>
        <v>243</v>
      </c>
      <c r="M206" s="49">
        <f t="shared" si="1"/>
        <v>1591</v>
      </c>
      <c r="N206" s="50">
        <v>485.0</v>
      </c>
      <c r="O206" s="50">
        <f t="shared" si="2"/>
        <v>197.22</v>
      </c>
      <c r="P206" s="50">
        <v>378.0</v>
      </c>
      <c r="Q206" s="50">
        <f t="shared" si="3"/>
        <v>2651.22</v>
      </c>
      <c r="R206" s="50">
        <f t="shared" si="4"/>
        <v>1848.78</v>
      </c>
      <c r="S206" s="51">
        <v>4500.0</v>
      </c>
      <c r="T206" s="54"/>
      <c r="U206" s="54"/>
      <c r="V206" s="54"/>
      <c r="W206" s="54"/>
      <c r="X206" s="54"/>
      <c r="Y206" s="54"/>
      <c r="Z206" s="54"/>
    </row>
    <row r="207" ht="15.75" customHeight="1">
      <c r="A207" s="44" t="s">
        <v>199</v>
      </c>
      <c r="B207" s="45" t="s">
        <v>147</v>
      </c>
      <c r="C207" s="45" t="s">
        <v>93</v>
      </c>
      <c r="D207" s="46" t="s">
        <v>42</v>
      </c>
      <c r="E207" s="46" t="s">
        <v>53</v>
      </c>
      <c r="F207" s="46">
        <v>2.0</v>
      </c>
      <c r="G207" s="47" t="s">
        <v>51</v>
      </c>
      <c r="H207" s="48">
        <f>VLOOKUP(G207,'Equipment Pricing'!A:C,3,0)</f>
        <v>815</v>
      </c>
      <c r="I207" s="47" t="s">
        <v>54</v>
      </c>
      <c r="J207" s="48">
        <f>VLOOKUP(I207,'Equipment Pricing'!A:C,3,0)</f>
        <v>533</v>
      </c>
      <c r="K207" s="47" t="s">
        <v>55</v>
      </c>
      <c r="L207" s="48">
        <f>VLOOKUP(K207,'Equipment Pricing'!A:C,3,0)</f>
        <v>241</v>
      </c>
      <c r="M207" s="49">
        <f t="shared" si="1"/>
        <v>1589</v>
      </c>
      <c r="N207" s="50">
        <v>485.0</v>
      </c>
      <c r="O207" s="50">
        <f t="shared" si="2"/>
        <v>197.03</v>
      </c>
      <c r="P207" s="50">
        <v>378.0</v>
      </c>
      <c r="Q207" s="50">
        <f t="shared" si="3"/>
        <v>2649.03</v>
      </c>
      <c r="R207" s="50">
        <f t="shared" si="4"/>
        <v>1850.97</v>
      </c>
      <c r="S207" s="51">
        <v>4500.0</v>
      </c>
      <c r="T207" s="54"/>
      <c r="U207" s="54"/>
      <c r="V207" s="54"/>
      <c r="W207" s="54"/>
      <c r="X207" s="54"/>
      <c r="Y207" s="54"/>
      <c r="Z207" s="54"/>
    </row>
    <row r="208" ht="15.75" customHeight="1">
      <c r="A208" s="44" t="s">
        <v>199</v>
      </c>
      <c r="B208" s="45" t="s">
        <v>147</v>
      </c>
      <c r="C208" s="45" t="s">
        <v>93</v>
      </c>
      <c r="D208" s="46" t="s">
        <v>42</v>
      </c>
      <c r="E208" s="46" t="s">
        <v>53</v>
      </c>
      <c r="F208" s="46">
        <v>2.5</v>
      </c>
      <c r="G208" s="47" t="s">
        <v>59</v>
      </c>
      <c r="H208" s="48">
        <f>VLOOKUP(G208,'Equipment Pricing'!A:C,3,0)</f>
        <v>834</v>
      </c>
      <c r="I208" s="47" t="s">
        <v>54</v>
      </c>
      <c r="J208" s="48">
        <f>VLOOKUP(I208,'Equipment Pricing'!A:C,3,0)</f>
        <v>533</v>
      </c>
      <c r="K208" s="47" t="s">
        <v>60</v>
      </c>
      <c r="L208" s="48">
        <f>VLOOKUP(K208,'Equipment Pricing'!A:C,3,0)</f>
        <v>347</v>
      </c>
      <c r="M208" s="49">
        <f t="shared" si="1"/>
        <v>1714</v>
      </c>
      <c r="N208" s="50">
        <v>485.0</v>
      </c>
      <c r="O208" s="50">
        <f t="shared" si="2"/>
        <v>208.905</v>
      </c>
      <c r="P208" s="50">
        <v>378.0</v>
      </c>
      <c r="Q208" s="50">
        <f t="shared" si="3"/>
        <v>2785.905</v>
      </c>
      <c r="R208" s="50">
        <f t="shared" si="4"/>
        <v>1764.095</v>
      </c>
      <c r="S208" s="51">
        <v>4550.0</v>
      </c>
      <c r="T208" s="54"/>
      <c r="U208" s="54"/>
      <c r="V208" s="54"/>
      <c r="W208" s="54"/>
      <c r="X208" s="54"/>
      <c r="Y208" s="54"/>
      <c r="Z208" s="54"/>
    </row>
    <row r="209" ht="15.75" customHeight="1">
      <c r="A209" s="44" t="s">
        <v>199</v>
      </c>
      <c r="B209" s="45" t="s">
        <v>147</v>
      </c>
      <c r="C209" s="45" t="s">
        <v>93</v>
      </c>
      <c r="D209" s="46" t="s">
        <v>42</v>
      </c>
      <c r="E209" s="46" t="s">
        <v>67</v>
      </c>
      <c r="F209" s="46">
        <v>3.0</v>
      </c>
      <c r="G209" s="47" t="s">
        <v>64</v>
      </c>
      <c r="H209" s="48">
        <f>VLOOKUP(G209,'Equipment Pricing'!A:C,3,0)</f>
        <v>910</v>
      </c>
      <c r="I209" s="47" t="s">
        <v>68</v>
      </c>
      <c r="J209" s="48">
        <f>VLOOKUP(I209,'Equipment Pricing'!A:C,3,0)</f>
        <v>539</v>
      </c>
      <c r="K209" s="47" t="s">
        <v>69</v>
      </c>
      <c r="L209" s="48">
        <f>VLOOKUP(K209,'Equipment Pricing'!A:C,3,0)</f>
        <v>294</v>
      </c>
      <c r="M209" s="49">
        <f t="shared" si="1"/>
        <v>1743</v>
      </c>
      <c r="N209" s="50">
        <v>485.0</v>
      </c>
      <c r="O209" s="50">
        <f t="shared" si="2"/>
        <v>211.66</v>
      </c>
      <c r="P209" s="50">
        <v>378.0</v>
      </c>
      <c r="Q209" s="50">
        <f t="shared" si="3"/>
        <v>2817.66</v>
      </c>
      <c r="R209" s="50">
        <f t="shared" si="4"/>
        <v>1857.34</v>
      </c>
      <c r="S209" s="51">
        <v>4675.0</v>
      </c>
      <c r="T209" s="54"/>
      <c r="U209" s="54"/>
      <c r="V209" s="54"/>
      <c r="W209" s="54"/>
      <c r="X209" s="54"/>
      <c r="Y209" s="54"/>
      <c r="Z209" s="54"/>
    </row>
    <row r="210" ht="15.75" customHeight="1">
      <c r="A210" s="44" t="s">
        <v>199</v>
      </c>
      <c r="B210" s="45" t="s">
        <v>147</v>
      </c>
      <c r="C210" s="45" t="s">
        <v>93</v>
      </c>
      <c r="D210" s="46" t="s">
        <v>42</v>
      </c>
      <c r="E210" s="46" t="s">
        <v>67</v>
      </c>
      <c r="F210" s="46">
        <v>3.5</v>
      </c>
      <c r="G210" s="47" t="s">
        <v>71</v>
      </c>
      <c r="H210" s="48">
        <f>VLOOKUP(G210,'Equipment Pricing'!A:C,3,0)</f>
        <v>1144</v>
      </c>
      <c r="I210" s="47" t="s">
        <v>75</v>
      </c>
      <c r="J210" s="48">
        <f>VLOOKUP(I210,'Equipment Pricing'!A:C,3,0)</f>
        <v>544</v>
      </c>
      <c r="K210" s="47" t="s">
        <v>76</v>
      </c>
      <c r="L210" s="48">
        <f>VLOOKUP(K210,'Equipment Pricing'!A:C,3,0)</f>
        <v>338</v>
      </c>
      <c r="M210" s="49">
        <f t="shared" si="1"/>
        <v>2026</v>
      </c>
      <c r="N210" s="50">
        <v>485.0</v>
      </c>
      <c r="O210" s="50">
        <f t="shared" si="2"/>
        <v>238.545</v>
      </c>
      <c r="P210" s="50">
        <v>378.0</v>
      </c>
      <c r="Q210" s="50">
        <f t="shared" si="3"/>
        <v>3127.545</v>
      </c>
      <c r="R210" s="50">
        <f t="shared" si="4"/>
        <v>1847.455</v>
      </c>
      <c r="S210" s="51">
        <v>4975.0</v>
      </c>
      <c r="T210" s="54"/>
      <c r="U210" s="54"/>
      <c r="V210" s="54"/>
      <c r="W210" s="54"/>
      <c r="X210" s="54"/>
      <c r="Y210" s="54"/>
      <c r="Z210" s="54"/>
    </row>
    <row r="211" ht="15.75" customHeight="1">
      <c r="A211" s="44" t="s">
        <v>199</v>
      </c>
      <c r="B211" s="45" t="s">
        <v>147</v>
      </c>
      <c r="C211" s="45" t="s">
        <v>93</v>
      </c>
      <c r="D211" s="46" t="s">
        <v>42</v>
      </c>
      <c r="E211" s="46" t="s">
        <v>53</v>
      </c>
      <c r="F211" s="46">
        <v>4.0</v>
      </c>
      <c r="G211" s="47" t="s">
        <v>78</v>
      </c>
      <c r="H211" s="48">
        <f>VLOOKUP(G211,'Equipment Pricing'!A:C,3,0)</f>
        <v>1191</v>
      </c>
      <c r="I211" s="47" t="s">
        <v>72</v>
      </c>
      <c r="J211" s="48">
        <f>VLOOKUP(I211,'Equipment Pricing'!A:C,3,0)</f>
        <v>559</v>
      </c>
      <c r="K211" s="47" t="s">
        <v>79</v>
      </c>
      <c r="L211" s="48">
        <f>VLOOKUP(K211,'Equipment Pricing'!A:C,3,0)</f>
        <v>429</v>
      </c>
      <c r="M211" s="49">
        <f t="shared" si="1"/>
        <v>2179</v>
      </c>
      <c r="N211" s="50">
        <v>485.0</v>
      </c>
      <c r="O211" s="50">
        <f t="shared" si="2"/>
        <v>253.08</v>
      </c>
      <c r="P211" s="50">
        <v>378.0</v>
      </c>
      <c r="Q211" s="50">
        <f t="shared" si="3"/>
        <v>3295.08</v>
      </c>
      <c r="R211" s="50">
        <f t="shared" si="4"/>
        <v>1854.92</v>
      </c>
      <c r="S211" s="51">
        <v>5150.0</v>
      </c>
      <c r="T211" s="54"/>
      <c r="U211" s="54"/>
      <c r="V211" s="54"/>
      <c r="W211" s="54"/>
      <c r="X211" s="54"/>
      <c r="Y211" s="54"/>
      <c r="Z211" s="54"/>
    </row>
    <row r="212" ht="15.75" customHeight="1">
      <c r="A212" s="44" t="s">
        <v>199</v>
      </c>
      <c r="B212" s="45" t="s">
        <v>147</v>
      </c>
      <c r="C212" s="45" t="s">
        <v>93</v>
      </c>
      <c r="D212" s="46" t="s">
        <v>42</v>
      </c>
      <c r="E212" s="46" t="s">
        <v>67</v>
      </c>
      <c r="F212" s="46">
        <v>5.0</v>
      </c>
      <c r="G212" s="47" t="s">
        <v>83</v>
      </c>
      <c r="H212" s="48">
        <f>VLOOKUP(G212,'Equipment Pricing'!A:C,3,0)</f>
        <v>1374</v>
      </c>
      <c r="I212" s="47" t="s">
        <v>84</v>
      </c>
      <c r="J212" s="48">
        <f>VLOOKUP(I212,'Equipment Pricing'!A:C,3,0)</f>
        <v>552</v>
      </c>
      <c r="K212" s="47" t="s">
        <v>85</v>
      </c>
      <c r="L212" s="48">
        <f>VLOOKUP(K212,'Equipment Pricing'!A:C,3,0)</f>
        <v>394</v>
      </c>
      <c r="M212" s="49">
        <f t="shared" si="1"/>
        <v>2320</v>
      </c>
      <c r="N212" s="50">
        <v>485.0</v>
      </c>
      <c r="O212" s="50">
        <f t="shared" si="2"/>
        <v>266.475</v>
      </c>
      <c r="P212" s="50">
        <v>378.0</v>
      </c>
      <c r="Q212" s="50">
        <f t="shared" si="3"/>
        <v>3449.475</v>
      </c>
      <c r="R212" s="50">
        <f t="shared" si="4"/>
        <v>1850.525</v>
      </c>
      <c r="S212" s="51">
        <v>5300.0</v>
      </c>
      <c r="T212" s="54"/>
      <c r="U212" s="54"/>
      <c r="V212" s="54"/>
      <c r="W212" s="54"/>
      <c r="X212" s="54"/>
      <c r="Y212" s="54"/>
      <c r="Z212" s="54"/>
    </row>
    <row r="213" ht="15.75" customHeight="1">
      <c r="A213" s="44" t="s">
        <v>200</v>
      </c>
      <c r="B213" s="44" t="s">
        <v>115</v>
      </c>
      <c r="C213" s="44" t="s">
        <v>116</v>
      </c>
      <c r="D213" s="46" t="s">
        <v>42</v>
      </c>
      <c r="E213" s="55" t="s">
        <v>43</v>
      </c>
      <c r="F213" s="55">
        <v>1.5</v>
      </c>
      <c r="G213" s="47" t="s">
        <v>117</v>
      </c>
      <c r="H213" s="48">
        <f>VLOOKUP(G213,'Equipment Pricing'!A:C,3,0)</f>
        <v>815</v>
      </c>
      <c r="I213" s="47" t="s">
        <v>118</v>
      </c>
      <c r="J213" s="48">
        <f>VLOOKUP(I213,'Equipment Pricing'!A:C,3,0)</f>
        <v>527</v>
      </c>
      <c r="K213" s="47" t="s">
        <v>119</v>
      </c>
      <c r="L213" s="48">
        <f>VLOOKUP(K213,'Equipment Pricing'!A:C,3,0)</f>
        <v>331</v>
      </c>
      <c r="M213" s="49">
        <f t="shared" si="1"/>
        <v>1673</v>
      </c>
      <c r="N213" s="50">
        <v>485.0</v>
      </c>
      <c r="O213" s="50">
        <f t="shared" si="2"/>
        <v>205.01</v>
      </c>
      <c r="P213" s="50">
        <v>378.0</v>
      </c>
      <c r="Q213" s="50">
        <f t="shared" si="3"/>
        <v>2741.01</v>
      </c>
      <c r="R213" s="50">
        <f t="shared" si="4"/>
        <v>1758.99</v>
      </c>
      <c r="S213" s="51">
        <v>4500.0</v>
      </c>
      <c r="T213" s="54"/>
      <c r="U213" s="54"/>
      <c r="V213" s="54"/>
      <c r="W213" s="54"/>
      <c r="X213" s="54"/>
      <c r="Y213" s="54"/>
      <c r="Z213" s="54"/>
    </row>
    <row r="214" ht="15.75" customHeight="1">
      <c r="A214" s="44" t="s">
        <v>200</v>
      </c>
      <c r="B214" s="44" t="s">
        <v>115</v>
      </c>
      <c r="C214" s="44" t="s">
        <v>116</v>
      </c>
      <c r="D214" s="46" t="s">
        <v>42</v>
      </c>
      <c r="E214" s="46" t="s">
        <v>53</v>
      </c>
      <c r="F214" s="55">
        <v>1.5</v>
      </c>
      <c r="G214" s="47" t="s">
        <v>117</v>
      </c>
      <c r="H214" s="48">
        <f>VLOOKUP(G214,'Equipment Pricing'!A:C,3,0)</f>
        <v>815</v>
      </c>
      <c r="I214" s="47" t="s">
        <v>120</v>
      </c>
      <c r="J214" s="48">
        <f>VLOOKUP(I214,'Equipment Pricing'!A:C,3,0)</f>
        <v>553</v>
      </c>
      <c r="K214" s="47" t="s">
        <v>121</v>
      </c>
      <c r="L214" s="48">
        <f>VLOOKUP(K214,'Equipment Pricing'!A:C,3,0)</f>
        <v>333</v>
      </c>
      <c r="M214" s="49">
        <f t="shared" si="1"/>
        <v>1701</v>
      </c>
      <c r="N214" s="50">
        <v>485.0</v>
      </c>
      <c r="O214" s="50">
        <f t="shared" si="2"/>
        <v>207.67</v>
      </c>
      <c r="P214" s="50">
        <v>378.0</v>
      </c>
      <c r="Q214" s="50">
        <f t="shared" si="3"/>
        <v>2771.67</v>
      </c>
      <c r="R214" s="50">
        <f t="shared" si="4"/>
        <v>1728.33</v>
      </c>
      <c r="S214" s="51">
        <v>4500.0</v>
      </c>
      <c r="T214" s="54"/>
      <c r="U214" s="54"/>
      <c r="V214" s="54"/>
      <c r="W214" s="54"/>
      <c r="X214" s="54"/>
      <c r="Y214" s="54"/>
      <c r="Z214" s="54"/>
    </row>
    <row r="215" ht="15.75" customHeight="1">
      <c r="A215" s="44" t="s">
        <v>200</v>
      </c>
      <c r="B215" s="44" t="s">
        <v>115</v>
      </c>
      <c r="C215" s="44" t="s">
        <v>116</v>
      </c>
      <c r="D215" s="46" t="s">
        <v>42</v>
      </c>
      <c r="E215" s="46" t="s">
        <v>53</v>
      </c>
      <c r="F215" s="55">
        <v>1.5</v>
      </c>
      <c r="G215" s="47" t="s">
        <v>117</v>
      </c>
      <c r="H215" s="48">
        <f>VLOOKUP(G215,'Equipment Pricing'!A:C,3,0)</f>
        <v>815</v>
      </c>
      <c r="I215" s="47" t="s">
        <v>120</v>
      </c>
      <c r="J215" s="48">
        <f>VLOOKUP(I215,'Equipment Pricing'!A:C,3,0)</f>
        <v>553</v>
      </c>
      <c r="K215" s="47" t="s">
        <v>122</v>
      </c>
      <c r="L215" s="48">
        <f>VLOOKUP(K215,'Equipment Pricing'!A:C,3,0)</f>
        <v>243</v>
      </c>
      <c r="M215" s="49">
        <f t="shared" si="1"/>
        <v>1611</v>
      </c>
      <c r="N215" s="50">
        <v>485.0</v>
      </c>
      <c r="O215" s="50">
        <f t="shared" si="2"/>
        <v>199.12</v>
      </c>
      <c r="P215" s="50">
        <v>378.0</v>
      </c>
      <c r="Q215" s="50">
        <f t="shared" si="3"/>
        <v>2673.12</v>
      </c>
      <c r="R215" s="50">
        <f t="shared" si="4"/>
        <v>1826.88</v>
      </c>
      <c r="S215" s="51">
        <v>4500.0</v>
      </c>
      <c r="T215" s="54"/>
      <c r="U215" s="54"/>
      <c r="V215" s="54"/>
      <c r="W215" s="54"/>
      <c r="X215" s="54"/>
      <c r="Y215" s="54"/>
      <c r="Z215" s="54"/>
    </row>
    <row r="216" ht="15.75" customHeight="1">
      <c r="A216" s="44" t="s">
        <v>200</v>
      </c>
      <c r="B216" s="44" t="s">
        <v>115</v>
      </c>
      <c r="C216" s="44" t="s">
        <v>116</v>
      </c>
      <c r="D216" s="46" t="s">
        <v>42</v>
      </c>
      <c r="E216" s="55" t="s">
        <v>43</v>
      </c>
      <c r="F216" s="55">
        <v>2.0</v>
      </c>
      <c r="G216" s="47" t="s">
        <v>123</v>
      </c>
      <c r="H216" s="48">
        <f>VLOOKUP(G216,'Equipment Pricing'!A:C,3,0)</f>
        <v>815</v>
      </c>
      <c r="I216" s="47" t="s">
        <v>118</v>
      </c>
      <c r="J216" s="48">
        <f>VLOOKUP(I216,'Equipment Pricing'!A:C,3,0)</f>
        <v>527</v>
      </c>
      <c r="K216" s="47" t="s">
        <v>119</v>
      </c>
      <c r="L216" s="48">
        <f>VLOOKUP(K216,'Equipment Pricing'!A:C,3,0)</f>
        <v>331</v>
      </c>
      <c r="M216" s="49">
        <f t="shared" si="1"/>
        <v>1673</v>
      </c>
      <c r="N216" s="50">
        <v>485.0</v>
      </c>
      <c r="O216" s="50">
        <f t="shared" si="2"/>
        <v>205.01</v>
      </c>
      <c r="P216" s="50">
        <v>378.0</v>
      </c>
      <c r="Q216" s="50">
        <f t="shared" si="3"/>
        <v>2741.01</v>
      </c>
      <c r="R216" s="50">
        <f t="shared" si="4"/>
        <v>1758.99</v>
      </c>
      <c r="S216" s="51">
        <v>4500.0</v>
      </c>
      <c r="T216" s="54"/>
      <c r="U216" s="54"/>
      <c r="V216" s="54"/>
      <c r="W216" s="54"/>
      <c r="X216" s="54"/>
      <c r="Y216" s="54"/>
      <c r="Z216" s="54"/>
    </row>
    <row r="217" ht="15.75" customHeight="1">
      <c r="A217" s="44" t="s">
        <v>200</v>
      </c>
      <c r="B217" s="44" t="s">
        <v>115</v>
      </c>
      <c r="C217" s="44" t="s">
        <v>116</v>
      </c>
      <c r="D217" s="46" t="s">
        <v>42</v>
      </c>
      <c r="E217" s="46" t="s">
        <v>53</v>
      </c>
      <c r="F217" s="55">
        <v>2.0</v>
      </c>
      <c r="G217" s="47" t="s">
        <v>123</v>
      </c>
      <c r="H217" s="48">
        <f>VLOOKUP(G217,'Equipment Pricing'!A:C,3,0)</f>
        <v>815</v>
      </c>
      <c r="I217" s="47" t="s">
        <v>120</v>
      </c>
      <c r="J217" s="48">
        <f>VLOOKUP(I217,'Equipment Pricing'!A:C,3,0)</f>
        <v>553</v>
      </c>
      <c r="K217" s="47" t="s">
        <v>121</v>
      </c>
      <c r="L217" s="48">
        <f>VLOOKUP(K217,'Equipment Pricing'!A:C,3,0)</f>
        <v>333</v>
      </c>
      <c r="M217" s="49">
        <f t="shared" si="1"/>
        <v>1701</v>
      </c>
      <c r="N217" s="50">
        <v>485.0</v>
      </c>
      <c r="O217" s="50">
        <f t="shared" si="2"/>
        <v>207.67</v>
      </c>
      <c r="P217" s="50">
        <v>378.0</v>
      </c>
      <c r="Q217" s="50">
        <f t="shared" si="3"/>
        <v>2771.67</v>
      </c>
      <c r="R217" s="50">
        <f t="shared" si="4"/>
        <v>1728.33</v>
      </c>
      <c r="S217" s="51">
        <v>4500.0</v>
      </c>
      <c r="T217" s="54"/>
      <c r="U217" s="54"/>
      <c r="V217" s="54"/>
      <c r="W217" s="54"/>
      <c r="X217" s="54"/>
      <c r="Y217" s="54"/>
      <c r="Z217" s="54"/>
    </row>
    <row r="218" ht="15.75" customHeight="1">
      <c r="A218" s="44" t="s">
        <v>200</v>
      </c>
      <c r="B218" s="44" t="s">
        <v>115</v>
      </c>
      <c r="C218" s="44" t="s">
        <v>116</v>
      </c>
      <c r="D218" s="46" t="s">
        <v>42</v>
      </c>
      <c r="E218" s="46" t="s">
        <v>53</v>
      </c>
      <c r="F218" s="55">
        <v>2.0</v>
      </c>
      <c r="G218" s="47" t="s">
        <v>123</v>
      </c>
      <c r="H218" s="48">
        <f>VLOOKUP(G218,'Equipment Pricing'!A:C,3,0)</f>
        <v>815</v>
      </c>
      <c r="I218" s="47" t="s">
        <v>120</v>
      </c>
      <c r="J218" s="48">
        <f>VLOOKUP(I218,'Equipment Pricing'!A:C,3,0)</f>
        <v>553</v>
      </c>
      <c r="K218" s="47" t="s">
        <v>122</v>
      </c>
      <c r="L218" s="48">
        <f>VLOOKUP(K218,'Equipment Pricing'!A:C,3,0)</f>
        <v>243</v>
      </c>
      <c r="M218" s="49">
        <f t="shared" si="1"/>
        <v>1611</v>
      </c>
      <c r="N218" s="50">
        <v>485.0</v>
      </c>
      <c r="O218" s="50">
        <f t="shared" si="2"/>
        <v>199.12</v>
      </c>
      <c r="P218" s="50">
        <v>378.0</v>
      </c>
      <c r="Q218" s="50">
        <f t="shared" si="3"/>
        <v>2673.12</v>
      </c>
      <c r="R218" s="50">
        <f t="shared" si="4"/>
        <v>1826.88</v>
      </c>
      <c r="S218" s="51">
        <v>4500.0</v>
      </c>
      <c r="T218" s="54"/>
      <c r="U218" s="54"/>
      <c r="V218" s="54"/>
      <c r="W218" s="54"/>
      <c r="X218" s="54"/>
      <c r="Y218" s="54"/>
      <c r="Z218" s="54"/>
    </row>
    <row r="219" ht="15.75" customHeight="1">
      <c r="A219" s="44" t="s">
        <v>200</v>
      </c>
      <c r="B219" s="44" t="s">
        <v>115</v>
      </c>
      <c r="C219" s="44" t="s">
        <v>116</v>
      </c>
      <c r="D219" s="46" t="s">
        <v>42</v>
      </c>
      <c r="E219" s="46" t="s">
        <v>53</v>
      </c>
      <c r="F219" s="55">
        <v>2.5</v>
      </c>
      <c r="G219" s="47" t="s">
        <v>124</v>
      </c>
      <c r="H219" s="48">
        <f>VLOOKUP(G219,'Equipment Pricing'!A:C,3,0)</f>
        <v>834</v>
      </c>
      <c r="I219" s="47" t="s">
        <v>120</v>
      </c>
      <c r="J219" s="48">
        <f>VLOOKUP(I219,'Equipment Pricing'!A:C,3,0)</f>
        <v>553</v>
      </c>
      <c r="K219" s="47" t="s">
        <v>125</v>
      </c>
      <c r="L219" s="48">
        <f>VLOOKUP(K219,'Equipment Pricing'!A:C,3,0)</f>
        <v>344</v>
      </c>
      <c r="M219" s="49">
        <f t="shared" si="1"/>
        <v>1731</v>
      </c>
      <c r="N219" s="50">
        <v>485.0</v>
      </c>
      <c r="O219" s="50">
        <f t="shared" si="2"/>
        <v>210.52</v>
      </c>
      <c r="P219" s="50">
        <v>378.0</v>
      </c>
      <c r="Q219" s="50">
        <f t="shared" si="3"/>
        <v>2804.52</v>
      </c>
      <c r="R219" s="50">
        <f t="shared" si="4"/>
        <v>1745.48</v>
      </c>
      <c r="S219" s="51">
        <v>4550.0</v>
      </c>
      <c r="T219" s="54"/>
      <c r="U219" s="54"/>
      <c r="V219" s="54"/>
      <c r="W219" s="54"/>
      <c r="X219" s="54"/>
      <c r="Y219" s="54"/>
      <c r="Z219" s="54"/>
    </row>
    <row r="220" ht="15.75" customHeight="1">
      <c r="A220" s="44" t="s">
        <v>200</v>
      </c>
      <c r="B220" s="44" t="s">
        <v>115</v>
      </c>
      <c r="C220" s="44" t="s">
        <v>116</v>
      </c>
      <c r="D220" s="46" t="s">
        <v>42</v>
      </c>
      <c r="E220" s="46" t="s">
        <v>53</v>
      </c>
      <c r="F220" s="55">
        <v>2.5</v>
      </c>
      <c r="G220" s="47" t="s">
        <v>124</v>
      </c>
      <c r="H220" s="48">
        <f>VLOOKUP(G220,'Equipment Pricing'!A:C,3,0)</f>
        <v>834</v>
      </c>
      <c r="I220" s="47" t="s">
        <v>120</v>
      </c>
      <c r="J220" s="48">
        <f>VLOOKUP(I220,'Equipment Pricing'!A:C,3,0)</f>
        <v>553</v>
      </c>
      <c r="K220" s="47" t="s">
        <v>126</v>
      </c>
      <c r="L220" s="48">
        <f>VLOOKUP(K220,'Equipment Pricing'!A:C,3,0)</f>
        <v>253</v>
      </c>
      <c r="M220" s="49">
        <f t="shared" si="1"/>
        <v>1640</v>
      </c>
      <c r="N220" s="50">
        <v>485.0</v>
      </c>
      <c r="O220" s="50">
        <f t="shared" si="2"/>
        <v>201.875</v>
      </c>
      <c r="P220" s="50">
        <v>378.0</v>
      </c>
      <c r="Q220" s="50">
        <f t="shared" si="3"/>
        <v>2704.875</v>
      </c>
      <c r="R220" s="50">
        <f t="shared" si="4"/>
        <v>1845.125</v>
      </c>
      <c r="S220" s="51">
        <v>4550.0</v>
      </c>
      <c r="T220" s="54"/>
      <c r="U220" s="54"/>
      <c r="V220" s="54"/>
      <c r="W220" s="54"/>
      <c r="X220" s="54"/>
      <c r="Y220" s="54"/>
      <c r="Z220" s="54"/>
    </row>
    <row r="221" ht="15.75" customHeight="1">
      <c r="A221" s="44" t="s">
        <v>200</v>
      </c>
      <c r="B221" s="44" t="s">
        <v>115</v>
      </c>
      <c r="C221" s="44" t="s">
        <v>116</v>
      </c>
      <c r="D221" s="46" t="s">
        <v>42</v>
      </c>
      <c r="E221" s="46" t="s">
        <v>53</v>
      </c>
      <c r="F221" s="55">
        <v>3.0</v>
      </c>
      <c r="G221" s="47" t="s">
        <v>127</v>
      </c>
      <c r="H221" s="48">
        <f>VLOOKUP(G221,'Equipment Pricing'!A:C,3,0)</f>
        <v>910</v>
      </c>
      <c r="I221" s="47" t="s">
        <v>120</v>
      </c>
      <c r="J221" s="48">
        <f>VLOOKUP(I221,'Equipment Pricing'!A:C,3,0)</f>
        <v>553</v>
      </c>
      <c r="K221" s="47" t="s">
        <v>128</v>
      </c>
      <c r="L221" s="48">
        <f>VLOOKUP(K221,'Equipment Pricing'!A:C,3,0)</f>
        <v>294</v>
      </c>
      <c r="M221" s="49">
        <f t="shared" si="1"/>
        <v>1757</v>
      </c>
      <c r="N221" s="50">
        <v>485.0</v>
      </c>
      <c r="O221" s="50">
        <f t="shared" si="2"/>
        <v>212.99</v>
      </c>
      <c r="P221" s="50">
        <v>378.0</v>
      </c>
      <c r="Q221" s="50">
        <f t="shared" si="3"/>
        <v>2832.99</v>
      </c>
      <c r="R221" s="50">
        <f t="shared" si="4"/>
        <v>1842.01</v>
      </c>
      <c r="S221" s="51">
        <v>4675.0</v>
      </c>
      <c r="T221" s="54"/>
      <c r="U221" s="54"/>
      <c r="V221" s="54"/>
      <c r="W221" s="54"/>
      <c r="X221" s="54"/>
      <c r="Y221" s="54"/>
      <c r="Z221" s="54"/>
    </row>
    <row r="222" ht="15.75" customHeight="1">
      <c r="A222" s="44" t="s">
        <v>200</v>
      </c>
      <c r="B222" s="44" t="s">
        <v>115</v>
      </c>
      <c r="C222" s="44" t="s">
        <v>116</v>
      </c>
      <c r="D222" s="46" t="s">
        <v>42</v>
      </c>
      <c r="E222" s="46" t="s">
        <v>67</v>
      </c>
      <c r="F222" s="55">
        <v>3.0</v>
      </c>
      <c r="G222" s="47" t="s">
        <v>127</v>
      </c>
      <c r="H222" s="48">
        <f>VLOOKUP(G222,'Equipment Pricing'!A:C,3,0)</f>
        <v>910</v>
      </c>
      <c r="I222" s="47" t="s">
        <v>129</v>
      </c>
      <c r="J222" s="48">
        <f>VLOOKUP(I222,'Equipment Pricing'!A:C,3,0)</f>
        <v>544</v>
      </c>
      <c r="K222" s="47" t="s">
        <v>128</v>
      </c>
      <c r="L222" s="48">
        <f>VLOOKUP(K222,'Equipment Pricing'!A:C,3,0)</f>
        <v>294</v>
      </c>
      <c r="M222" s="49">
        <f t="shared" si="1"/>
        <v>1748</v>
      </c>
      <c r="N222" s="50">
        <v>485.0</v>
      </c>
      <c r="O222" s="50">
        <f t="shared" si="2"/>
        <v>212.135</v>
      </c>
      <c r="P222" s="50">
        <v>378.0</v>
      </c>
      <c r="Q222" s="50">
        <f t="shared" si="3"/>
        <v>2823.135</v>
      </c>
      <c r="R222" s="50">
        <f t="shared" si="4"/>
        <v>1851.865</v>
      </c>
      <c r="S222" s="51">
        <v>4675.0</v>
      </c>
      <c r="T222" s="54"/>
      <c r="U222" s="54"/>
      <c r="V222" s="54"/>
      <c r="W222" s="54"/>
      <c r="X222" s="54"/>
      <c r="Y222" s="54"/>
      <c r="Z222" s="54"/>
    </row>
    <row r="223" ht="15.75" customHeight="1">
      <c r="A223" s="44" t="s">
        <v>200</v>
      </c>
      <c r="B223" s="44" t="s">
        <v>115</v>
      </c>
      <c r="C223" s="44" t="s">
        <v>116</v>
      </c>
      <c r="D223" s="46" t="s">
        <v>42</v>
      </c>
      <c r="E223" s="46" t="s">
        <v>67</v>
      </c>
      <c r="F223" s="55">
        <v>3.5</v>
      </c>
      <c r="G223" s="47" t="s">
        <v>130</v>
      </c>
      <c r="H223" s="48">
        <f>VLOOKUP(G223,'Equipment Pricing'!A:C,3,0)</f>
        <v>1144</v>
      </c>
      <c r="I223" s="47" t="s">
        <v>131</v>
      </c>
      <c r="J223" s="48">
        <f>VLOOKUP(I223,'Equipment Pricing'!A:C,3,0)</f>
        <v>552</v>
      </c>
      <c r="K223" s="47" t="s">
        <v>132</v>
      </c>
      <c r="L223" s="48">
        <f>VLOOKUP(K223,'Equipment Pricing'!A:C,3,0)</f>
        <v>382</v>
      </c>
      <c r="M223" s="49">
        <f t="shared" si="1"/>
        <v>2078</v>
      </c>
      <c r="N223" s="50">
        <v>485.0</v>
      </c>
      <c r="O223" s="50">
        <f t="shared" si="2"/>
        <v>243.485</v>
      </c>
      <c r="P223" s="50">
        <v>378.0</v>
      </c>
      <c r="Q223" s="50">
        <f t="shared" si="3"/>
        <v>3184.485</v>
      </c>
      <c r="R223" s="50">
        <f t="shared" si="4"/>
        <v>1790.515</v>
      </c>
      <c r="S223" s="51">
        <v>4975.0</v>
      </c>
      <c r="T223" s="54"/>
      <c r="U223" s="54"/>
      <c r="V223" s="54"/>
      <c r="W223" s="54"/>
      <c r="X223" s="54"/>
      <c r="Y223" s="54"/>
      <c r="Z223" s="54"/>
    </row>
    <row r="224" ht="15.75" customHeight="1">
      <c r="A224" s="44" t="s">
        <v>200</v>
      </c>
      <c r="B224" s="44" t="s">
        <v>115</v>
      </c>
      <c r="C224" s="44" t="s">
        <v>116</v>
      </c>
      <c r="D224" s="46" t="s">
        <v>42</v>
      </c>
      <c r="E224" s="46" t="s">
        <v>67</v>
      </c>
      <c r="F224" s="55">
        <v>3.5</v>
      </c>
      <c r="G224" s="47" t="s">
        <v>130</v>
      </c>
      <c r="H224" s="48">
        <f>VLOOKUP(G224,'Equipment Pricing'!A:C,3,0)</f>
        <v>1144</v>
      </c>
      <c r="I224" s="47" t="s">
        <v>131</v>
      </c>
      <c r="J224" s="48">
        <f>VLOOKUP(I224,'Equipment Pricing'!A:C,3,0)</f>
        <v>552</v>
      </c>
      <c r="K224" s="47" t="s">
        <v>133</v>
      </c>
      <c r="L224" s="48">
        <f>VLOOKUP(K224,'Equipment Pricing'!A:C,3,0)</f>
        <v>471</v>
      </c>
      <c r="M224" s="49">
        <f t="shared" si="1"/>
        <v>2167</v>
      </c>
      <c r="N224" s="50">
        <v>485.0</v>
      </c>
      <c r="O224" s="50">
        <f t="shared" si="2"/>
        <v>251.94</v>
      </c>
      <c r="P224" s="50">
        <v>378.0</v>
      </c>
      <c r="Q224" s="50">
        <f t="shared" si="3"/>
        <v>3281.94</v>
      </c>
      <c r="R224" s="50">
        <f t="shared" si="4"/>
        <v>1693.06</v>
      </c>
      <c r="S224" s="51">
        <v>4975.0</v>
      </c>
      <c r="T224" s="54"/>
      <c r="U224" s="54"/>
      <c r="V224" s="54"/>
      <c r="W224" s="54"/>
      <c r="X224" s="54"/>
      <c r="Y224" s="54"/>
      <c r="Z224" s="54"/>
    </row>
    <row r="225" ht="15.75" customHeight="1">
      <c r="A225" s="44" t="s">
        <v>200</v>
      </c>
      <c r="B225" s="44" t="s">
        <v>115</v>
      </c>
      <c r="C225" s="44" t="s">
        <v>116</v>
      </c>
      <c r="D225" s="46" t="s">
        <v>42</v>
      </c>
      <c r="E225" s="46" t="s">
        <v>67</v>
      </c>
      <c r="F225" s="55">
        <v>4.0</v>
      </c>
      <c r="G225" s="47" t="s">
        <v>134</v>
      </c>
      <c r="H225" s="48">
        <f>VLOOKUP(G225,'Equipment Pricing'!A:C,3,0)</f>
        <v>1191</v>
      </c>
      <c r="I225" s="47" t="s">
        <v>131</v>
      </c>
      <c r="J225" s="48">
        <f>VLOOKUP(I225,'Equipment Pricing'!A:C,3,0)</f>
        <v>552</v>
      </c>
      <c r="K225" s="47" t="s">
        <v>135</v>
      </c>
      <c r="L225" s="48">
        <f>VLOOKUP(K225,'Equipment Pricing'!A:C,3,0)</f>
        <v>429</v>
      </c>
      <c r="M225" s="49">
        <f t="shared" si="1"/>
        <v>2172</v>
      </c>
      <c r="N225" s="50">
        <v>485.0</v>
      </c>
      <c r="O225" s="50">
        <f t="shared" si="2"/>
        <v>252.415</v>
      </c>
      <c r="P225" s="50">
        <v>378.0</v>
      </c>
      <c r="Q225" s="50">
        <f t="shared" si="3"/>
        <v>3287.415</v>
      </c>
      <c r="R225" s="50">
        <f t="shared" si="4"/>
        <v>1862.585</v>
      </c>
      <c r="S225" s="51">
        <v>5150.0</v>
      </c>
      <c r="T225" s="54"/>
      <c r="U225" s="54"/>
      <c r="V225" s="54"/>
      <c r="W225" s="54"/>
      <c r="X225" s="54"/>
      <c r="Y225" s="54"/>
      <c r="Z225" s="54"/>
    </row>
    <row r="226" ht="15.75" customHeight="1">
      <c r="A226" s="44" t="s">
        <v>200</v>
      </c>
      <c r="B226" s="44" t="s">
        <v>115</v>
      </c>
      <c r="C226" s="44" t="s">
        <v>116</v>
      </c>
      <c r="D226" s="46" t="s">
        <v>42</v>
      </c>
      <c r="E226" s="46" t="s">
        <v>67</v>
      </c>
      <c r="F226" s="55">
        <v>4.0</v>
      </c>
      <c r="G226" s="47" t="s">
        <v>134</v>
      </c>
      <c r="H226" s="48">
        <f>VLOOKUP(G226,'Equipment Pricing'!A:C,3,0)</f>
        <v>1191</v>
      </c>
      <c r="I226" s="47" t="s">
        <v>131</v>
      </c>
      <c r="J226" s="48">
        <f>VLOOKUP(I226,'Equipment Pricing'!A:C,3,0)</f>
        <v>552</v>
      </c>
      <c r="K226" s="47" t="s">
        <v>136</v>
      </c>
      <c r="L226" s="48">
        <f>VLOOKUP(K226,'Equipment Pricing'!A:C,3,0)</f>
        <v>476</v>
      </c>
      <c r="M226" s="49">
        <f t="shared" si="1"/>
        <v>2219</v>
      </c>
      <c r="N226" s="50">
        <v>485.0</v>
      </c>
      <c r="O226" s="50">
        <f t="shared" si="2"/>
        <v>256.88</v>
      </c>
      <c r="P226" s="50">
        <v>378.0</v>
      </c>
      <c r="Q226" s="50">
        <f t="shared" si="3"/>
        <v>3338.88</v>
      </c>
      <c r="R226" s="50">
        <f t="shared" si="4"/>
        <v>1811.12</v>
      </c>
      <c r="S226" s="51">
        <v>5150.0</v>
      </c>
      <c r="T226" s="54"/>
      <c r="U226" s="54"/>
      <c r="V226" s="54"/>
      <c r="W226" s="54"/>
      <c r="X226" s="54"/>
      <c r="Y226" s="54"/>
      <c r="Z226" s="54"/>
    </row>
    <row r="227" ht="15.75" customHeight="1">
      <c r="A227" s="44" t="s">
        <v>200</v>
      </c>
      <c r="B227" s="44" t="s">
        <v>115</v>
      </c>
      <c r="C227" s="44" t="s">
        <v>116</v>
      </c>
      <c r="D227" s="46" t="s">
        <v>42</v>
      </c>
      <c r="E227" s="46" t="s">
        <v>67</v>
      </c>
      <c r="F227" s="55">
        <v>5.0</v>
      </c>
      <c r="G227" s="47" t="s">
        <v>137</v>
      </c>
      <c r="H227" s="48">
        <f>VLOOKUP(G227,'Equipment Pricing'!A:C,3,0)</f>
        <v>1374</v>
      </c>
      <c r="I227" s="47" t="s">
        <v>131</v>
      </c>
      <c r="J227" s="48">
        <f>VLOOKUP(I227,'Equipment Pricing'!A:C,3,0)</f>
        <v>552</v>
      </c>
      <c r="K227" s="47" t="s">
        <v>138</v>
      </c>
      <c r="L227" s="48">
        <f>VLOOKUP(K227,'Equipment Pricing'!A:C,3,0)</f>
        <v>394</v>
      </c>
      <c r="M227" s="49">
        <f t="shared" si="1"/>
        <v>2320</v>
      </c>
      <c r="N227" s="50">
        <v>485.0</v>
      </c>
      <c r="O227" s="50">
        <f t="shared" si="2"/>
        <v>266.475</v>
      </c>
      <c r="P227" s="50">
        <v>378.0</v>
      </c>
      <c r="Q227" s="50">
        <f t="shared" si="3"/>
        <v>3449.475</v>
      </c>
      <c r="R227" s="50">
        <f t="shared" si="4"/>
        <v>1850.525</v>
      </c>
      <c r="S227" s="51">
        <v>5300.0</v>
      </c>
      <c r="T227" s="54"/>
      <c r="U227" s="54"/>
      <c r="V227" s="54"/>
      <c r="W227" s="54"/>
      <c r="X227" s="54"/>
      <c r="Y227" s="54"/>
      <c r="Z227" s="54"/>
    </row>
    <row r="228" ht="15.75" customHeight="1">
      <c r="A228" s="44" t="s">
        <v>200</v>
      </c>
      <c r="B228" s="44" t="s">
        <v>115</v>
      </c>
      <c r="C228" s="44" t="s">
        <v>116</v>
      </c>
      <c r="D228" s="46" t="s">
        <v>42</v>
      </c>
      <c r="E228" s="55" t="s">
        <v>139</v>
      </c>
      <c r="F228" s="55">
        <v>5.0</v>
      </c>
      <c r="G228" s="47" t="s">
        <v>137</v>
      </c>
      <c r="H228" s="48">
        <f>VLOOKUP(G228,'Equipment Pricing'!A:C,3,0)</f>
        <v>1374</v>
      </c>
      <c r="I228" s="47" t="s">
        <v>140</v>
      </c>
      <c r="J228" s="48">
        <f>VLOOKUP(I228,'Equipment Pricing'!A:C,3,0)</f>
        <v>575</v>
      </c>
      <c r="K228" s="47" t="s">
        <v>141</v>
      </c>
      <c r="L228" s="48">
        <f>VLOOKUP(K228,'Equipment Pricing'!A:C,3,0)</f>
        <v>491</v>
      </c>
      <c r="M228" s="49">
        <f t="shared" si="1"/>
        <v>2440</v>
      </c>
      <c r="N228" s="50">
        <v>485.0</v>
      </c>
      <c r="O228" s="50">
        <f t="shared" si="2"/>
        <v>277.875</v>
      </c>
      <c r="P228" s="50">
        <v>378.0</v>
      </c>
      <c r="Q228" s="50">
        <f t="shared" si="3"/>
        <v>3580.875</v>
      </c>
      <c r="R228" s="50">
        <f t="shared" si="4"/>
        <v>1719.125</v>
      </c>
      <c r="S228" s="51">
        <v>5300.0</v>
      </c>
      <c r="T228" s="54"/>
      <c r="U228" s="54"/>
      <c r="V228" s="54"/>
      <c r="W228" s="54"/>
      <c r="X228" s="54"/>
      <c r="Y228" s="54"/>
      <c r="Z228" s="54"/>
    </row>
    <row r="229" ht="15.75" customHeight="1">
      <c r="A229" s="44" t="s">
        <v>200</v>
      </c>
      <c r="B229" s="44" t="s">
        <v>115</v>
      </c>
      <c r="C229" s="44" t="s">
        <v>116</v>
      </c>
      <c r="D229" s="46" t="s">
        <v>42</v>
      </c>
      <c r="E229" s="46" t="s">
        <v>67</v>
      </c>
      <c r="F229" s="55">
        <v>5.0</v>
      </c>
      <c r="G229" s="47" t="s">
        <v>137</v>
      </c>
      <c r="H229" s="48">
        <f>VLOOKUP(G229,'Equipment Pricing'!A:C,3,0)</f>
        <v>1374</v>
      </c>
      <c r="I229" s="47" t="s">
        <v>131</v>
      </c>
      <c r="J229" s="48">
        <f>VLOOKUP(I229,'Equipment Pricing'!A:C,3,0)</f>
        <v>552</v>
      </c>
      <c r="K229" s="47" t="s">
        <v>142</v>
      </c>
      <c r="L229" s="48">
        <f>VLOOKUP(K229,'Equipment Pricing'!A:C,3,0)</f>
        <v>516</v>
      </c>
      <c r="M229" s="49">
        <f t="shared" si="1"/>
        <v>2442</v>
      </c>
      <c r="N229" s="50">
        <v>485.0</v>
      </c>
      <c r="O229" s="50">
        <f t="shared" si="2"/>
        <v>278.065</v>
      </c>
      <c r="P229" s="50">
        <v>378.0</v>
      </c>
      <c r="Q229" s="50">
        <f t="shared" si="3"/>
        <v>3583.065</v>
      </c>
      <c r="R229" s="50">
        <f t="shared" si="4"/>
        <v>1716.935</v>
      </c>
      <c r="S229" s="51">
        <v>5300.0</v>
      </c>
      <c r="T229" s="54"/>
      <c r="U229" s="54"/>
      <c r="V229" s="54"/>
      <c r="W229" s="54"/>
      <c r="X229" s="54"/>
      <c r="Y229" s="54"/>
      <c r="Z229" s="54"/>
    </row>
    <row r="230" ht="15.75" customHeight="1">
      <c r="A230" s="45" t="s">
        <v>201</v>
      </c>
      <c r="B230" s="45" t="s">
        <v>173</v>
      </c>
      <c r="C230" s="45" t="s">
        <v>174</v>
      </c>
      <c r="D230" s="46" t="s">
        <v>42</v>
      </c>
      <c r="E230" s="46" t="s">
        <v>106</v>
      </c>
      <c r="F230" s="46">
        <v>1.5</v>
      </c>
      <c r="G230" s="47" t="s">
        <v>149</v>
      </c>
      <c r="H230" s="48">
        <f>VLOOKUP(G230,'Equipment Pricing'!A:C,3,0)</f>
        <v>823</v>
      </c>
      <c r="I230" s="47" t="s">
        <v>150</v>
      </c>
      <c r="J230" s="48">
        <f>VLOOKUP(I230,'Equipment Pricing'!A:C,3,0)</f>
        <v>533</v>
      </c>
      <c r="K230" s="47" t="s">
        <v>151</v>
      </c>
      <c r="L230" s="48">
        <f>VLOOKUP(K230,'Equipment Pricing'!A:C,3,0)</f>
        <v>331</v>
      </c>
      <c r="M230" s="49">
        <f t="shared" si="1"/>
        <v>1687</v>
      </c>
      <c r="N230" s="50">
        <v>485.0</v>
      </c>
      <c r="O230" s="50">
        <f t="shared" si="2"/>
        <v>206.34</v>
      </c>
      <c r="P230" s="50">
        <v>378.0</v>
      </c>
      <c r="Q230" s="50">
        <f t="shared" si="3"/>
        <v>2756.34</v>
      </c>
      <c r="R230" s="50">
        <f t="shared" si="4"/>
        <v>1743.66</v>
      </c>
      <c r="S230" s="51">
        <v>4500.0</v>
      </c>
      <c r="T230" s="54"/>
      <c r="U230" s="54"/>
      <c r="V230" s="54"/>
      <c r="W230" s="54"/>
      <c r="X230" s="54"/>
      <c r="Y230" s="54"/>
      <c r="Z230" s="54"/>
    </row>
    <row r="231" ht="15.75" customHeight="1">
      <c r="A231" s="45" t="s">
        <v>201</v>
      </c>
      <c r="B231" s="45" t="s">
        <v>173</v>
      </c>
      <c r="C231" s="45" t="s">
        <v>174</v>
      </c>
      <c r="D231" s="46" t="s">
        <v>42</v>
      </c>
      <c r="E231" s="46" t="s">
        <v>106</v>
      </c>
      <c r="F231" s="46">
        <v>1.5</v>
      </c>
      <c r="G231" s="47" t="s">
        <v>149</v>
      </c>
      <c r="H231" s="48">
        <f>VLOOKUP(G231,'Equipment Pricing'!A:C,3,0)</f>
        <v>823</v>
      </c>
      <c r="I231" s="47" t="s">
        <v>150</v>
      </c>
      <c r="J231" s="48">
        <f>VLOOKUP(I231,'Equipment Pricing'!A:C,3,0)</f>
        <v>533</v>
      </c>
      <c r="K231" s="47" t="s">
        <v>175</v>
      </c>
      <c r="L231" s="48">
        <f>VLOOKUP(K231,'Equipment Pricing'!A:C,3,0)</f>
        <v>386</v>
      </c>
      <c r="M231" s="49">
        <f t="shared" si="1"/>
        <v>1742</v>
      </c>
      <c r="N231" s="50">
        <v>485.0</v>
      </c>
      <c r="O231" s="50">
        <f t="shared" si="2"/>
        <v>211.565</v>
      </c>
      <c r="P231" s="50">
        <v>378.0</v>
      </c>
      <c r="Q231" s="50">
        <f t="shared" si="3"/>
        <v>2816.565</v>
      </c>
      <c r="R231" s="50">
        <f t="shared" si="4"/>
        <v>1683.435</v>
      </c>
      <c r="S231" s="51">
        <v>4500.0</v>
      </c>
      <c r="T231" s="54"/>
      <c r="U231" s="54"/>
      <c r="V231" s="54"/>
      <c r="W231" s="54"/>
      <c r="X231" s="54"/>
      <c r="Y231" s="54"/>
      <c r="Z231" s="54"/>
    </row>
    <row r="232" ht="15.75" customHeight="1">
      <c r="A232" s="45" t="s">
        <v>201</v>
      </c>
      <c r="B232" s="45" t="s">
        <v>173</v>
      </c>
      <c r="C232" s="45" t="s">
        <v>174</v>
      </c>
      <c r="D232" s="46" t="s">
        <v>42</v>
      </c>
      <c r="E232" s="46" t="s">
        <v>106</v>
      </c>
      <c r="F232" s="46">
        <v>2.0</v>
      </c>
      <c r="G232" s="47" t="s">
        <v>152</v>
      </c>
      <c r="H232" s="48">
        <f>VLOOKUP(G232,'Equipment Pricing'!A:C,3,0)</f>
        <v>836</v>
      </c>
      <c r="I232" s="47" t="s">
        <v>150</v>
      </c>
      <c r="J232" s="48">
        <f>VLOOKUP(I232,'Equipment Pricing'!A:C,3,0)</f>
        <v>533</v>
      </c>
      <c r="K232" s="47" t="s">
        <v>151</v>
      </c>
      <c r="L232" s="48">
        <f>VLOOKUP(K232,'Equipment Pricing'!A:C,3,0)</f>
        <v>331</v>
      </c>
      <c r="M232" s="49">
        <f t="shared" si="1"/>
        <v>1700</v>
      </c>
      <c r="N232" s="50">
        <v>485.0</v>
      </c>
      <c r="O232" s="50">
        <f t="shared" si="2"/>
        <v>207.575</v>
      </c>
      <c r="P232" s="50">
        <v>378.0</v>
      </c>
      <c r="Q232" s="50">
        <f t="shared" si="3"/>
        <v>2770.575</v>
      </c>
      <c r="R232" s="50">
        <f t="shared" si="4"/>
        <v>1729.425</v>
      </c>
      <c r="S232" s="51">
        <v>4500.0</v>
      </c>
      <c r="T232" s="54"/>
      <c r="U232" s="54"/>
      <c r="V232" s="54"/>
      <c r="W232" s="54"/>
      <c r="X232" s="54"/>
      <c r="Y232" s="54"/>
      <c r="Z232" s="54"/>
    </row>
    <row r="233" ht="15.75" customHeight="1">
      <c r="A233" s="45" t="s">
        <v>201</v>
      </c>
      <c r="B233" s="45" t="s">
        <v>173</v>
      </c>
      <c r="C233" s="45" t="s">
        <v>174</v>
      </c>
      <c r="D233" s="46" t="s">
        <v>42</v>
      </c>
      <c r="E233" s="46" t="s">
        <v>106</v>
      </c>
      <c r="F233" s="46">
        <v>2.0</v>
      </c>
      <c r="G233" s="47" t="s">
        <v>152</v>
      </c>
      <c r="H233" s="48">
        <f>VLOOKUP(G233,'Equipment Pricing'!A:C,3,0)</f>
        <v>836</v>
      </c>
      <c r="I233" s="47" t="s">
        <v>176</v>
      </c>
      <c r="J233" s="48">
        <f>VLOOKUP(I233,'Equipment Pricing'!A:C,3,0)</f>
        <v>542</v>
      </c>
      <c r="K233" s="47" t="s">
        <v>177</v>
      </c>
      <c r="L233" s="48">
        <f>VLOOKUP(K233,'Equipment Pricing'!A:C,3,0)</f>
        <v>243</v>
      </c>
      <c r="M233" s="49">
        <f t="shared" si="1"/>
        <v>1621</v>
      </c>
      <c r="N233" s="50">
        <v>485.0</v>
      </c>
      <c r="O233" s="50">
        <f t="shared" si="2"/>
        <v>200.07</v>
      </c>
      <c r="P233" s="50">
        <v>378.0</v>
      </c>
      <c r="Q233" s="50">
        <f t="shared" si="3"/>
        <v>2684.07</v>
      </c>
      <c r="R233" s="50">
        <f t="shared" si="4"/>
        <v>1815.93</v>
      </c>
      <c r="S233" s="51">
        <v>4500.0</v>
      </c>
      <c r="T233" s="54"/>
      <c r="U233" s="54"/>
      <c r="V233" s="54"/>
      <c r="W233" s="54"/>
      <c r="X233" s="54"/>
      <c r="Y233" s="54"/>
      <c r="Z233" s="54"/>
    </row>
    <row r="234" ht="15.75" customHeight="1">
      <c r="A234" s="45" t="s">
        <v>201</v>
      </c>
      <c r="B234" s="45" t="s">
        <v>173</v>
      </c>
      <c r="C234" s="45" t="s">
        <v>174</v>
      </c>
      <c r="D234" s="46" t="s">
        <v>42</v>
      </c>
      <c r="E234" s="46" t="s">
        <v>106</v>
      </c>
      <c r="F234" s="46">
        <v>2.5</v>
      </c>
      <c r="G234" s="47" t="s">
        <v>153</v>
      </c>
      <c r="H234" s="48">
        <f>VLOOKUP(G234,'Equipment Pricing'!A:C,3,0)</f>
        <v>872</v>
      </c>
      <c r="I234" s="47" t="s">
        <v>150</v>
      </c>
      <c r="J234" s="48">
        <f>VLOOKUP(I234,'Equipment Pricing'!A:C,3,0)</f>
        <v>533</v>
      </c>
      <c r="K234" s="47" t="s">
        <v>154</v>
      </c>
      <c r="L234" s="48">
        <f>VLOOKUP(K234,'Equipment Pricing'!A:C,3,0)</f>
        <v>253</v>
      </c>
      <c r="M234" s="49">
        <f t="shared" si="1"/>
        <v>1658</v>
      </c>
      <c r="N234" s="50">
        <v>485.0</v>
      </c>
      <c r="O234" s="50">
        <f t="shared" si="2"/>
        <v>203.585</v>
      </c>
      <c r="P234" s="50">
        <v>378.0</v>
      </c>
      <c r="Q234" s="50">
        <f t="shared" si="3"/>
        <v>2724.585</v>
      </c>
      <c r="R234" s="50">
        <f t="shared" si="4"/>
        <v>1825.415</v>
      </c>
      <c r="S234" s="51">
        <v>4550.0</v>
      </c>
      <c r="T234" s="54"/>
      <c r="U234" s="54"/>
      <c r="V234" s="54"/>
      <c r="W234" s="54"/>
      <c r="X234" s="54"/>
      <c r="Y234" s="54"/>
      <c r="Z234" s="54"/>
    </row>
    <row r="235" ht="15.75" customHeight="1">
      <c r="A235" s="45" t="s">
        <v>201</v>
      </c>
      <c r="B235" s="45" t="s">
        <v>173</v>
      </c>
      <c r="C235" s="45" t="s">
        <v>174</v>
      </c>
      <c r="D235" s="46" t="s">
        <v>42</v>
      </c>
      <c r="E235" s="46" t="s">
        <v>106</v>
      </c>
      <c r="F235" s="46">
        <v>2.5</v>
      </c>
      <c r="G235" s="47" t="s">
        <v>153</v>
      </c>
      <c r="H235" s="48">
        <f>VLOOKUP(G235,'Equipment Pricing'!A:C,3,0)</f>
        <v>872</v>
      </c>
      <c r="I235" s="47" t="s">
        <v>150</v>
      </c>
      <c r="J235" s="48">
        <f>VLOOKUP(I235,'Equipment Pricing'!A:C,3,0)</f>
        <v>533</v>
      </c>
      <c r="K235" s="47" t="s">
        <v>178</v>
      </c>
      <c r="L235" s="48">
        <f>VLOOKUP(K235,'Equipment Pricing'!A:C,3,0)</f>
        <v>347</v>
      </c>
      <c r="M235" s="49">
        <f t="shared" si="1"/>
        <v>1752</v>
      </c>
      <c r="N235" s="50">
        <v>485.0</v>
      </c>
      <c r="O235" s="50">
        <f t="shared" si="2"/>
        <v>212.515</v>
      </c>
      <c r="P235" s="50">
        <v>378.0</v>
      </c>
      <c r="Q235" s="50">
        <f t="shared" si="3"/>
        <v>2827.515</v>
      </c>
      <c r="R235" s="50">
        <f t="shared" si="4"/>
        <v>1722.485</v>
      </c>
      <c r="S235" s="51">
        <v>4550.0</v>
      </c>
      <c r="T235" s="54"/>
      <c r="U235" s="54"/>
      <c r="V235" s="54"/>
      <c r="W235" s="54"/>
      <c r="X235" s="54"/>
      <c r="Y235" s="54"/>
      <c r="Z235" s="54"/>
    </row>
    <row r="236" ht="15.75" customHeight="1">
      <c r="A236" s="45" t="s">
        <v>201</v>
      </c>
      <c r="B236" s="45" t="s">
        <v>173</v>
      </c>
      <c r="C236" s="45" t="s">
        <v>174</v>
      </c>
      <c r="D236" s="46" t="s">
        <v>42</v>
      </c>
      <c r="E236" s="46" t="s">
        <v>106</v>
      </c>
      <c r="F236" s="46">
        <v>3.0</v>
      </c>
      <c r="G236" s="47" t="s">
        <v>155</v>
      </c>
      <c r="H236" s="48">
        <f>VLOOKUP(G236,'Equipment Pricing'!A:C,3,0)</f>
        <v>977</v>
      </c>
      <c r="I236" s="47" t="s">
        <v>150</v>
      </c>
      <c r="J236" s="48">
        <f>VLOOKUP(I236,'Equipment Pricing'!A:C,3,0)</f>
        <v>533</v>
      </c>
      <c r="K236" s="47" t="s">
        <v>156</v>
      </c>
      <c r="L236" s="48">
        <f>VLOOKUP(K236,'Equipment Pricing'!A:C,3,0)</f>
        <v>294</v>
      </c>
      <c r="M236" s="49">
        <f t="shared" si="1"/>
        <v>1804</v>
      </c>
      <c r="N236" s="50">
        <v>485.0</v>
      </c>
      <c r="O236" s="50">
        <f t="shared" si="2"/>
        <v>217.455</v>
      </c>
      <c r="P236" s="50">
        <v>378.0</v>
      </c>
      <c r="Q236" s="50">
        <f t="shared" si="3"/>
        <v>2884.455</v>
      </c>
      <c r="R236" s="50">
        <f t="shared" si="4"/>
        <v>1790.545</v>
      </c>
      <c r="S236" s="51">
        <v>4675.0</v>
      </c>
      <c r="T236" s="54"/>
      <c r="U236" s="54"/>
      <c r="V236" s="54"/>
      <c r="W236" s="54"/>
      <c r="X236" s="54"/>
      <c r="Y236" s="54"/>
      <c r="Z236" s="54"/>
    </row>
    <row r="237" ht="15.75" customHeight="1">
      <c r="A237" s="45" t="s">
        <v>201</v>
      </c>
      <c r="B237" s="45" t="s">
        <v>173</v>
      </c>
      <c r="C237" s="45" t="s">
        <v>174</v>
      </c>
      <c r="D237" s="46" t="s">
        <v>42</v>
      </c>
      <c r="E237" s="46" t="s">
        <v>106</v>
      </c>
      <c r="F237" s="46">
        <v>3.0</v>
      </c>
      <c r="G237" s="47" t="s">
        <v>155</v>
      </c>
      <c r="H237" s="48">
        <f>VLOOKUP(G237,'Equipment Pricing'!A:C,3,0)</f>
        <v>977</v>
      </c>
      <c r="I237" s="47" t="s">
        <v>150</v>
      </c>
      <c r="J237" s="48">
        <f>VLOOKUP(I237,'Equipment Pricing'!A:C,3,0)</f>
        <v>533</v>
      </c>
      <c r="K237" s="47" t="s">
        <v>179</v>
      </c>
      <c r="L237" s="48">
        <f>VLOOKUP(K237,'Equipment Pricing'!A:C,3,0)</f>
        <v>374</v>
      </c>
      <c r="M237" s="49">
        <f t="shared" si="1"/>
        <v>1884</v>
      </c>
      <c r="N237" s="50">
        <v>485.0</v>
      </c>
      <c r="O237" s="50">
        <f t="shared" si="2"/>
        <v>225.055</v>
      </c>
      <c r="P237" s="50">
        <v>378.0</v>
      </c>
      <c r="Q237" s="50">
        <f t="shared" si="3"/>
        <v>2972.055</v>
      </c>
      <c r="R237" s="50">
        <f t="shared" si="4"/>
        <v>1702.945</v>
      </c>
      <c r="S237" s="51">
        <v>4675.0</v>
      </c>
      <c r="T237" s="54"/>
      <c r="U237" s="54"/>
      <c r="V237" s="54"/>
      <c r="W237" s="54"/>
      <c r="X237" s="54"/>
      <c r="Y237" s="54"/>
      <c r="Z237" s="54"/>
    </row>
    <row r="238" ht="15.75" customHeight="1">
      <c r="A238" s="45" t="s">
        <v>201</v>
      </c>
      <c r="B238" s="45" t="s">
        <v>173</v>
      </c>
      <c r="C238" s="45" t="s">
        <v>174</v>
      </c>
      <c r="D238" s="46" t="s">
        <v>42</v>
      </c>
      <c r="E238" s="46" t="s">
        <v>106</v>
      </c>
      <c r="F238" s="46">
        <v>3.5</v>
      </c>
      <c r="G238" s="47" t="s">
        <v>157</v>
      </c>
      <c r="H238" s="48">
        <f>VLOOKUP(G238,'Equipment Pricing'!A:C,3,0)</f>
        <v>1102</v>
      </c>
      <c r="I238" s="47" t="s">
        <v>158</v>
      </c>
      <c r="J238" s="48">
        <f>VLOOKUP(I238,'Equipment Pricing'!A:C,3,0)</f>
        <v>553</v>
      </c>
      <c r="K238" s="47" t="s">
        <v>159</v>
      </c>
      <c r="L238" s="48">
        <f>VLOOKUP(K238,'Equipment Pricing'!A:C,3,0)</f>
        <v>338</v>
      </c>
      <c r="M238" s="49">
        <f t="shared" si="1"/>
        <v>1993</v>
      </c>
      <c r="N238" s="50">
        <v>485.0</v>
      </c>
      <c r="O238" s="50">
        <f t="shared" si="2"/>
        <v>235.41</v>
      </c>
      <c r="P238" s="50">
        <v>378.0</v>
      </c>
      <c r="Q238" s="50">
        <f t="shared" si="3"/>
        <v>3091.41</v>
      </c>
      <c r="R238" s="50">
        <f t="shared" si="4"/>
        <v>1883.59</v>
      </c>
      <c r="S238" s="51">
        <v>4975.0</v>
      </c>
      <c r="T238" s="54"/>
      <c r="U238" s="54"/>
      <c r="V238" s="54"/>
      <c r="W238" s="54"/>
      <c r="X238" s="54"/>
      <c r="Y238" s="54"/>
      <c r="Z238" s="54"/>
    </row>
    <row r="239" ht="15.75" customHeight="1">
      <c r="A239" s="45" t="s">
        <v>201</v>
      </c>
      <c r="B239" s="45" t="s">
        <v>173</v>
      </c>
      <c r="C239" s="45" t="s">
        <v>174</v>
      </c>
      <c r="D239" s="46" t="s">
        <v>42</v>
      </c>
      <c r="E239" s="46" t="s">
        <v>106</v>
      </c>
      <c r="F239" s="46">
        <v>3.5</v>
      </c>
      <c r="G239" s="47" t="s">
        <v>157</v>
      </c>
      <c r="H239" s="48">
        <f>VLOOKUP(G239,'Equipment Pricing'!A:C,3,0)</f>
        <v>1102</v>
      </c>
      <c r="I239" s="47" t="s">
        <v>158</v>
      </c>
      <c r="J239" s="48">
        <f>VLOOKUP(I239,'Equipment Pricing'!A:C,3,0)</f>
        <v>553</v>
      </c>
      <c r="K239" s="47" t="s">
        <v>180</v>
      </c>
      <c r="L239" s="48">
        <f>VLOOKUP(K239,'Equipment Pricing'!A:C,3,0)</f>
        <v>382</v>
      </c>
      <c r="M239" s="49">
        <f t="shared" si="1"/>
        <v>2037</v>
      </c>
      <c r="N239" s="50">
        <v>485.0</v>
      </c>
      <c r="O239" s="50">
        <f t="shared" si="2"/>
        <v>239.59</v>
      </c>
      <c r="P239" s="50">
        <v>378.0</v>
      </c>
      <c r="Q239" s="50">
        <f t="shared" si="3"/>
        <v>3139.59</v>
      </c>
      <c r="R239" s="50">
        <f t="shared" si="4"/>
        <v>1835.41</v>
      </c>
      <c r="S239" s="51">
        <v>4975.0</v>
      </c>
      <c r="T239" s="54"/>
      <c r="U239" s="54"/>
      <c r="V239" s="54"/>
      <c r="W239" s="54"/>
      <c r="X239" s="54"/>
      <c r="Y239" s="54"/>
      <c r="Z239" s="54"/>
    </row>
    <row r="240" ht="15.75" customHeight="1">
      <c r="A240" s="45" t="s">
        <v>201</v>
      </c>
      <c r="B240" s="45" t="s">
        <v>173</v>
      </c>
      <c r="C240" s="45" t="s">
        <v>174</v>
      </c>
      <c r="D240" s="46" t="s">
        <v>42</v>
      </c>
      <c r="E240" s="46" t="s">
        <v>106</v>
      </c>
      <c r="F240" s="46">
        <v>4.0</v>
      </c>
      <c r="G240" s="47" t="s">
        <v>160</v>
      </c>
      <c r="H240" s="48">
        <f>VLOOKUP(G240,'Equipment Pricing'!A:C,3,0)</f>
        <v>1305</v>
      </c>
      <c r="I240" s="47" t="s">
        <v>158</v>
      </c>
      <c r="J240" s="48">
        <f>VLOOKUP(I240,'Equipment Pricing'!A:C,3,0)</f>
        <v>553</v>
      </c>
      <c r="K240" s="47" t="s">
        <v>161</v>
      </c>
      <c r="L240" s="48">
        <f>VLOOKUP(K240,'Equipment Pricing'!A:C,3,0)</f>
        <v>429</v>
      </c>
      <c r="M240" s="49">
        <f t="shared" si="1"/>
        <v>2287</v>
      </c>
      <c r="N240" s="50">
        <v>485.0</v>
      </c>
      <c r="O240" s="50">
        <f t="shared" si="2"/>
        <v>263.34</v>
      </c>
      <c r="P240" s="50">
        <v>378.0</v>
      </c>
      <c r="Q240" s="50">
        <f t="shared" si="3"/>
        <v>3413.34</v>
      </c>
      <c r="R240" s="50">
        <f t="shared" si="4"/>
        <v>1736.66</v>
      </c>
      <c r="S240" s="51">
        <v>5150.0</v>
      </c>
      <c r="T240" s="54"/>
      <c r="U240" s="54"/>
      <c r="V240" s="54"/>
      <c r="W240" s="54"/>
      <c r="X240" s="54"/>
      <c r="Y240" s="54"/>
      <c r="Z240" s="54"/>
    </row>
    <row r="241" ht="15.75" customHeight="1">
      <c r="A241" s="45" t="s">
        <v>201</v>
      </c>
      <c r="B241" s="45" t="s">
        <v>173</v>
      </c>
      <c r="C241" s="45" t="s">
        <v>174</v>
      </c>
      <c r="D241" s="46" t="s">
        <v>42</v>
      </c>
      <c r="E241" s="46" t="s">
        <v>106</v>
      </c>
      <c r="F241" s="46">
        <v>4.0</v>
      </c>
      <c r="G241" s="47" t="s">
        <v>160</v>
      </c>
      <c r="H241" s="48">
        <f>VLOOKUP(G241,'Equipment Pricing'!A:C,3,0)</f>
        <v>1305</v>
      </c>
      <c r="I241" s="47" t="s">
        <v>158</v>
      </c>
      <c r="J241" s="48">
        <f>VLOOKUP(I241,'Equipment Pricing'!A:C,3,0)</f>
        <v>553</v>
      </c>
      <c r="K241" s="47" t="s">
        <v>181</v>
      </c>
      <c r="L241" s="48">
        <f>VLOOKUP(K241,'Equipment Pricing'!A:C,3,0)</f>
        <v>476</v>
      </c>
      <c r="M241" s="49">
        <f t="shared" si="1"/>
        <v>2334</v>
      </c>
      <c r="N241" s="50">
        <v>485.0</v>
      </c>
      <c r="O241" s="50">
        <f t="shared" si="2"/>
        <v>267.805</v>
      </c>
      <c r="P241" s="50">
        <v>378.0</v>
      </c>
      <c r="Q241" s="50">
        <f t="shared" si="3"/>
        <v>3464.805</v>
      </c>
      <c r="R241" s="50">
        <f t="shared" si="4"/>
        <v>1685.195</v>
      </c>
      <c r="S241" s="51">
        <v>5150.0</v>
      </c>
      <c r="T241" s="54"/>
      <c r="U241" s="54"/>
      <c r="V241" s="54"/>
      <c r="W241" s="54"/>
      <c r="X241" s="54"/>
      <c r="Y241" s="54"/>
      <c r="Z241" s="54"/>
    </row>
    <row r="242" ht="15.75" customHeight="1">
      <c r="A242" s="45" t="s">
        <v>201</v>
      </c>
      <c r="B242" s="45" t="s">
        <v>173</v>
      </c>
      <c r="C242" s="45" t="s">
        <v>174</v>
      </c>
      <c r="D242" s="46" t="s">
        <v>42</v>
      </c>
      <c r="E242" s="46" t="s">
        <v>110</v>
      </c>
      <c r="F242" s="46">
        <v>5.0</v>
      </c>
      <c r="G242" s="47" t="s">
        <v>162</v>
      </c>
      <c r="H242" s="48">
        <f>VLOOKUP(G242,'Equipment Pricing'!A:C,3,0)</f>
        <v>1433</v>
      </c>
      <c r="I242" s="47" t="s">
        <v>163</v>
      </c>
      <c r="J242" s="48">
        <f>VLOOKUP(I242,'Equipment Pricing'!A:C,3,0)</f>
        <v>552</v>
      </c>
      <c r="K242" s="47" t="s">
        <v>164</v>
      </c>
      <c r="L242" s="48">
        <f>VLOOKUP(K242,'Equipment Pricing'!A:C,3,0)</f>
        <v>394</v>
      </c>
      <c r="M242" s="49">
        <f t="shared" si="1"/>
        <v>2379</v>
      </c>
      <c r="N242" s="50">
        <v>485.0</v>
      </c>
      <c r="O242" s="50">
        <f t="shared" si="2"/>
        <v>272.08</v>
      </c>
      <c r="P242" s="50">
        <v>378.0</v>
      </c>
      <c r="Q242" s="50">
        <f t="shared" si="3"/>
        <v>3514.08</v>
      </c>
      <c r="R242" s="50">
        <f t="shared" si="4"/>
        <v>1785.92</v>
      </c>
      <c r="S242" s="51">
        <v>5300.0</v>
      </c>
    </row>
    <row r="243" ht="15.75" customHeight="1">
      <c r="A243" s="45" t="s">
        <v>201</v>
      </c>
      <c r="B243" s="45" t="s">
        <v>173</v>
      </c>
      <c r="C243" s="45" t="s">
        <v>174</v>
      </c>
      <c r="D243" s="46" t="s">
        <v>42</v>
      </c>
      <c r="E243" s="46" t="s">
        <v>110</v>
      </c>
      <c r="F243" s="46">
        <v>5.0</v>
      </c>
      <c r="G243" s="47" t="s">
        <v>162</v>
      </c>
      <c r="H243" s="48">
        <f>VLOOKUP(G243,'Equipment Pricing'!A:C,3,0)</f>
        <v>1433</v>
      </c>
      <c r="I243" s="47" t="s">
        <v>163</v>
      </c>
      <c r="J243" s="48">
        <f>VLOOKUP(I243,'Equipment Pricing'!A:C,3,0)</f>
        <v>552</v>
      </c>
      <c r="K243" s="47" t="s">
        <v>182</v>
      </c>
      <c r="L243" s="48">
        <f>VLOOKUP(K243,'Equipment Pricing'!A:C,3,0)</f>
        <v>491</v>
      </c>
      <c r="M243" s="49">
        <f t="shared" si="1"/>
        <v>2476</v>
      </c>
      <c r="N243" s="50">
        <v>485.0</v>
      </c>
      <c r="O243" s="50">
        <f t="shared" si="2"/>
        <v>281.295</v>
      </c>
      <c r="P243" s="50">
        <v>378.0</v>
      </c>
      <c r="Q243" s="50">
        <f t="shared" si="3"/>
        <v>3620.295</v>
      </c>
      <c r="R243" s="50">
        <f t="shared" si="4"/>
        <v>1679.705</v>
      </c>
      <c r="S243" s="51">
        <v>5300.0</v>
      </c>
    </row>
    <row r="244" ht="15.75" customHeight="1">
      <c r="A244" s="44" t="s">
        <v>202</v>
      </c>
      <c r="B244" s="45" t="s">
        <v>147</v>
      </c>
      <c r="C244" s="45" t="s">
        <v>203</v>
      </c>
      <c r="D244" s="46" t="s">
        <v>42</v>
      </c>
      <c r="E244" s="46" t="s">
        <v>106</v>
      </c>
      <c r="F244" s="46">
        <v>1.5</v>
      </c>
      <c r="G244" s="47" t="s">
        <v>149</v>
      </c>
      <c r="H244" s="48">
        <f>VLOOKUP(G244,'Equipment Pricing'!A:C,3,0)</f>
        <v>823</v>
      </c>
      <c r="I244" s="47" t="s">
        <v>150</v>
      </c>
      <c r="J244" s="48">
        <f>VLOOKUP(I244,'Equipment Pricing'!A:C,3,0)</f>
        <v>533</v>
      </c>
      <c r="K244" s="44" t="s">
        <v>151</v>
      </c>
      <c r="L244" s="48">
        <f>VLOOKUP(K244,'Equipment Pricing'!A:C,3,0)</f>
        <v>331</v>
      </c>
      <c r="M244" s="49">
        <f t="shared" si="1"/>
        <v>1687</v>
      </c>
      <c r="N244" s="50">
        <v>485.0</v>
      </c>
      <c r="O244" s="50">
        <f t="shared" si="2"/>
        <v>206.34</v>
      </c>
      <c r="P244" s="50">
        <v>378.0</v>
      </c>
      <c r="Q244" s="50">
        <f t="shared" si="3"/>
        <v>2756.34</v>
      </c>
      <c r="R244" s="50">
        <f t="shared" si="4"/>
        <v>1743.66</v>
      </c>
      <c r="S244" s="51">
        <v>4500.0</v>
      </c>
    </row>
    <row r="245" ht="15.75" customHeight="1">
      <c r="A245" s="44" t="s">
        <v>202</v>
      </c>
      <c r="B245" s="45" t="s">
        <v>147</v>
      </c>
      <c r="C245" s="45" t="s">
        <v>203</v>
      </c>
      <c r="D245" s="46" t="s">
        <v>42</v>
      </c>
      <c r="E245" s="46" t="s">
        <v>106</v>
      </c>
      <c r="F245" s="46">
        <v>2.0</v>
      </c>
      <c r="G245" s="47" t="s">
        <v>152</v>
      </c>
      <c r="H245" s="48">
        <f>VLOOKUP(G245,'Equipment Pricing'!A:C,3,0)</f>
        <v>836</v>
      </c>
      <c r="I245" s="47" t="s">
        <v>150</v>
      </c>
      <c r="J245" s="48">
        <f>VLOOKUP(I245,'Equipment Pricing'!A:C,3,0)</f>
        <v>533</v>
      </c>
      <c r="K245" s="47" t="s">
        <v>151</v>
      </c>
      <c r="L245" s="48">
        <f>VLOOKUP(K245,'Equipment Pricing'!A:C,3,0)</f>
        <v>331</v>
      </c>
      <c r="M245" s="49">
        <f t="shared" si="1"/>
        <v>1700</v>
      </c>
      <c r="N245" s="50">
        <v>485.0</v>
      </c>
      <c r="O245" s="50">
        <f t="shared" si="2"/>
        <v>207.575</v>
      </c>
      <c r="P245" s="50">
        <v>378.0</v>
      </c>
      <c r="Q245" s="50">
        <f t="shared" si="3"/>
        <v>2770.575</v>
      </c>
      <c r="R245" s="50">
        <f t="shared" si="4"/>
        <v>1729.425</v>
      </c>
      <c r="S245" s="51">
        <v>4500.0</v>
      </c>
    </row>
    <row r="246" ht="15.75" customHeight="1">
      <c r="A246" s="44" t="s">
        <v>202</v>
      </c>
      <c r="B246" s="45" t="s">
        <v>147</v>
      </c>
      <c r="C246" s="45" t="s">
        <v>203</v>
      </c>
      <c r="D246" s="46" t="s">
        <v>42</v>
      </c>
      <c r="E246" s="46" t="s">
        <v>106</v>
      </c>
      <c r="F246" s="46">
        <v>2.5</v>
      </c>
      <c r="G246" s="47" t="s">
        <v>153</v>
      </c>
      <c r="H246" s="48">
        <f>VLOOKUP(G246,'Equipment Pricing'!A:C,3,0)</f>
        <v>872</v>
      </c>
      <c r="I246" s="47" t="s">
        <v>150</v>
      </c>
      <c r="J246" s="48">
        <f>VLOOKUP(I246,'Equipment Pricing'!A:C,3,0)</f>
        <v>533</v>
      </c>
      <c r="K246" s="47" t="s">
        <v>154</v>
      </c>
      <c r="L246" s="48">
        <f>VLOOKUP(K246,'Equipment Pricing'!A:C,3,0)</f>
        <v>253</v>
      </c>
      <c r="M246" s="49">
        <f t="shared" si="1"/>
        <v>1658</v>
      </c>
      <c r="N246" s="50">
        <v>485.0</v>
      </c>
      <c r="O246" s="50">
        <f t="shared" si="2"/>
        <v>203.585</v>
      </c>
      <c r="P246" s="50">
        <v>378.0</v>
      </c>
      <c r="Q246" s="50">
        <f t="shared" si="3"/>
        <v>2724.585</v>
      </c>
      <c r="R246" s="50">
        <f t="shared" si="4"/>
        <v>1825.415</v>
      </c>
      <c r="S246" s="51">
        <v>4550.0</v>
      </c>
    </row>
    <row r="247" ht="15.75" customHeight="1">
      <c r="A247" s="44" t="s">
        <v>202</v>
      </c>
      <c r="B247" s="45" t="s">
        <v>147</v>
      </c>
      <c r="C247" s="45" t="s">
        <v>203</v>
      </c>
      <c r="D247" s="46" t="s">
        <v>42</v>
      </c>
      <c r="E247" s="46" t="s">
        <v>106</v>
      </c>
      <c r="F247" s="46">
        <v>3.0</v>
      </c>
      <c r="G247" s="47" t="s">
        <v>155</v>
      </c>
      <c r="H247" s="48">
        <f>VLOOKUP(G247,'Equipment Pricing'!A:C,3,0)</f>
        <v>977</v>
      </c>
      <c r="I247" s="47" t="s">
        <v>150</v>
      </c>
      <c r="J247" s="48">
        <f>VLOOKUP(I247,'Equipment Pricing'!A:C,3,0)</f>
        <v>533</v>
      </c>
      <c r="K247" s="47" t="s">
        <v>156</v>
      </c>
      <c r="L247" s="48">
        <f>VLOOKUP(K247,'Equipment Pricing'!A:C,3,0)</f>
        <v>294</v>
      </c>
      <c r="M247" s="49">
        <f t="shared" si="1"/>
        <v>1804</v>
      </c>
      <c r="N247" s="50">
        <v>485.0</v>
      </c>
      <c r="O247" s="50">
        <f t="shared" si="2"/>
        <v>217.455</v>
      </c>
      <c r="P247" s="50">
        <v>378.0</v>
      </c>
      <c r="Q247" s="50">
        <f t="shared" si="3"/>
        <v>2884.455</v>
      </c>
      <c r="R247" s="50">
        <f t="shared" si="4"/>
        <v>1790.545</v>
      </c>
      <c r="S247" s="51">
        <v>4675.0</v>
      </c>
      <c r="T247" s="54"/>
      <c r="U247" s="54"/>
      <c r="V247" s="54"/>
      <c r="W247" s="54"/>
      <c r="X247" s="54"/>
      <c r="Y247" s="54"/>
      <c r="Z247" s="54"/>
    </row>
    <row r="248" ht="15.75" customHeight="1">
      <c r="A248" s="44" t="s">
        <v>202</v>
      </c>
      <c r="B248" s="45" t="s">
        <v>147</v>
      </c>
      <c r="C248" s="45" t="s">
        <v>203</v>
      </c>
      <c r="D248" s="46" t="s">
        <v>42</v>
      </c>
      <c r="E248" s="46" t="s">
        <v>106</v>
      </c>
      <c r="F248" s="46">
        <v>3.5</v>
      </c>
      <c r="G248" s="47" t="s">
        <v>157</v>
      </c>
      <c r="H248" s="48">
        <f>VLOOKUP(G248,'Equipment Pricing'!A:C,3,0)</f>
        <v>1102</v>
      </c>
      <c r="I248" s="47" t="s">
        <v>158</v>
      </c>
      <c r="J248" s="48">
        <f>VLOOKUP(I248,'Equipment Pricing'!A:C,3,0)</f>
        <v>553</v>
      </c>
      <c r="K248" s="47" t="s">
        <v>159</v>
      </c>
      <c r="L248" s="48">
        <f>VLOOKUP(K248,'Equipment Pricing'!A:C,3,0)</f>
        <v>338</v>
      </c>
      <c r="M248" s="49">
        <f t="shared" si="1"/>
        <v>1993</v>
      </c>
      <c r="N248" s="50">
        <v>485.0</v>
      </c>
      <c r="O248" s="50">
        <f t="shared" si="2"/>
        <v>235.41</v>
      </c>
      <c r="P248" s="50">
        <v>378.0</v>
      </c>
      <c r="Q248" s="50">
        <f t="shared" si="3"/>
        <v>3091.41</v>
      </c>
      <c r="R248" s="50">
        <f t="shared" si="4"/>
        <v>1883.59</v>
      </c>
      <c r="S248" s="51">
        <v>4975.0</v>
      </c>
      <c r="T248" s="54"/>
      <c r="U248" s="54"/>
      <c r="V248" s="54"/>
      <c r="W248" s="54"/>
      <c r="X248" s="54"/>
      <c r="Y248" s="54"/>
      <c r="Z248" s="54"/>
    </row>
    <row r="249" ht="15.75" customHeight="1">
      <c r="A249" s="44" t="s">
        <v>202</v>
      </c>
      <c r="B249" s="45" t="s">
        <v>147</v>
      </c>
      <c r="C249" s="45" t="s">
        <v>203</v>
      </c>
      <c r="D249" s="46" t="s">
        <v>42</v>
      </c>
      <c r="E249" s="46" t="s">
        <v>106</v>
      </c>
      <c r="F249" s="46">
        <v>4.0</v>
      </c>
      <c r="G249" s="47" t="s">
        <v>160</v>
      </c>
      <c r="H249" s="48">
        <f>VLOOKUP(G249,'Equipment Pricing'!A:C,3,0)</f>
        <v>1305</v>
      </c>
      <c r="I249" s="47" t="s">
        <v>158</v>
      </c>
      <c r="J249" s="48">
        <f>VLOOKUP(I249,'Equipment Pricing'!A:C,3,0)</f>
        <v>553</v>
      </c>
      <c r="K249" s="47" t="s">
        <v>161</v>
      </c>
      <c r="L249" s="48">
        <f>VLOOKUP(K249,'Equipment Pricing'!A:C,3,0)</f>
        <v>429</v>
      </c>
      <c r="M249" s="49">
        <f t="shared" si="1"/>
        <v>2287</v>
      </c>
      <c r="N249" s="50">
        <v>485.0</v>
      </c>
      <c r="O249" s="50">
        <f t="shared" si="2"/>
        <v>263.34</v>
      </c>
      <c r="P249" s="50">
        <v>378.0</v>
      </c>
      <c r="Q249" s="50">
        <f t="shared" si="3"/>
        <v>3413.34</v>
      </c>
      <c r="R249" s="50">
        <f t="shared" si="4"/>
        <v>1736.66</v>
      </c>
      <c r="S249" s="51">
        <v>5150.0</v>
      </c>
      <c r="T249" s="54"/>
      <c r="U249" s="54"/>
      <c r="V249" s="54"/>
      <c r="W249" s="54"/>
      <c r="X249" s="54"/>
      <c r="Y249" s="54"/>
      <c r="Z249" s="54"/>
    </row>
    <row r="250" ht="15.75" customHeight="1">
      <c r="A250" s="44" t="s">
        <v>202</v>
      </c>
      <c r="B250" s="45" t="s">
        <v>147</v>
      </c>
      <c r="C250" s="45" t="s">
        <v>203</v>
      </c>
      <c r="D250" s="46" t="s">
        <v>42</v>
      </c>
      <c r="E250" s="46" t="s">
        <v>110</v>
      </c>
      <c r="F250" s="46">
        <v>5.0</v>
      </c>
      <c r="G250" s="47" t="s">
        <v>162</v>
      </c>
      <c r="H250" s="48">
        <f>VLOOKUP(G250,'Equipment Pricing'!A:C,3,0)</f>
        <v>1433</v>
      </c>
      <c r="I250" s="47" t="s">
        <v>163</v>
      </c>
      <c r="J250" s="48">
        <f>VLOOKUP(I250,'Equipment Pricing'!A:C,3,0)</f>
        <v>552</v>
      </c>
      <c r="K250" s="47" t="s">
        <v>164</v>
      </c>
      <c r="L250" s="48">
        <f>VLOOKUP(K250,'Equipment Pricing'!A:C,3,0)</f>
        <v>394</v>
      </c>
      <c r="M250" s="49">
        <f t="shared" si="1"/>
        <v>2379</v>
      </c>
      <c r="N250" s="50">
        <v>485.0</v>
      </c>
      <c r="O250" s="50">
        <f t="shared" si="2"/>
        <v>272.08</v>
      </c>
      <c r="P250" s="50">
        <v>378.0</v>
      </c>
      <c r="Q250" s="50">
        <f t="shared" si="3"/>
        <v>3514.08</v>
      </c>
      <c r="R250" s="50">
        <f t="shared" si="4"/>
        <v>1785.92</v>
      </c>
      <c r="S250" s="51">
        <v>5300.0</v>
      </c>
      <c r="T250" s="54"/>
      <c r="U250" s="54"/>
      <c r="V250" s="54"/>
      <c r="W250" s="54"/>
      <c r="X250" s="54"/>
      <c r="Y250" s="54"/>
      <c r="Z250" s="54"/>
    </row>
    <row r="251" ht="15.75" customHeight="1">
      <c r="A251" s="44" t="s">
        <v>202</v>
      </c>
      <c r="B251" s="45" t="s">
        <v>147</v>
      </c>
      <c r="C251" s="45" t="s">
        <v>203</v>
      </c>
      <c r="D251" s="46" t="s">
        <v>42</v>
      </c>
      <c r="E251" s="46" t="s">
        <v>43</v>
      </c>
      <c r="F251" s="46">
        <v>1.5</v>
      </c>
      <c r="G251" s="47" t="s">
        <v>187</v>
      </c>
      <c r="H251" s="48">
        <f>VLOOKUP(G251,'Equipment Pricing'!A:C,3,0)</f>
        <v>815</v>
      </c>
      <c r="I251" s="47" t="s">
        <v>188</v>
      </c>
      <c r="J251" s="48">
        <f>VLOOKUP(I251,'Equipment Pricing'!A:C,3,0)</f>
        <v>527</v>
      </c>
      <c r="K251" s="47" t="s">
        <v>151</v>
      </c>
      <c r="L251" s="48">
        <f>VLOOKUP(K251,'Equipment Pricing'!A:C,3,0)</f>
        <v>331</v>
      </c>
      <c r="M251" s="49">
        <f t="shared" si="1"/>
        <v>1673</v>
      </c>
      <c r="N251" s="50">
        <v>485.0</v>
      </c>
      <c r="O251" s="50">
        <f t="shared" si="2"/>
        <v>205.01</v>
      </c>
      <c r="P251" s="50">
        <v>378.0</v>
      </c>
      <c r="Q251" s="50">
        <f t="shared" si="3"/>
        <v>2741.01</v>
      </c>
      <c r="R251" s="50">
        <f t="shared" si="4"/>
        <v>1758.99</v>
      </c>
      <c r="S251" s="51">
        <v>4500.0</v>
      </c>
    </row>
    <row r="252" ht="15.75" customHeight="1">
      <c r="A252" s="44" t="s">
        <v>202</v>
      </c>
      <c r="B252" s="45" t="s">
        <v>147</v>
      </c>
      <c r="C252" s="45" t="s">
        <v>203</v>
      </c>
      <c r="D252" s="46" t="s">
        <v>42</v>
      </c>
      <c r="E252" s="46" t="s">
        <v>53</v>
      </c>
      <c r="F252" s="46">
        <v>2.0</v>
      </c>
      <c r="G252" s="47" t="s">
        <v>189</v>
      </c>
      <c r="H252" s="48">
        <f>VLOOKUP(G252,'Equipment Pricing'!A:C,3,0)</f>
        <v>815</v>
      </c>
      <c r="I252" s="47" t="s">
        <v>150</v>
      </c>
      <c r="J252" s="48">
        <f>VLOOKUP(I252,'Equipment Pricing'!A:C,3,0)</f>
        <v>533</v>
      </c>
      <c r="K252" s="47" t="s">
        <v>190</v>
      </c>
      <c r="L252" s="48">
        <f>VLOOKUP(K252,'Equipment Pricing'!A:C,3,0)</f>
        <v>241</v>
      </c>
      <c r="M252" s="49">
        <f t="shared" si="1"/>
        <v>1589</v>
      </c>
      <c r="N252" s="50">
        <v>485.0</v>
      </c>
      <c r="O252" s="50">
        <f t="shared" si="2"/>
        <v>197.03</v>
      </c>
      <c r="P252" s="50">
        <v>378.0</v>
      </c>
      <c r="Q252" s="50">
        <f t="shared" si="3"/>
        <v>2649.03</v>
      </c>
      <c r="R252" s="50">
        <f t="shared" si="4"/>
        <v>1850.97</v>
      </c>
      <c r="S252" s="51">
        <v>4500.0</v>
      </c>
    </row>
    <row r="253" ht="15.75" customHeight="1">
      <c r="A253" s="44" t="s">
        <v>202</v>
      </c>
      <c r="B253" s="45" t="s">
        <v>147</v>
      </c>
      <c r="C253" s="45" t="s">
        <v>203</v>
      </c>
      <c r="D253" s="46" t="s">
        <v>42</v>
      </c>
      <c r="E253" s="46" t="s">
        <v>53</v>
      </c>
      <c r="F253" s="46">
        <v>2.5</v>
      </c>
      <c r="G253" s="47" t="s">
        <v>191</v>
      </c>
      <c r="H253" s="48">
        <f>VLOOKUP(G253,'Equipment Pricing'!A:C,3,0)</f>
        <v>834</v>
      </c>
      <c r="I253" s="47" t="s">
        <v>176</v>
      </c>
      <c r="J253" s="48">
        <f>VLOOKUP(I253,'Equipment Pricing'!A:C,3,0)</f>
        <v>542</v>
      </c>
      <c r="K253" s="47" t="s">
        <v>154</v>
      </c>
      <c r="L253" s="48">
        <f>VLOOKUP(K253,'Equipment Pricing'!A:C,3,0)</f>
        <v>253</v>
      </c>
      <c r="M253" s="49">
        <f t="shared" si="1"/>
        <v>1629</v>
      </c>
      <c r="N253" s="50">
        <v>485.0</v>
      </c>
      <c r="O253" s="50">
        <f t="shared" si="2"/>
        <v>200.83</v>
      </c>
      <c r="P253" s="50">
        <v>378.0</v>
      </c>
      <c r="Q253" s="50">
        <f t="shared" si="3"/>
        <v>2692.83</v>
      </c>
      <c r="R253" s="50">
        <f t="shared" si="4"/>
        <v>1857.17</v>
      </c>
      <c r="S253" s="51">
        <v>4550.0</v>
      </c>
    </row>
    <row r="254" ht="15.75" customHeight="1">
      <c r="A254" s="44" t="s">
        <v>202</v>
      </c>
      <c r="B254" s="45" t="s">
        <v>147</v>
      </c>
      <c r="C254" s="45" t="s">
        <v>203</v>
      </c>
      <c r="D254" s="46" t="s">
        <v>42</v>
      </c>
      <c r="E254" s="46" t="s">
        <v>67</v>
      </c>
      <c r="F254" s="46">
        <v>3.0</v>
      </c>
      <c r="G254" s="47" t="s">
        <v>192</v>
      </c>
      <c r="H254" s="48">
        <f>VLOOKUP(G254,'Equipment Pricing'!A:C,3,0)</f>
        <v>910</v>
      </c>
      <c r="I254" s="47" t="s">
        <v>193</v>
      </c>
      <c r="J254" s="48">
        <f>VLOOKUP(I254,'Equipment Pricing'!A:C,3,0)</f>
        <v>539</v>
      </c>
      <c r="K254" s="47" t="s">
        <v>156</v>
      </c>
      <c r="L254" s="48">
        <f>VLOOKUP(K254,'Equipment Pricing'!A:C,3,0)</f>
        <v>294</v>
      </c>
      <c r="M254" s="49">
        <f t="shared" si="1"/>
        <v>1743</v>
      </c>
      <c r="N254" s="50">
        <v>485.0</v>
      </c>
      <c r="O254" s="50">
        <f t="shared" si="2"/>
        <v>211.66</v>
      </c>
      <c r="P254" s="50">
        <v>378.0</v>
      </c>
      <c r="Q254" s="50">
        <f t="shared" si="3"/>
        <v>2817.66</v>
      </c>
      <c r="R254" s="50">
        <f t="shared" si="4"/>
        <v>1857.34</v>
      </c>
      <c r="S254" s="51">
        <v>4675.0</v>
      </c>
      <c r="T254" s="54"/>
      <c r="U254" s="54"/>
      <c r="V254" s="54"/>
      <c r="W254" s="54"/>
      <c r="X254" s="54"/>
      <c r="Y254" s="54"/>
      <c r="Z254" s="54"/>
    </row>
    <row r="255" ht="15.75" customHeight="1">
      <c r="A255" s="44" t="s">
        <v>202</v>
      </c>
      <c r="B255" s="45" t="s">
        <v>147</v>
      </c>
      <c r="C255" s="45" t="s">
        <v>203</v>
      </c>
      <c r="D255" s="46" t="s">
        <v>42</v>
      </c>
      <c r="E255" s="46" t="s">
        <v>67</v>
      </c>
      <c r="F255" s="46">
        <v>3.5</v>
      </c>
      <c r="G255" s="47" t="s">
        <v>194</v>
      </c>
      <c r="H255" s="48">
        <f>VLOOKUP(G255,'Equipment Pricing'!A:C,3,0)</f>
        <v>1144</v>
      </c>
      <c r="I255" s="47" t="s">
        <v>195</v>
      </c>
      <c r="J255" s="48">
        <f>VLOOKUP(I255,'Equipment Pricing'!A:C,3,0)</f>
        <v>544</v>
      </c>
      <c r="K255" s="47" t="s">
        <v>159</v>
      </c>
      <c r="L255" s="48">
        <f>VLOOKUP(K255,'Equipment Pricing'!A:C,3,0)</f>
        <v>338</v>
      </c>
      <c r="M255" s="49">
        <f t="shared" si="1"/>
        <v>2026</v>
      </c>
      <c r="N255" s="50">
        <v>485.0</v>
      </c>
      <c r="O255" s="50">
        <f t="shared" si="2"/>
        <v>238.545</v>
      </c>
      <c r="P255" s="50">
        <v>378.0</v>
      </c>
      <c r="Q255" s="50">
        <f t="shared" si="3"/>
        <v>3127.545</v>
      </c>
      <c r="R255" s="50">
        <f t="shared" si="4"/>
        <v>1847.455</v>
      </c>
      <c r="S255" s="51">
        <v>4975.0</v>
      </c>
      <c r="T255" s="54"/>
      <c r="U255" s="54"/>
      <c r="V255" s="54"/>
      <c r="W255" s="54"/>
      <c r="X255" s="54"/>
      <c r="Y255" s="54"/>
      <c r="Z255" s="54"/>
    </row>
    <row r="256" ht="15.75" customHeight="1">
      <c r="A256" s="44" t="s">
        <v>202</v>
      </c>
      <c r="B256" s="45" t="s">
        <v>147</v>
      </c>
      <c r="C256" s="45" t="s">
        <v>203</v>
      </c>
      <c r="D256" s="46" t="s">
        <v>42</v>
      </c>
      <c r="E256" s="46" t="s">
        <v>87</v>
      </c>
      <c r="F256" s="46">
        <v>4.0</v>
      </c>
      <c r="G256" s="47" t="s">
        <v>196</v>
      </c>
      <c r="H256" s="48">
        <f>VLOOKUP(G256,'Equipment Pricing'!A:C,3,0)</f>
        <v>1191</v>
      </c>
      <c r="I256" s="47" t="s">
        <v>197</v>
      </c>
      <c r="J256" s="48">
        <f>VLOOKUP(I256,'Equipment Pricing'!A:C,3,0)</f>
        <v>559</v>
      </c>
      <c r="K256" s="47" t="s">
        <v>161</v>
      </c>
      <c r="L256" s="48">
        <f>VLOOKUP(K256,'Equipment Pricing'!A:C,3,0)</f>
        <v>429</v>
      </c>
      <c r="M256" s="49">
        <f t="shared" si="1"/>
        <v>2179</v>
      </c>
      <c r="N256" s="50">
        <v>485.0</v>
      </c>
      <c r="O256" s="50">
        <f t="shared" si="2"/>
        <v>253.08</v>
      </c>
      <c r="P256" s="50">
        <v>378.0</v>
      </c>
      <c r="Q256" s="50">
        <f t="shared" si="3"/>
        <v>3295.08</v>
      </c>
      <c r="R256" s="50">
        <f t="shared" si="4"/>
        <v>1854.92</v>
      </c>
      <c r="S256" s="51">
        <v>5150.0</v>
      </c>
      <c r="T256" s="54"/>
      <c r="U256" s="54"/>
      <c r="V256" s="54"/>
      <c r="W256" s="54"/>
      <c r="X256" s="54"/>
      <c r="Y256" s="54"/>
      <c r="Z256" s="54"/>
    </row>
    <row r="257" ht="15.75" customHeight="1">
      <c r="A257" s="44" t="s">
        <v>202</v>
      </c>
      <c r="B257" s="45" t="s">
        <v>147</v>
      </c>
      <c r="C257" s="45" t="s">
        <v>203</v>
      </c>
      <c r="D257" s="46" t="s">
        <v>42</v>
      </c>
      <c r="E257" s="46" t="s">
        <v>67</v>
      </c>
      <c r="F257" s="46">
        <v>5.0</v>
      </c>
      <c r="G257" s="47" t="s">
        <v>198</v>
      </c>
      <c r="H257" s="48">
        <f>VLOOKUP(G257,'Equipment Pricing'!A:C,3,0)</f>
        <v>1374</v>
      </c>
      <c r="I257" s="47" t="s">
        <v>163</v>
      </c>
      <c r="J257" s="48">
        <f>VLOOKUP(I257,'Equipment Pricing'!A:C,3,0)</f>
        <v>552</v>
      </c>
      <c r="K257" s="47" t="s">
        <v>164</v>
      </c>
      <c r="L257" s="48">
        <f>VLOOKUP(K257,'Equipment Pricing'!A:C,3,0)</f>
        <v>394</v>
      </c>
      <c r="M257" s="49">
        <f t="shared" si="1"/>
        <v>2320</v>
      </c>
      <c r="N257" s="50">
        <v>485.0</v>
      </c>
      <c r="O257" s="50">
        <f t="shared" si="2"/>
        <v>266.475</v>
      </c>
      <c r="P257" s="50">
        <v>378.0</v>
      </c>
      <c r="Q257" s="50">
        <f t="shared" si="3"/>
        <v>3449.475</v>
      </c>
      <c r="R257" s="50">
        <f t="shared" si="4"/>
        <v>1850.525</v>
      </c>
      <c r="S257" s="51">
        <v>5300.0</v>
      </c>
      <c r="T257" s="54"/>
      <c r="U257" s="54"/>
      <c r="V257" s="54"/>
      <c r="W257" s="54"/>
      <c r="X257" s="54"/>
      <c r="Y257" s="54"/>
      <c r="Z257" s="54"/>
    </row>
    <row r="258" ht="15.75" customHeight="1">
      <c r="A258" s="44" t="s">
        <v>204</v>
      </c>
      <c r="B258" s="44" t="s">
        <v>115</v>
      </c>
      <c r="C258" s="44" t="s">
        <v>116</v>
      </c>
      <c r="D258" s="46" t="s">
        <v>42</v>
      </c>
      <c r="E258" s="55" t="s">
        <v>43</v>
      </c>
      <c r="F258" s="55">
        <v>1.5</v>
      </c>
      <c r="G258" s="47" t="s">
        <v>117</v>
      </c>
      <c r="H258" s="48">
        <f>VLOOKUP(G258,'Equipment Pricing'!A:C,3,0)</f>
        <v>815</v>
      </c>
      <c r="I258" s="47" t="s">
        <v>118</v>
      </c>
      <c r="J258" s="48">
        <f>VLOOKUP(I258,'Equipment Pricing'!A:C,3,0)</f>
        <v>527</v>
      </c>
      <c r="K258" s="47" t="s">
        <v>119</v>
      </c>
      <c r="L258" s="48">
        <f>VLOOKUP(K258,'Equipment Pricing'!A:C,3,0)</f>
        <v>331</v>
      </c>
      <c r="M258" s="49">
        <f t="shared" si="1"/>
        <v>1673</v>
      </c>
      <c r="N258" s="50">
        <v>485.0</v>
      </c>
      <c r="O258" s="50">
        <f t="shared" si="2"/>
        <v>205.01</v>
      </c>
      <c r="P258" s="50">
        <v>378.0</v>
      </c>
      <c r="Q258" s="50">
        <f t="shared" si="3"/>
        <v>2741.01</v>
      </c>
      <c r="R258" s="50">
        <f t="shared" si="4"/>
        <v>1758.99</v>
      </c>
      <c r="S258" s="51">
        <v>4500.0</v>
      </c>
      <c r="T258" s="54"/>
      <c r="U258" s="54"/>
      <c r="V258" s="54"/>
      <c r="W258" s="54"/>
      <c r="X258" s="54"/>
      <c r="Y258" s="54"/>
      <c r="Z258" s="54"/>
    </row>
    <row r="259" ht="15.75" customHeight="1">
      <c r="A259" s="44" t="s">
        <v>204</v>
      </c>
      <c r="B259" s="44" t="s">
        <v>115</v>
      </c>
      <c r="C259" s="44" t="s">
        <v>116</v>
      </c>
      <c r="D259" s="46" t="s">
        <v>42</v>
      </c>
      <c r="E259" s="46" t="s">
        <v>53</v>
      </c>
      <c r="F259" s="55">
        <v>1.5</v>
      </c>
      <c r="G259" s="47" t="s">
        <v>117</v>
      </c>
      <c r="H259" s="48">
        <f>VLOOKUP(G259,'Equipment Pricing'!A:C,3,0)</f>
        <v>815</v>
      </c>
      <c r="I259" s="47" t="s">
        <v>120</v>
      </c>
      <c r="J259" s="48">
        <f>VLOOKUP(I259,'Equipment Pricing'!A:C,3,0)</f>
        <v>553</v>
      </c>
      <c r="K259" s="47" t="s">
        <v>121</v>
      </c>
      <c r="L259" s="48">
        <f>VLOOKUP(K259,'Equipment Pricing'!A:C,3,0)</f>
        <v>333</v>
      </c>
      <c r="M259" s="49">
        <f t="shared" si="1"/>
        <v>1701</v>
      </c>
      <c r="N259" s="50">
        <v>485.0</v>
      </c>
      <c r="O259" s="50">
        <f t="shared" si="2"/>
        <v>207.67</v>
      </c>
      <c r="P259" s="50">
        <v>378.0</v>
      </c>
      <c r="Q259" s="50">
        <f t="shared" si="3"/>
        <v>2771.67</v>
      </c>
      <c r="R259" s="50">
        <f t="shared" si="4"/>
        <v>1728.33</v>
      </c>
      <c r="S259" s="51">
        <v>4500.0</v>
      </c>
      <c r="T259" s="54"/>
      <c r="U259" s="54"/>
      <c r="V259" s="54"/>
      <c r="W259" s="54"/>
      <c r="X259" s="54"/>
      <c r="Y259" s="54"/>
      <c r="Z259" s="54"/>
    </row>
    <row r="260" ht="15.75" customHeight="1">
      <c r="A260" s="44" t="s">
        <v>204</v>
      </c>
      <c r="B260" s="44" t="s">
        <v>115</v>
      </c>
      <c r="C260" s="44" t="s">
        <v>116</v>
      </c>
      <c r="D260" s="46" t="s">
        <v>42</v>
      </c>
      <c r="E260" s="46" t="s">
        <v>53</v>
      </c>
      <c r="F260" s="55">
        <v>1.5</v>
      </c>
      <c r="G260" s="47" t="s">
        <v>117</v>
      </c>
      <c r="H260" s="48">
        <f>VLOOKUP(G260,'Equipment Pricing'!A:C,3,0)</f>
        <v>815</v>
      </c>
      <c r="I260" s="47" t="s">
        <v>120</v>
      </c>
      <c r="J260" s="48">
        <f>VLOOKUP(I260,'Equipment Pricing'!A:C,3,0)</f>
        <v>553</v>
      </c>
      <c r="K260" s="47" t="s">
        <v>122</v>
      </c>
      <c r="L260" s="48">
        <f>VLOOKUP(K260,'Equipment Pricing'!A:C,3,0)</f>
        <v>243</v>
      </c>
      <c r="M260" s="49">
        <f t="shared" si="1"/>
        <v>1611</v>
      </c>
      <c r="N260" s="50">
        <v>485.0</v>
      </c>
      <c r="O260" s="50">
        <f t="shared" si="2"/>
        <v>199.12</v>
      </c>
      <c r="P260" s="50">
        <v>378.0</v>
      </c>
      <c r="Q260" s="50">
        <f t="shared" si="3"/>
        <v>2673.12</v>
      </c>
      <c r="R260" s="50">
        <f t="shared" si="4"/>
        <v>1826.88</v>
      </c>
      <c r="S260" s="51">
        <v>4500.0</v>
      </c>
      <c r="T260" s="54"/>
      <c r="U260" s="54"/>
      <c r="V260" s="54"/>
      <c r="W260" s="54"/>
      <c r="X260" s="54"/>
      <c r="Y260" s="54"/>
      <c r="Z260" s="54"/>
    </row>
    <row r="261" ht="15.75" customHeight="1">
      <c r="A261" s="44" t="s">
        <v>204</v>
      </c>
      <c r="B261" s="44" t="s">
        <v>115</v>
      </c>
      <c r="C261" s="44" t="s">
        <v>116</v>
      </c>
      <c r="D261" s="46" t="s">
        <v>42</v>
      </c>
      <c r="E261" s="55" t="s">
        <v>43</v>
      </c>
      <c r="F261" s="55">
        <v>2.0</v>
      </c>
      <c r="G261" s="47" t="s">
        <v>123</v>
      </c>
      <c r="H261" s="48">
        <f>VLOOKUP(G261,'Equipment Pricing'!A:C,3,0)</f>
        <v>815</v>
      </c>
      <c r="I261" s="47" t="s">
        <v>118</v>
      </c>
      <c r="J261" s="48">
        <f>VLOOKUP(I261,'Equipment Pricing'!A:C,3,0)</f>
        <v>527</v>
      </c>
      <c r="K261" s="47" t="s">
        <v>119</v>
      </c>
      <c r="L261" s="48">
        <f>VLOOKUP(K261,'Equipment Pricing'!A:C,3,0)</f>
        <v>331</v>
      </c>
      <c r="M261" s="49">
        <f t="shared" si="1"/>
        <v>1673</v>
      </c>
      <c r="N261" s="50">
        <v>485.0</v>
      </c>
      <c r="O261" s="50">
        <f t="shared" si="2"/>
        <v>205.01</v>
      </c>
      <c r="P261" s="50">
        <v>378.0</v>
      </c>
      <c r="Q261" s="50">
        <f t="shared" si="3"/>
        <v>2741.01</v>
      </c>
      <c r="R261" s="50">
        <f t="shared" si="4"/>
        <v>1758.99</v>
      </c>
      <c r="S261" s="51">
        <v>4500.0</v>
      </c>
      <c r="T261" s="54"/>
      <c r="U261" s="54"/>
      <c r="V261" s="54"/>
      <c r="W261" s="54"/>
      <c r="X261" s="54"/>
      <c r="Y261" s="54"/>
      <c r="Z261" s="54"/>
    </row>
    <row r="262" ht="15.75" customHeight="1">
      <c r="A262" s="44" t="s">
        <v>204</v>
      </c>
      <c r="B262" s="44" t="s">
        <v>115</v>
      </c>
      <c r="C262" s="44" t="s">
        <v>116</v>
      </c>
      <c r="D262" s="46" t="s">
        <v>42</v>
      </c>
      <c r="E262" s="46" t="s">
        <v>53</v>
      </c>
      <c r="F262" s="55">
        <v>2.0</v>
      </c>
      <c r="G262" s="47" t="s">
        <v>123</v>
      </c>
      <c r="H262" s="48">
        <f>VLOOKUP(G262,'Equipment Pricing'!A:C,3,0)</f>
        <v>815</v>
      </c>
      <c r="I262" s="47" t="s">
        <v>120</v>
      </c>
      <c r="J262" s="48">
        <f>VLOOKUP(I262,'Equipment Pricing'!A:C,3,0)</f>
        <v>553</v>
      </c>
      <c r="K262" s="47" t="s">
        <v>121</v>
      </c>
      <c r="L262" s="48">
        <f>VLOOKUP(K262,'Equipment Pricing'!A:C,3,0)</f>
        <v>333</v>
      </c>
      <c r="M262" s="49">
        <f t="shared" si="1"/>
        <v>1701</v>
      </c>
      <c r="N262" s="50">
        <v>485.0</v>
      </c>
      <c r="O262" s="50">
        <f t="shared" si="2"/>
        <v>207.67</v>
      </c>
      <c r="P262" s="50">
        <v>378.0</v>
      </c>
      <c r="Q262" s="50">
        <f t="shared" si="3"/>
        <v>2771.67</v>
      </c>
      <c r="R262" s="50">
        <f t="shared" si="4"/>
        <v>1728.33</v>
      </c>
      <c r="S262" s="51">
        <v>4500.0</v>
      </c>
      <c r="T262" s="54"/>
      <c r="U262" s="54"/>
      <c r="V262" s="54"/>
      <c r="W262" s="54"/>
      <c r="X262" s="54"/>
      <c r="Y262" s="54"/>
      <c r="Z262" s="54"/>
    </row>
    <row r="263" ht="15.75" customHeight="1">
      <c r="A263" s="44" t="s">
        <v>204</v>
      </c>
      <c r="B263" s="44" t="s">
        <v>115</v>
      </c>
      <c r="C263" s="44" t="s">
        <v>116</v>
      </c>
      <c r="D263" s="46" t="s">
        <v>42</v>
      </c>
      <c r="E263" s="46" t="s">
        <v>53</v>
      </c>
      <c r="F263" s="55">
        <v>2.0</v>
      </c>
      <c r="G263" s="47" t="s">
        <v>123</v>
      </c>
      <c r="H263" s="48">
        <f>VLOOKUP(G263,'Equipment Pricing'!A:C,3,0)</f>
        <v>815</v>
      </c>
      <c r="I263" s="47" t="s">
        <v>120</v>
      </c>
      <c r="J263" s="48">
        <f>VLOOKUP(I263,'Equipment Pricing'!A:C,3,0)</f>
        <v>553</v>
      </c>
      <c r="K263" s="47" t="s">
        <v>122</v>
      </c>
      <c r="L263" s="48">
        <f>VLOOKUP(K263,'Equipment Pricing'!A:C,3,0)</f>
        <v>243</v>
      </c>
      <c r="M263" s="49">
        <f t="shared" si="1"/>
        <v>1611</v>
      </c>
      <c r="N263" s="50">
        <v>485.0</v>
      </c>
      <c r="O263" s="50">
        <f t="shared" si="2"/>
        <v>199.12</v>
      </c>
      <c r="P263" s="50">
        <v>378.0</v>
      </c>
      <c r="Q263" s="50">
        <f t="shared" si="3"/>
        <v>2673.12</v>
      </c>
      <c r="R263" s="50">
        <f t="shared" si="4"/>
        <v>1826.88</v>
      </c>
      <c r="S263" s="51">
        <v>4500.0</v>
      </c>
      <c r="T263" s="54"/>
      <c r="U263" s="54"/>
      <c r="V263" s="54"/>
      <c r="W263" s="54"/>
      <c r="X263" s="54"/>
      <c r="Y263" s="54"/>
      <c r="Z263" s="54"/>
    </row>
    <row r="264" ht="15.75" customHeight="1">
      <c r="A264" s="44" t="s">
        <v>204</v>
      </c>
      <c r="B264" s="44" t="s">
        <v>115</v>
      </c>
      <c r="C264" s="44" t="s">
        <v>116</v>
      </c>
      <c r="D264" s="46" t="s">
        <v>42</v>
      </c>
      <c r="E264" s="46" t="s">
        <v>53</v>
      </c>
      <c r="F264" s="55">
        <v>2.5</v>
      </c>
      <c r="G264" s="47" t="s">
        <v>124</v>
      </c>
      <c r="H264" s="48">
        <f>VLOOKUP(G264,'Equipment Pricing'!A:C,3,0)</f>
        <v>834</v>
      </c>
      <c r="I264" s="47" t="s">
        <v>120</v>
      </c>
      <c r="J264" s="48">
        <f>VLOOKUP(I264,'Equipment Pricing'!A:C,3,0)</f>
        <v>553</v>
      </c>
      <c r="K264" s="47" t="s">
        <v>125</v>
      </c>
      <c r="L264" s="48">
        <f>VLOOKUP(K264,'Equipment Pricing'!A:C,3,0)</f>
        <v>344</v>
      </c>
      <c r="M264" s="49">
        <f t="shared" si="1"/>
        <v>1731</v>
      </c>
      <c r="N264" s="50">
        <v>485.0</v>
      </c>
      <c r="O264" s="50">
        <f t="shared" si="2"/>
        <v>210.52</v>
      </c>
      <c r="P264" s="50">
        <v>378.0</v>
      </c>
      <c r="Q264" s="50">
        <f t="shared" si="3"/>
        <v>2804.52</v>
      </c>
      <c r="R264" s="50">
        <f t="shared" si="4"/>
        <v>1745.48</v>
      </c>
      <c r="S264" s="51">
        <v>4550.0</v>
      </c>
      <c r="T264" s="54"/>
      <c r="U264" s="54"/>
      <c r="V264" s="54"/>
      <c r="W264" s="54"/>
      <c r="X264" s="54"/>
      <c r="Y264" s="54"/>
      <c r="Z264" s="54"/>
    </row>
    <row r="265" ht="15.75" customHeight="1">
      <c r="A265" s="44" t="s">
        <v>204</v>
      </c>
      <c r="B265" s="44" t="s">
        <v>115</v>
      </c>
      <c r="C265" s="44" t="s">
        <v>116</v>
      </c>
      <c r="D265" s="46" t="s">
        <v>42</v>
      </c>
      <c r="E265" s="46" t="s">
        <v>53</v>
      </c>
      <c r="F265" s="55">
        <v>2.5</v>
      </c>
      <c r="G265" s="47" t="s">
        <v>124</v>
      </c>
      <c r="H265" s="48">
        <f>VLOOKUP(G265,'Equipment Pricing'!A:C,3,0)</f>
        <v>834</v>
      </c>
      <c r="I265" s="47" t="s">
        <v>120</v>
      </c>
      <c r="J265" s="48">
        <f>VLOOKUP(I265,'Equipment Pricing'!A:C,3,0)</f>
        <v>553</v>
      </c>
      <c r="K265" s="47" t="s">
        <v>126</v>
      </c>
      <c r="L265" s="48">
        <f>VLOOKUP(K265,'Equipment Pricing'!A:C,3,0)</f>
        <v>253</v>
      </c>
      <c r="M265" s="49">
        <f t="shared" si="1"/>
        <v>1640</v>
      </c>
      <c r="N265" s="50">
        <v>485.0</v>
      </c>
      <c r="O265" s="50">
        <f t="shared" si="2"/>
        <v>201.875</v>
      </c>
      <c r="P265" s="50">
        <v>378.0</v>
      </c>
      <c r="Q265" s="50">
        <f t="shared" si="3"/>
        <v>2704.875</v>
      </c>
      <c r="R265" s="50">
        <f t="shared" si="4"/>
        <v>1845.125</v>
      </c>
      <c r="S265" s="51">
        <v>4550.0</v>
      </c>
      <c r="T265" s="54"/>
      <c r="U265" s="54"/>
      <c r="V265" s="54"/>
      <c r="W265" s="54"/>
      <c r="X265" s="54"/>
      <c r="Y265" s="54"/>
      <c r="Z265" s="54"/>
    </row>
    <row r="266" ht="15.75" customHeight="1">
      <c r="A266" s="44" t="s">
        <v>204</v>
      </c>
      <c r="B266" s="44" t="s">
        <v>115</v>
      </c>
      <c r="C266" s="44" t="s">
        <v>116</v>
      </c>
      <c r="D266" s="46" t="s">
        <v>42</v>
      </c>
      <c r="E266" s="46" t="s">
        <v>53</v>
      </c>
      <c r="F266" s="55">
        <v>3.0</v>
      </c>
      <c r="G266" s="47" t="s">
        <v>127</v>
      </c>
      <c r="H266" s="48">
        <f>VLOOKUP(G266,'Equipment Pricing'!A:C,3,0)</f>
        <v>910</v>
      </c>
      <c r="I266" s="47" t="s">
        <v>120</v>
      </c>
      <c r="J266" s="48">
        <f>VLOOKUP(I266,'Equipment Pricing'!A:C,3,0)</f>
        <v>553</v>
      </c>
      <c r="K266" s="47" t="s">
        <v>128</v>
      </c>
      <c r="L266" s="48">
        <f>VLOOKUP(K266,'Equipment Pricing'!A:C,3,0)</f>
        <v>294</v>
      </c>
      <c r="M266" s="49">
        <f t="shared" si="1"/>
        <v>1757</v>
      </c>
      <c r="N266" s="50">
        <v>485.0</v>
      </c>
      <c r="O266" s="50">
        <f t="shared" si="2"/>
        <v>212.99</v>
      </c>
      <c r="P266" s="50">
        <v>378.0</v>
      </c>
      <c r="Q266" s="50">
        <f t="shared" si="3"/>
        <v>2832.99</v>
      </c>
      <c r="R266" s="50">
        <f t="shared" si="4"/>
        <v>1842.01</v>
      </c>
      <c r="S266" s="51">
        <v>4675.0</v>
      </c>
      <c r="T266" s="54"/>
      <c r="U266" s="54"/>
      <c r="V266" s="54"/>
      <c r="W266" s="54"/>
      <c r="X266" s="54"/>
      <c r="Y266" s="54"/>
      <c r="Z266" s="54"/>
    </row>
    <row r="267" ht="15.75" customHeight="1">
      <c r="A267" s="44" t="s">
        <v>204</v>
      </c>
      <c r="B267" s="44" t="s">
        <v>115</v>
      </c>
      <c r="C267" s="44" t="s">
        <v>116</v>
      </c>
      <c r="D267" s="46" t="s">
        <v>42</v>
      </c>
      <c r="E267" s="46" t="s">
        <v>67</v>
      </c>
      <c r="F267" s="55">
        <v>3.0</v>
      </c>
      <c r="G267" s="47" t="s">
        <v>127</v>
      </c>
      <c r="H267" s="48">
        <f>VLOOKUP(G267,'Equipment Pricing'!A:C,3,0)</f>
        <v>910</v>
      </c>
      <c r="I267" s="47" t="s">
        <v>129</v>
      </c>
      <c r="J267" s="48">
        <f>VLOOKUP(I267,'Equipment Pricing'!A:C,3,0)</f>
        <v>544</v>
      </c>
      <c r="K267" s="47" t="s">
        <v>128</v>
      </c>
      <c r="L267" s="48">
        <f>VLOOKUP(K267,'Equipment Pricing'!A:C,3,0)</f>
        <v>294</v>
      </c>
      <c r="M267" s="49">
        <f t="shared" si="1"/>
        <v>1748</v>
      </c>
      <c r="N267" s="50">
        <v>485.0</v>
      </c>
      <c r="O267" s="50">
        <f t="shared" si="2"/>
        <v>212.135</v>
      </c>
      <c r="P267" s="50">
        <v>378.0</v>
      </c>
      <c r="Q267" s="50">
        <f t="shared" si="3"/>
        <v>2823.135</v>
      </c>
      <c r="R267" s="50">
        <f t="shared" si="4"/>
        <v>1851.865</v>
      </c>
      <c r="S267" s="51">
        <v>4675.0</v>
      </c>
      <c r="T267" s="54"/>
      <c r="U267" s="54"/>
      <c r="V267" s="54"/>
      <c r="W267" s="54"/>
      <c r="X267" s="54"/>
      <c r="Y267" s="54"/>
      <c r="Z267" s="54"/>
    </row>
    <row r="268" ht="15.75" customHeight="1">
      <c r="A268" s="44" t="s">
        <v>204</v>
      </c>
      <c r="B268" s="44" t="s">
        <v>115</v>
      </c>
      <c r="C268" s="44" t="s">
        <v>116</v>
      </c>
      <c r="D268" s="46" t="s">
        <v>42</v>
      </c>
      <c r="E268" s="46" t="s">
        <v>67</v>
      </c>
      <c r="F268" s="55">
        <v>3.5</v>
      </c>
      <c r="G268" s="47" t="s">
        <v>130</v>
      </c>
      <c r="H268" s="48">
        <f>VLOOKUP(G268,'Equipment Pricing'!A:C,3,0)</f>
        <v>1144</v>
      </c>
      <c r="I268" s="47" t="s">
        <v>131</v>
      </c>
      <c r="J268" s="48">
        <f>VLOOKUP(I268,'Equipment Pricing'!A:C,3,0)</f>
        <v>552</v>
      </c>
      <c r="K268" s="47" t="s">
        <v>132</v>
      </c>
      <c r="L268" s="48">
        <f>VLOOKUP(K268,'Equipment Pricing'!A:C,3,0)</f>
        <v>382</v>
      </c>
      <c r="M268" s="49">
        <f t="shared" si="1"/>
        <v>2078</v>
      </c>
      <c r="N268" s="50">
        <v>485.0</v>
      </c>
      <c r="O268" s="50">
        <f t="shared" si="2"/>
        <v>243.485</v>
      </c>
      <c r="P268" s="50">
        <v>378.0</v>
      </c>
      <c r="Q268" s="50">
        <f t="shared" si="3"/>
        <v>3184.485</v>
      </c>
      <c r="R268" s="50">
        <f t="shared" si="4"/>
        <v>1790.515</v>
      </c>
      <c r="S268" s="51">
        <v>4975.0</v>
      </c>
      <c r="T268" s="54"/>
      <c r="U268" s="54"/>
      <c r="V268" s="54"/>
      <c r="W268" s="54"/>
      <c r="X268" s="54"/>
      <c r="Y268" s="54"/>
      <c r="Z268" s="54"/>
    </row>
    <row r="269" ht="15.75" customHeight="1">
      <c r="A269" s="44" t="s">
        <v>204</v>
      </c>
      <c r="B269" s="44" t="s">
        <v>115</v>
      </c>
      <c r="C269" s="44" t="s">
        <v>116</v>
      </c>
      <c r="D269" s="46" t="s">
        <v>42</v>
      </c>
      <c r="E269" s="46" t="s">
        <v>67</v>
      </c>
      <c r="F269" s="55">
        <v>3.5</v>
      </c>
      <c r="G269" s="47" t="s">
        <v>130</v>
      </c>
      <c r="H269" s="48">
        <f>VLOOKUP(G269,'Equipment Pricing'!A:C,3,0)</f>
        <v>1144</v>
      </c>
      <c r="I269" s="47" t="s">
        <v>131</v>
      </c>
      <c r="J269" s="48">
        <f>VLOOKUP(I269,'Equipment Pricing'!A:C,3,0)</f>
        <v>552</v>
      </c>
      <c r="K269" s="47" t="s">
        <v>133</v>
      </c>
      <c r="L269" s="48">
        <f>VLOOKUP(K269,'Equipment Pricing'!A:C,3,0)</f>
        <v>471</v>
      </c>
      <c r="M269" s="49">
        <f t="shared" si="1"/>
        <v>2167</v>
      </c>
      <c r="N269" s="50">
        <v>485.0</v>
      </c>
      <c r="O269" s="50">
        <f t="shared" si="2"/>
        <v>251.94</v>
      </c>
      <c r="P269" s="50">
        <v>378.0</v>
      </c>
      <c r="Q269" s="50">
        <f t="shared" si="3"/>
        <v>3281.94</v>
      </c>
      <c r="R269" s="50">
        <f t="shared" si="4"/>
        <v>1693.06</v>
      </c>
      <c r="S269" s="51">
        <v>4975.0</v>
      </c>
      <c r="T269" s="54"/>
      <c r="U269" s="54"/>
      <c r="V269" s="54"/>
      <c r="W269" s="54"/>
      <c r="X269" s="54"/>
      <c r="Y269" s="54"/>
      <c r="Z269" s="54"/>
    </row>
    <row r="270" ht="15.75" customHeight="1">
      <c r="A270" s="44" t="s">
        <v>204</v>
      </c>
      <c r="B270" s="44" t="s">
        <v>115</v>
      </c>
      <c r="C270" s="44" t="s">
        <v>116</v>
      </c>
      <c r="D270" s="46" t="s">
        <v>42</v>
      </c>
      <c r="E270" s="46" t="s">
        <v>67</v>
      </c>
      <c r="F270" s="55">
        <v>4.0</v>
      </c>
      <c r="G270" s="47" t="s">
        <v>134</v>
      </c>
      <c r="H270" s="48">
        <f>VLOOKUP(G270,'Equipment Pricing'!A:C,3,0)</f>
        <v>1191</v>
      </c>
      <c r="I270" s="47" t="s">
        <v>131</v>
      </c>
      <c r="J270" s="48">
        <f>VLOOKUP(I270,'Equipment Pricing'!A:C,3,0)</f>
        <v>552</v>
      </c>
      <c r="K270" s="47" t="s">
        <v>135</v>
      </c>
      <c r="L270" s="48">
        <f>VLOOKUP(K270,'Equipment Pricing'!A:C,3,0)</f>
        <v>429</v>
      </c>
      <c r="M270" s="49">
        <f t="shared" si="1"/>
        <v>2172</v>
      </c>
      <c r="N270" s="50">
        <v>485.0</v>
      </c>
      <c r="O270" s="50">
        <f t="shared" si="2"/>
        <v>252.415</v>
      </c>
      <c r="P270" s="50">
        <v>378.0</v>
      </c>
      <c r="Q270" s="50">
        <f t="shared" si="3"/>
        <v>3287.415</v>
      </c>
      <c r="R270" s="50">
        <f t="shared" si="4"/>
        <v>1862.585</v>
      </c>
      <c r="S270" s="51">
        <v>5150.0</v>
      </c>
      <c r="T270" s="54"/>
      <c r="U270" s="54"/>
      <c r="V270" s="54"/>
      <c r="W270" s="54"/>
      <c r="X270" s="54"/>
      <c r="Y270" s="54"/>
      <c r="Z270" s="54"/>
    </row>
    <row r="271" ht="15.75" customHeight="1">
      <c r="A271" s="44" t="s">
        <v>204</v>
      </c>
      <c r="B271" s="44" t="s">
        <v>115</v>
      </c>
      <c r="C271" s="44" t="s">
        <v>116</v>
      </c>
      <c r="D271" s="46" t="s">
        <v>42</v>
      </c>
      <c r="E271" s="46" t="s">
        <v>67</v>
      </c>
      <c r="F271" s="55">
        <v>4.0</v>
      </c>
      <c r="G271" s="47" t="s">
        <v>134</v>
      </c>
      <c r="H271" s="48">
        <f>VLOOKUP(G271,'Equipment Pricing'!A:C,3,0)</f>
        <v>1191</v>
      </c>
      <c r="I271" s="47" t="s">
        <v>131</v>
      </c>
      <c r="J271" s="48">
        <f>VLOOKUP(I271,'Equipment Pricing'!A:C,3,0)</f>
        <v>552</v>
      </c>
      <c r="K271" s="47" t="s">
        <v>136</v>
      </c>
      <c r="L271" s="48">
        <f>VLOOKUP(K271,'Equipment Pricing'!A:C,3,0)</f>
        <v>476</v>
      </c>
      <c r="M271" s="49">
        <f t="shared" si="1"/>
        <v>2219</v>
      </c>
      <c r="N271" s="50">
        <v>485.0</v>
      </c>
      <c r="O271" s="50">
        <f t="shared" si="2"/>
        <v>256.88</v>
      </c>
      <c r="P271" s="50">
        <v>378.0</v>
      </c>
      <c r="Q271" s="50">
        <f t="shared" si="3"/>
        <v>3338.88</v>
      </c>
      <c r="R271" s="50">
        <f t="shared" si="4"/>
        <v>1811.12</v>
      </c>
      <c r="S271" s="51">
        <v>5150.0</v>
      </c>
      <c r="T271" s="54"/>
      <c r="U271" s="54"/>
      <c r="V271" s="54"/>
      <c r="W271" s="54"/>
      <c r="X271" s="54"/>
      <c r="Y271" s="54"/>
      <c r="Z271" s="54"/>
    </row>
    <row r="272" ht="15.75" customHeight="1">
      <c r="A272" s="44" t="s">
        <v>204</v>
      </c>
      <c r="B272" s="44" t="s">
        <v>115</v>
      </c>
      <c r="C272" s="44" t="s">
        <v>116</v>
      </c>
      <c r="D272" s="46" t="s">
        <v>42</v>
      </c>
      <c r="E272" s="46" t="s">
        <v>67</v>
      </c>
      <c r="F272" s="55">
        <v>5.0</v>
      </c>
      <c r="G272" s="47" t="s">
        <v>137</v>
      </c>
      <c r="H272" s="48">
        <f>VLOOKUP(G272,'Equipment Pricing'!A:C,3,0)</f>
        <v>1374</v>
      </c>
      <c r="I272" s="47" t="s">
        <v>131</v>
      </c>
      <c r="J272" s="48">
        <f>VLOOKUP(I272,'Equipment Pricing'!A:C,3,0)</f>
        <v>552</v>
      </c>
      <c r="K272" s="47" t="s">
        <v>138</v>
      </c>
      <c r="L272" s="48">
        <f>VLOOKUP(K272,'Equipment Pricing'!A:C,3,0)</f>
        <v>394</v>
      </c>
      <c r="M272" s="49">
        <f t="shared" si="1"/>
        <v>2320</v>
      </c>
      <c r="N272" s="50">
        <v>485.0</v>
      </c>
      <c r="O272" s="50">
        <f t="shared" si="2"/>
        <v>266.475</v>
      </c>
      <c r="P272" s="50">
        <v>378.0</v>
      </c>
      <c r="Q272" s="50">
        <f t="shared" si="3"/>
        <v>3449.475</v>
      </c>
      <c r="R272" s="50">
        <f t="shared" si="4"/>
        <v>1850.525</v>
      </c>
      <c r="S272" s="51">
        <v>5300.0</v>
      </c>
      <c r="T272" s="54"/>
      <c r="U272" s="54"/>
      <c r="V272" s="54"/>
      <c r="W272" s="54"/>
      <c r="X272" s="54"/>
      <c r="Y272" s="54"/>
      <c r="Z272" s="54"/>
    </row>
    <row r="273" ht="15.75" customHeight="1">
      <c r="A273" s="44" t="s">
        <v>204</v>
      </c>
      <c r="B273" s="44" t="s">
        <v>115</v>
      </c>
      <c r="C273" s="44" t="s">
        <v>116</v>
      </c>
      <c r="D273" s="46" t="s">
        <v>42</v>
      </c>
      <c r="E273" s="55" t="s">
        <v>139</v>
      </c>
      <c r="F273" s="55">
        <v>5.0</v>
      </c>
      <c r="G273" s="47" t="s">
        <v>137</v>
      </c>
      <c r="H273" s="48">
        <f>VLOOKUP(G273,'Equipment Pricing'!A:C,3,0)</f>
        <v>1374</v>
      </c>
      <c r="I273" s="47" t="s">
        <v>140</v>
      </c>
      <c r="J273" s="48">
        <f>VLOOKUP(I273,'Equipment Pricing'!A:C,3,0)</f>
        <v>575</v>
      </c>
      <c r="K273" s="47" t="s">
        <v>141</v>
      </c>
      <c r="L273" s="48">
        <f>VLOOKUP(K273,'Equipment Pricing'!A:C,3,0)</f>
        <v>491</v>
      </c>
      <c r="M273" s="49">
        <f t="shared" si="1"/>
        <v>2440</v>
      </c>
      <c r="N273" s="50">
        <v>485.0</v>
      </c>
      <c r="O273" s="50">
        <f t="shared" si="2"/>
        <v>277.875</v>
      </c>
      <c r="P273" s="50">
        <v>378.0</v>
      </c>
      <c r="Q273" s="50">
        <f t="shared" si="3"/>
        <v>3580.875</v>
      </c>
      <c r="R273" s="50">
        <f t="shared" si="4"/>
        <v>1719.125</v>
      </c>
      <c r="S273" s="51">
        <v>5300.0</v>
      </c>
      <c r="T273" s="54"/>
      <c r="U273" s="54"/>
      <c r="V273" s="54"/>
      <c r="W273" s="54"/>
      <c r="X273" s="54"/>
      <c r="Y273" s="54"/>
      <c r="Z273" s="54"/>
    </row>
    <row r="274" ht="15.75" customHeight="1">
      <c r="A274" s="44" t="s">
        <v>204</v>
      </c>
      <c r="B274" s="44" t="s">
        <v>115</v>
      </c>
      <c r="C274" s="44" t="s">
        <v>116</v>
      </c>
      <c r="D274" s="46" t="s">
        <v>42</v>
      </c>
      <c r="E274" s="46" t="s">
        <v>67</v>
      </c>
      <c r="F274" s="55">
        <v>5.0</v>
      </c>
      <c r="G274" s="47" t="s">
        <v>137</v>
      </c>
      <c r="H274" s="48">
        <f>VLOOKUP(G274,'Equipment Pricing'!A:C,3,0)</f>
        <v>1374</v>
      </c>
      <c r="I274" s="47" t="s">
        <v>131</v>
      </c>
      <c r="J274" s="48">
        <f>VLOOKUP(I274,'Equipment Pricing'!A:C,3,0)</f>
        <v>552</v>
      </c>
      <c r="K274" s="47" t="s">
        <v>142</v>
      </c>
      <c r="L274" s="48">
        <f>VLOOKUP(K274,'Equipment Pricing'!A:C,3,0)</f>
        <v>516</v>
      </c>
      <c r="M274" s="49">
        <f t="shared" si="1"/>
        <v>2442</v>
      </c>
      <c r="N274" s="50">
        <v>485.0</v>
      </c>
      <c r="O274" s="50">
        <f t="shared" si="2"/>
        <v>278.065</v>
      </c>
      <c r="P274" s="50">
        <v>378.0</v>
      </c>
      <c r="Q274" s="50">
        <f t="shared" si="3"/>
        <v>3583.065</v>
      </c>
      <c r="R274" s="50">
        <f t="shared" si="4"/>
        <v>1716.935</v>
      </c>
      <c r="S274" s="51">
        <v>5300.0</v>
      </c>
      <c r="T274" s="54"/>
      <c r="U274" s="54"/>
      <c r="V274" s="54"/>
      <c r="W274" s="54"/>
      <c r="X274" s="54"/>
      <c r="Y274" s="54"/>
      <c r="Z274" s="54"/>
    </row>
    <row r="275" ht="15.75" customHeight="1">
      <c r="A275" s="44" t="s">
        <v>205</v>
      </c>
      <c r="B275" s="45" t="s">
        <v>147</v>
      </c>
      <c r="C275" s="45" t="s">
        <v>206</v>
      </c>
      <c r="D275" s="46" t="s">
        <v>42</v>
      </c>
      <c r="E275" s="46" t="s">
        <v>106</v>
      </c>
      <c r="F275" s="46">
        <v>1.5</v>
      </c>
      <c r="G275" s="47" t="s">
        <v>149</v>
      </c>
      <c r="H275" s="48">
        <f>VLOOKUP(G275,'Equipment Pricing'!A:C,3,0)</f>
        <v>823</v>
      </c>
      <c r="I275" s="47" t="s">
        <v>150</v>
      </c>
      <c r="J275" s="48">
        <f>VLOOKUP(I275,'Equipment Pricing'!A:C,3,0)</f>
        <v>533</v>
      </c>
      <c r="K275" s="44" t="s">
        <v>151</v>
      </c>
      <c r="L275" s="48">
        <f>VLOOKUP(K275,'Equipment Pricing'!A:C,3,0)</f>
        <v>331</v>
      </c>
      <c r="M275" s="49">
        <f t="shared" si="1"/>
        <v>1687</v>
      </c>
      <c r="N275" s="50">
        <v>485.0</v>
      </c>
      <c r="O275" s="50">
        <f t="shared" si="2"/>
        <v>206.34</v>
      </c>
      <c r="P275" s="50">
        <v>378.0</v>
      </c>
      <c r="Q275" s="50">
        <f t="shared" si="3"/>
        <v>2756.34</v>
      </c>
      <c r="R275" s="50">
        <f t="shared" si="4"/>
        <v>1743.66</v>
      </c>
      <c r="S275" s="51">
        <v>4500.0</v>
      </c>
      <c r="T275" s="54"/>
      <c r="U275" s="54"/>
      <c r="V275" s="54"/>
      <c r="W275" s="54"/>
      <c r="X275" s="54"/>
      <c r="Y275" s="54"/>
      <c r="Z275" s="54"/>
    </row>
    <row r="276" ht="15.75" customHeight="1">
      <c r="A276" s="44" t="s">
        <v>205</v>
      </c>
      <c r="B276" s="45" t="s">
        <v>147</v>
      </c>
      <c r="C276" s="45" t="s">
        <v>206</v>
      </c>
      <c r="D276" s="46" t="s">
        <v>42</v>
      </c>
      <c r="E276" s="46" t="s">
        <v>106</v>
      </c>
      <c r="F276" s="46">
        <v>2.0</v>
      </c>
      <c r="G276" s="47" t="s">
        <v>152</v>
      </c>
      <c r="H276" s="48">
        <f>VLOOKUP(G276,'Equipment Pricing'!A:C,3,0)</f>
        <v>836</v>
      </c>
      <c r="I276" s="47" t="s">
        <v>150</v>
      </c>
      <c r="J276" s="48">
        <f>VLOOKUP(I276,'Equipment Pricing'!A:C,3,0)</f>
        <v>533</v>
      </c>
      <c r="K276" s="47" t="s">
        <v>177</v>
      </c>
      <c r="L276" s="48">
        <f>VLOOKUP(K276,'Equipment Pricing'!A:C,3,0)</f>
        <v>243</v>
      </c>
      <c r="M276" s="49">
        <f t="shared" si="1"/>
        <v>1612</v>
      </c>
      <c r="N276" s="50">
        <v>485.0</v>
      </c>
      <c r="O276" s="50">
        <f t="shared" si="2"/>
        <v>199.215</v>
      </c>
      <c r="P276" s="50">
        <v>378.0</v>
      </c>
      <c r="Q276" s="50">
        <f t="shared" si="3"/>
        <v>2674.215</v>
      </c>
      <c r="R276" s="50">
        <f t="shared" si="4"/>
        <v>1825.785</v>
      </c>
      <c r="S276" s="51">
        <v>4500.0</v>
      </c>
      <c r="T276" s="54"/>
      <c r="U276" s="54"/>
      <c r="V276" s="54"/>
      <c r="W276" s="54"/>
      <c r="X276" s="54"/>
      <c r="Y276" s="54"/>
      <c r="Z276" s="54"/>
    </row>
    <row r="277" ht="15.75" customHeight="1">
      <c r="A277" s="44" t="s">
        <v>205</v>
      </c>
      <c r="B277" s="45" t="s">
        <v>147</v>
      </c>
      <c r="C277" s="45" t="s">
        <v>206</v>
      </c>
      <c r="D277" s="46" t="s">
        <v>42</v>
      </c>
      <c r="E277" s="46" t="s">
        <v>106</v>
      </c>
      <c r="F277" s="46">
        <v>2.5</v>
      </c>
      <c r="G277" s="47" t="s">
        <v>153</v>
      </c>
      <c r="H277" s="48">
        <f>VLOOKUP(G277,'Equipment Pricing'!A:C,3,0)</f>
        <v>872</v>
      </c>
      <c r="I277" s="47" t="s">
        <v>150</v>
      </c>
      <c r="J277" s="48">
        <f>VLOOKUP(I277,'Equipment Pricing'!A:C,3,0)</f>
        <v>533</v>
      </c>
      <c r="K277" s="47" t="s">
        <v>178</v>
      </c>
      <c r="L277" s="48">
        <f>VLOOKUP(K277,'Equipment Pricing'!A:C,3,0)</f>
        <v>347</v>
      </c>
      <c r="M277" s="49">
        <f t="shared" si="1"/>
        <v>1752</v>
      </c>
      <c r="N277" s="50">
        <v>485.0</v>
      </c>
      <c r="O277" s="50">
        <f t="shared" si="2"/>
        <v>212.515</v>
      </c>
      <c r="P277" s="50">
        <v>378.0</v>
      </c>
      <c r="Q277" s="50">
        <f t="shared" si="3"/>
        <v>2827.515</v>
      </c>
      <c r="R277" s="50">
        <f t="shared" si="4"/>
        <v>1722.485</v>
      </c>
      <c r="S277" s="51">
        <v>4550.0</v>
      </c>
      <c r="T277" s="54"/>
      <c r="U277" s="54"/>
      <c r="V277" s="54"/>
      <c r="W277" s="54"/>
      <c r="X277" s="54"/>
      <c r="Y277" s="54"/>
      <c r="Z277" s="54"/>
    </row>
    <row r="278" ht="15.75" customHeight="1">
      <c r="A278" s="44" t="s">
        <v>205</v>
      </c>
      <c r="B278" s="45" t="s">
        <v>147</v>
      </c>
      <c r="C278" s="45" t="s">
        <v>206</v>
      </c>
      <c r="D278" s="46" t="s">
        <v>42</v>
      </c>
      <c r="E278" s="46" t="s">
        <v>106</v>
      </c>
      <c r="F278" s="46">
        <v>3.0</v>
      </c>
      <c r="G278" s="47" t="s">
        <v>155</v>
      </c>
      <c r="H278" s="48">
        <f>VLOOKUP(G278,'Equipment Pricing'!A:C,3,0)</f>
        <v>977</v>
      </c>
      <c r="I278" s="47" t="s">
        <v>150</v>
      </c>
      <c r="J278" s="48">
        <f>VLOOKUP(I278,'Equipment Pricing'!A:C,3,0)</f>
        <v>533</v>
      </c>
      <c r="K278" s="47" t="s">
        <v>156</v>
      </c>
      <c r="L278" s="48">
        <f>VLOOKUP(K278,'Equipment Pricing'!A:C,3,0)</f>
        <v>294</v>
      </c>
      <c r="M278" s="49">
        <f t="shared" si="1"/>
        <v>1804</v>
      </c>
      <c r="N278" s="50">
        <v>485.0</v>
      </c>
      <c r="O278" s="50">
        <f t="shared" si="2"/>
        <v>217.455</v>
      </c>
      <c r="P278" s="50">
        <v>378.0</v>
      </c>
      <c r="Q278" s="50">
        <f t="shared" si="3"/>
        <v>2884.455</v>
      </c>
      <c r="R278" s="50">
        <f t="shared" si="4"/>
        <v>1790.545</v>
      </c>
      <c r="S278" s="51">
        <v>4675.0</v>
      </c>
      <c r="T278" s="54"/>
      <c r="U278" s="54"/>
      <c r="V278" s="54"/>
      <c r="W278" s="54"/>
      <c r="X278" s="54"/>
      <c r="Y278" s="54"/>
      <c r="Z278" s="54"/>
    </row>
    <row r="279" ht="15.75" customHeight="1">
      <c r="A279" s="44" t="s">
        <v>205</v>
      </c>
      <c r="B279" s="45" t="s">
        <v>147</v>
      </c>
      <c r="C279" s="45" t="s">
        <v>206</v>
      </c>
      <c r="D279" s="46" t="s">
        <v>42</v>
      </c>
      <c r="E279" s="46" t="s">
        <v>106</v>
      </c>
      <c r="F279" s="46">
        <v>3.5</v>
      </c>
      <c r="G279" s="47" t="s">
        <v>157</v>
      </c>
      <c r="H279" s="48">
        <f>VLOOKUP(G279,'Equipment Pricing'!A:C,3,0)</f>
        <v>1102</v>
      </c>
      <c r="I279" s="47" t="s">
        <v>158</v>
      </c>
      <c r="J279" s="48">
        <f>VLOOKUP(I279,'Equipment Pricing'!A:C,3,0)</f>
        <v>553</v>
      </c>
      <c r="K279" s="47" t="s">
        <v>159</v>
      </c>
      <c r="L279" s="48">
        <f>VLOOKUP(K279,'Equipment Pricing'!A:C,3,0)</f>
        <v>338</v>
      </c>
      <c r="M279" s="49">
        <f t="shared" si="1"/>
        <v>1993</v>
      </c>
      <c r="N279" s="50">
        <v>485.0</v>
      </c>
      <c r="O279" s="50">
        <f t="shared" si="2"/>
        <v>235.41</v>
      </c>
      <c r="P279" s="50">
        <v>378.0</v>
      </c>
      <c r="Q279" s="50">
        <f t="shared" si="3"/>
        <v>3091.41</v>
      </c>
      <c r="R279" s="50">
        <f t="shared" si="4"/>
        <v>1883.59</v>
      </c>
      <c r="S279" s="51">
        <v>4975.0</v>
      </c>
      <c r="T279" s="54"/>
      <c r="U279" s="54"/>
      <c r="V279" s="54"/>
      <c r="W279" s="54"/>
      <c r="X279" s="54"/>
      <c r="Y279" s="54"/>
      <c r="Z279" s="54"/>
    </row>
    <row r="280" ht="15.75" customHeight="1">
      <c r="A280" s="44" t="s">
        <v>205</v>
      </c>
      <c r="B280" s="45" t="s">
        <v>147</v>
      </c>
      <c r="C280" s="45" t="s">
        <v>206</v>
      </c>
      <c r="D280" s="46" t="s">
        <v>42</v>
      </c>
      <c r="E280" s="46" t="s">
        <v>106</v>
      </c>
      <c r="F280" s="46">
        <v>4.0</v>
      </c>
      <c r="G280" s="47" t="s">
        <v>160</v>
      </c>
      <c r="H280" s="48">
        <f>VLOOKUP(G280,'Equipment Pricing'!A:C,3,0)</f>
        <v>1305</v>
      </c>
      <c r="I280" s="47" t="s">
        <v>158</v>
      </c>
      <c r="J280" s="48">
        <f>VLOOKUP(I280,'Equipment Pricing'!A:C,3,0)</f>
        <v>553</v>
      </c>
      <c r="K280" s="47" t="s">
        <v>161</v>
      </c>
      <c r="L280" s="48">
        <f>VLOOKUP(K280,'Equipment Pricing'!A:C,3,0)</f>
        <v>429</v>
      </c>
      <c r="M280" s="49">
        <f t="shared" si="1"/>
        <v>2287</v>
      </c>
      <c r="N280" s="50">
        <v>485.0</v>
      </c>
      <c r="O280" s="50">
        <f t="shared" si="2"/>
        <v>263.34</v>
      </c>
      <c r="P280" s="50">
        <v>378.0</v>
      </c>
      <c r="Q280" s="50">
        <f t="shared" si="3"/>
        <v>3413.34</v>
      </c>
      <c r="R280" s="50">
        <f t="shared" si="4"/>
        <v>1736.66</v>
      </c>
      <c r="S280" s="51">
        <v>5150.0</v>
      </c>
      <c r="T280" s="54"/>
      <c r="U280" s="54"/>
      <c r="V280" s="54"/>
      <c r="W280" s="54"/>
      <c r="X280" s="54"/>
      <c r="Y280" s="54"/>
      <c r="Z280" s="54"/>
    </row>
    <row r="281" ht="15.75" customHeight="1">
      <c r="A281" s="44" t="s">
        <v>205</v>
      </c>
      <c r="B281" s="45" t="s">
        <v>147</v>
      </c>
      <c r="C281" s="45" t="s">
        <v>206</v>
      </c>
      <c r="D281" s="46" t="s">
        <v>42</v>
      </c>
      <c r="E281" s="46" t="s">
        <v>110</v>
      </c>
      <c r="F281" s="46">
        <v>5.0</v>
      </c>
      <c r="G281" s="47" t="s">
        <v>162</v>
      </c>
      <c r="H281" s="48">
        <f>VLOOKUP(G281,'Equipment Pricing'!A:C,3,0)</f>
        <v>1433</v>
      </c>
      <c r="I281" s="47" t="s">
        <v>163</v>
      </c>
      <c r="J281" s="48">
        <f>VLOOKUP(I281,'Equipment Pricing'!A:C,3,0)</f>
        <v>552</v>
      </c>
      <c r="K281" s="47" t="s">
        <v>164</v>
      </c>
      <c r="L281" s="48">
        <f>VLOOKUP(K281,'Equipment Pricing'!A:C,3,0)</f>
        <v>394</v>
      </c>
      <c r="M281" s="49">
        <f t="shared" si="1"/>
        <v>2379</v>
      </c>
      <c r="N281" s="50">
        <v>485.0</v>
      </c>
      <c r="O281" s="50">
        <f t="shared" si="2"/>
        <v>272.08</v>
      </c>
      <c r="P281" s="50">
        <v>378.0</v>
      </c>
      <c r="Q281" s="50">
        <f t="shared" si="3"/>
        <v>3514.08</v>
      </c>
      <c r="R281" s="50">
        <f t="shared" si="4"/>
        <v>1785.92</v>
      </c>
      <c r="S281" s="51">
        <v>5300.0</v>
      </c>
      <c r="T281" s="54"/>
      <c r="U281" s="54"/>
      <c r="V281" s="54"/>
      <c r="W281" s="54"/>
      <c r="X281" s="54"/>
      <c r="Y281" s="54"/>
      <c r="Z281" s="54"/>
    </row>
    <row r="282" ht="15.75" customHeight="1">
      <c r="A282" s="44" t="s">
        <v>207</v>
      </c>
      <c r="B282" s="45" t="s">
        <v>208</v>
      </c>
      <c r="C282" s="45" t="s">
        <v>206</v>
      </c>
      <c r="D282" s="46" t="s">
        <v>42</v>
      </c>
      <c r="E282" s="46" t="s">
        <v>106</v>
      </c>
      <c r="F282" s="46">
        <v>1.5</v>
      </c>
      <c r="G282" s="47" t="s">
        <v>149</v>
      </c>
      <c r="H282" s="48">
        <f>VLOOKUP(G282,'Equipment Pricing'!A:C,3,0)</f>
        <v>823</v>
      </c>
      <c r="I282" s="47" t="s">
        <v>150</v>
      </c>
      <c r="J282" s="48">
        <f>VLOOKUP(I282,'Equipment Pricing'!A:C,3,0)</f>
        <v>533</v>
      </c>
      <c r="K282" s="44" t="s">
        <v>151</v>
      </c>
      <c r="L282" s="48">
        <f>VLOOKUP(K282,'Equipment Pricing'!A:C,3,0)</f>
        <v>331</v>
      </c>
      <c r="M282" s="49">
        <f t="shared" si="1"/>
        <v>1687</v>
      </c>
      <c r="N282" s="50">
        <v>485.0</v>
      </c>
      <c r="O282" s="50">
        <f t="shared" si="2"/>
        <v>206.34</v>
      </c>
      <c r="P282" s="50">
        <v>378.0</v>
      </c>
      <c r="Q282" s="50">
        <f t="shared" si="3"/>
        <v>2756.34</v>
      </c>
      <c r="R282" s="50">
        <f t="shared" si="4"/>
        <v>1743.66</v>
      </c>
      <c r="S282" s="51">
        <v>4500.0</v>
      </c>
    </row>
    <row r="283" ht="15.75" customHeight="1">
      <c r="A283" s="44" t="s">
        <v>207</v>
      </c>
      <c r="B283" s="45" t="s">
        <v>208</v>
      </c>
      <c r="C283" s="45" t="s">
        <v>206</v>
      </c>
      <c r="D283" s="46" t="s">
        <v>42</v>
      </c>
      <c r="E283" s="46" t="s">
        <v>106</v>
      </c>
      <c r="F283" s="46">
        <v>1.5</v>
      </c>
      <c r="G283" s="47" t="s">
        <v>149</v>
      </c>
      <c r="H283" s="48">
        <f>VLOOKUP(G283,'Equipment Pricing'!A:C,3,0)</f>
        <v>823</v>
      </c>
      <c r="I283" s="47" t="s">
        <v>150</v>
      </c>
      <c r="J283" s="48">
        <f>VLOOKUP(I283,'Equipment Pricing'!A:C,3,0)</f>
        <v>533</v>
      </c>
      <c r="K283" s="47" t="s">
        <v>175</v>
      </c>
      <c r="L283" s="48">
        <f>VLOOKUP(K283,'Equipment Pricing'!A:C,3,0)</f>
        <v>386</v>
      </c>
      <c r="M283" s="49">
        <f t="shared" si="1"/>
        <v>1742</v>
      </c>
      <c r="N283" s="50">
        <v>485.0</v>
      </c>
      <c r="O283" s="50">
        <f t="shared" si="2"/>
        <v>211.565</v>
      </c>
      <c r="P283" s="50">
        <v>378.0</v>
      </c>
      <c r="Q283" s="50">
        <f t="shared" si="3"/>
        <v>2816.565</v>
      </c>
      <c r="R283" s="50">
        <f t="shared" si="4"/>
        <v>1683.435</v>
      </c>
      <c r="S283" s="51">
        <v>4500.0</v>
      </c>
    </row>
    <row r="284" ht="15.75" customHeight="1">
      <c r="A284" s="44" t="s">
        <v>207</v>
      </c>
      <c r="B284" s="45" t="s">
        <v>208</v>
      </c>
      <c r="C284" s="45" t="s">
        <v>206</v>
      </c>
      <c r="D284" s="46" t="s">
        <v>42</v>
      </c>
      <c r="E284" s="46" t="s">
        <v>106</v>
      </c>
      <c r="F284" s="46">
        <v>2.0</v>
      </c>
      <c r="G284" s="47" t="s">
        <v>152</v>
      </c>
      <c r="H284" s="48">
        <f>VLOOKUP(G284,'Equipment Pricing'!A:C,3,0)</f>
        <v>836</v>
      </c>
      <c r="I284" s="47" t="s">
        <v>150</v>
      </c>
      <c r="J284" s="48">
        <f>VLOOKUP(I284,'Equipment Pricing'!A:C,3,0)</f>
        <v>533</v>
      </c>
      <c r="K284" s="47" t="s">
        <v>151</v>
      </c>
      <c r="L284" s="48">
        <f>VLOOKUP(K284,'Equipment Pricing'!A:C,3,0)</f>
        <v>331</v>
      </c>
      <c r="M284" s="49">
        <f t="shared" si="1"/>
        <v>1700</v>
      </c>
      <c r="N284" s="50">
        <v>485.0</v>
      </c>
      <c r="O284" s="50">
        <f t="shared" si="2"/>
        <v>207.575</v>
      </c>
      <c r="P284" s="50">
        <v>378.0</v>
      </c>
      <c r="Q284" s="50">
        <f t="shared" si="3"/>
        <v>2770.575</v>
      </c>
      <c r="R284" s="50">
        <f t="shared" si="4"/>
        <v>1729.425</v>
      </c>
      <c r="S284" s="51">
        <v>4500.0</v>
      </c>
    </row>
    <row r="285" ht="15.75" customHeight="1">
      <c r="A285" s="44" t="s">
        <v>207</v>
      </c>
      <c r="B285" s="45" t="s">
        <v>208</v>
      </c>
      <c r="C285" s="45" t="s">
        <v>206</v>
      </c>
      <c r="D285" s="46" t="s">
        <v>42</v>
      </c>
      <c r="E285" s="46" t="s">
        <v>106</v>
      </c>
      <c r="F285" s="46">
        <v>2.0</v>
      </c>
      <c r="G285" s="47" t="s">
        <v>152</v>
      </c>
      <c r="H285" s="48">
        <f>VLOOKUP(G285,'Equipment Pricing'!A:C,3,0)</f>
        <v>836</v>
      </c>
      <c r="I285" s="47" t="s">
        <v>150</v>
      </c>
      <c r="J285" s="48">
        <f>VLOOKUP(I285,'Equipment Pricing'!A:C,3,0)</f>
        <v>533</v>
      </c>
      <c r="K285" s="47" t="s">
        <v>177</v>
      </c>
      <c r="L285" s="48">
        <f>VLOOKUP(K285,'Equipment Pricing'!A:C,3,0)</f>
        <v>243</v>
      </c>
      <c r="M285" s="49">
        <f t="shared" si="1"/>
        <v>1612</v>
      </c>
      <c r="N285" s="50">
        <v>485.0</v>
      </c>
      <c r="O285" s="50">
        <f t="shared" si="2"/>
        <v>199.215</v>
      </c>
      <c r="P285" s="50">
        <v>378.0</v>
      </c>
      <c r="Q285" s="50">
        <f t="shared" si="3"/>
        <v>2674.215</v>
      </c>
      <c r="R285" s="50">
        <f t="shared" si="4"/>
        <v>1825.785</v>
      </c>
      <c r="S285" s="51">
        <v>4500.0</v>
      </c>
    </row>
    <row r="286" ht="15.75" customHeight="1">
      <c r="A286" s="44" t="s">
        <v>207</v>
      </c>
      <c r="B286" s="45" t="s">
        <v>208</v>
      </c>
      <c r="C286" s="45" t="s">
        <v>206</v>
      </c>
      <c r="D286" s="46" t="s">
        <v>42</v>
      </c>
      <c r="E286" s="46" t="s">
        <v>106</v>
      </c>
      <c r="F286" s="46">
        <v>2.5</v>
      </c>
      <c r="G286" s="47" t="s">
        <v>153</v>
      </c>
      <c r="H286" s="48">
        <f>VLOOKUP(G286,'Equipment Pricing'!A:C,3,0)</f>
        <v>872</v>
      </c>
      <c r="I286" s="47" t="s">
        <v>150</v>
      </c>
      <c r="J286" s="48">
        <f>VLOOKUP(I286,'Equipment Pricing'!A:C,3,0)</f>
        <v>533</v>
      </c>
      <c r="K286" s="47" t="s">
        <v>178</v>
      </c>
      <c r="L286" s="48">
        <f>VLOOKUP(K286,'Equipment Pricing'!A:C,3,0)</f>
        <v>347</v>
      </c>
      <c r="M286" s="49">
        <f t="shared" si="1"/>
        <v>1752</v>
      </c>
      <c r="N286" s="50">
        <v>485.0</v>
      </c>
      <c r="O286" s="50">
        <f t="shared" si="2"/>
        <v>212.515</v>
      </c>
      <c r="P286" s="50">
        <v>378.0</v>
      </c>
      <c r="Q286" s="50">
        <f t="shared" si="3"/>
        <v>2827.515</v>
      </c>
      <c r="R286" s="50">
        <f t="shared" si="4"/>
        <v>1722.485</v>
      </c>
      <c r="S286" s="51">
        <v>4550.0</v>
      </c>
    </row>
    <row r="287" ht="15.75" customHeight="1">
      <c r="A287" s="44" t="s">
        <v>207</v>
      </c>
      <c r="B287" s="45" t="s">
        <v>208</v>
      </c>
      <c r="C287" s="45" t="s">
        <v>206</v>
      </c>
      <c r="D287" s="46" t="s">
        <v>42</v>
      </c>
      <c r="E287" s="46" t="s">
        <v>106</v>
      </c>
      <c r="F287" s="46">
        <v>2.5</v>
      </c>
      <c r="G287" s="47" t="s">
        <v>153</v>
      </c>
      <c r="H287" s="48">
        <f>VLOOKUP(G287,'Equipment Pricing'!A:C,3,0)</f>
        <v>872</v>
      </c>
      <c r="I287" s="47" t="s">
        <v>150</v>
      </c>
      <c r="J287" s="48">
        <f>VLOOKUP(I287,'Equipment Pricing'!A:C,3,0)</f>
        <v>533</v>
      </c>
      <c r="K287" s="47" t="s">
        <v>154</v>
      </c>
      <c r="L287" s="48">
        <f>VLOOKUP(K287,'Equipment Pricing'!A:C,3,0)</f>
        <v>253</v>
      </c>
      <c r="M287" s="49">
        <f t="shared" si="1"/>
        <v>1658</v>
      </c>
      <c r="N287" s="50">
        <v>485.0</v>
      </c>
      <c r="O287" s="50">
        <f t="shared" si="2"/>
        <v>203.585</v>
      </c>
      <c r="P287" s="50">
        <v>378.0</v>
      </c>
      <c r="Q287" s="50">
        <f t="shared" si="3"/>
        <v>2724.585</v>
      </c>
      <c r="R287" s="50">
        <f t="shared" si="4"/>
        <v>1825.415</v>
      </c>
      <c r="S287" s="51">
        <v>4550.0</v>
      </c>
    </row>
    <row r="288" ht="15.75" customHeight="1">
      <c r="A288" s="44" t="s">
        <v>207</v>
      </c>
      <c r="B288" s="45" t="s">
        <v>208</v>
      </c>
      <c r="C288" s="45" t="s">
        <v>206</v>
      </c>
      <c r="D288" s="46" t="s">
        <v>42</v>
      </c>
      <c r="E288" s="46" t="s">
        <v>106</v>
      </c>
      <c r="F288" s="46">
        <v>3.0</v>
      </c>
      <c r="G288" s="47" t="s">
        <v>155</v>
      </c>
      <c r="H288" s="48">
        <f>VLOOKUP(G288,'Equipment Pricing'!A:C,3,0)</f>
        <v>977</v>
      </c>
      <c r="I288" s="47" t="s">
        <v>150</v>
      </c>
      <c r="J288" s="48">
        <f>VLOOKUP(I288,'Equipment Pricing'!A:C,3,0)</f>
        <v>533</v>
      </c>
      <c r="K288" s="47" t="s">
        <v>156</v>
      </c>
      <c r="L288" s="48">
        <f>VLOOKUP(K288,'Equipment Pricing'!A:C,3,0)</f>
        <v>294</v>
      </c>
      <c r="M288" s="49">
        <f t="shared" si="1"/>
        <v>1804</v>
      </c>
      <c r="N288" s="50">
        <v>485.0</v>
      </c>
      <c r="O288" s="50">
        <f t="shared" si="2"/>
        <v>217.455</v>
      </c>
      <c r="P288" s="50">
        <v>378.0</v>
      </c>
      <c r="Q288" s="50">
        <f t="shared" si="3"/>
        <v>2884.455</v>
      </c>
      <c r="R288" s="50">
        <f t="shared" si="4"/>
        <v>1790.545</v>
      </c>
      <c r="S288" s="51">
        <v>4675.0</v>
      </c>
    </row>
    <row r="289" ht="15.75" customHeight="1">
      <c r="A289" s="44" t="s">
        <v>207</v>
      </c>
      <c r="B289" s="45" t="s">
        <v>208</v>
      </c>
      <c r="C289" s="45" t="s">
        <v>206</v>
      </c>
      <c r="D289" s="46" t="s">
        <v>42</v>
      </c>
      <c r="E289" s="46" t="s">
        <v>106</v>
      </c>
      <c r="F289" s="46">
        <v>3.5</v>
      </c>
      <c r="G289" s="47" t="s">
        <v>157</v>
      </c>
      <c r="H289" s="48">
        <f>VLOOKUP(G289,'Equipment Pricing'!A:C,3,0)</f>
        <v>1102</v>
      </c>
      <c r="I289" s="47" t="s">
        <v>158</v>
      </c>
      <c r="J289" s="48">
        <f>VLOOKUP(I289,'Equipment Pricing'!A:C,3,0)</f>
        <v>553</v>
      </c>
      <c r="K289" s="47" t="s">
        <v>159</v>
      </c>
      <c r="L289" s="48">
        <f>VLOOKUP(K289,'Equipment Pricing'!A:C,3,0)</f>
        <v>338</v>
      </c>
      <c r="M289" s="49">
        <f t="shared" si="1"/>
        <v>1993</v>
      </c>
      <c r="N289" s="50">
        <v>485.0</v>
      </c>
      <c r="O289" s="50">
        <f t="shared" si="2"/>
        <v>235.41</v>
      </c>
      <c r="P289" s="50">
        <v>378.0</v>
      </c>
      <c r="Q289" s="50">
        <f t="shared" si="3"/>
        <v>3091.41</v>
      </c>
      <c r="R289" s="50">
        <f t="shared" si="4"/>
        <v>1883.59</v>
      </c>
      <c r="S289" s="51">
        <v>4975.0</v>
      </c>
    </row>
    <row r="290" ht="15.75" customHeight="1">
      <c r="A290" s="44" t="s">
        <v>207</v>
      </c>
      <c r="B290" s="45" t="s">
        <v>208</v>
      </c>
      <c r="C290" s="45" t="s">
        <v>206</v>
      </c>
      <c r="D290" s="46" t="s">
        <v>42</v>
      </c>
      <c r="E290" s="46" t="s">
        <v>106</v>
      </c>
      <c r="F290" s="46">
        <v>3.5</v>
      </c>
      <c r="G290" s="47" t="s">
        <v>157</v>
      </c>
      <c r="H290" s="48">
        <f>VLOOKUP(G290,'Equipment Pricing'!A:C,3,0)</f>
        <v>1102</v>
      </c>
      <c r="I290" s="47" t="s">
        <v>158</v>
      </c>
      <c r="J290" s="48">
        <f>VLOOKUP(I290,'Equipment Pricing'!A:C,3,0)</f>
        <v>553</v>
      </c>
      <c r="K290" s="47" t="s">
        <v>180</v>
      </c>
      <c r="L290" s="48">
        <f>VLOOKUP(K290,'Equipment Pricing'!A:C,3,0)</f>
        <v>382</v>
      </c>
      <c r="M290" s="49">
        <f t="shared" si="1"/>
        <v>2037</v>
      </c>
      <c r="N290" s="50">
        <v>485.0</v>
      </c>
      <c r="O290" s="50">
        <f t="shared" si="2"/>
        <v>239.59</v>
      </c>
      <c r="P290" s="50">
        <v>378.0</v>
      </c>
      <c r="Q290" s="50">
        <f t="shared" si="3"/>
        <v>3139.59</v>
      </c>
      <c r="R290" s="50">
        <f t="shared" si="4"/>
        <v>1835.41</v>
      </c>
      <c r="S290" s="51">
        <v>4975.0</v>
      </c>
      <c r="T290" s="54"/>
      <c r="U290" s="54"/>
      <c r="V290" s="54"/>
      <c r="W290" s="54"/>
      <c r="X290" s="54"/>
      <c r="Y290" s="54"/>
      <c r="Z290" s="54"/>
    </row>
    <row r="291" ht="15.75" customHeight="1">
      <c r="A291" s="44" t="s">
        <v>207</v>
      </c>
      <c r="B291" s="45" t="s">
        <v>208</v>
      </c>
      <c r="C291" s="45" t="s">
        <v>206</v>
      </c>
      <c r="D291" s="46" t="s">
        <v>42</v>
      </c>
      <c r="E291" s="46" t="s">
        <v>106</v>
      </c>
      <c r="F291" s="46">
        <v>4.0</v>
      </c>
      <c r="G291" s="47" t="s">
        <v>160</v>
      </c>
      <c r="H291" s="48">
        <f>VLOOKUP(G291,'Equipment Pricing'!A:C,3,0)</f>
        <v>1305</v>
      </c>
      <c r="I291" s="47" t="s">
        <v>158</v>
      </c>
      <c r="J291" s="48">
        <f>VLOOKUP(I291,'Equipment Pricing'!A:C,3,0)</f>
        <v>553</v>
      </c>
      <c r="K291" s="47" t="s">
        <v>161</v>
      </c>
      <c r="L291" s="48">
        <f>VLOOKUP(K291,'Equipment Pricing'!A:C,3,0)</f>
        <v>429</v>
      </c>
      <c r="M291" s="49">
        <f t="shared" si="1"/>
        <v>2287</v>
      </c>
      <c r="N291" s="50">
        <v>485.0</v>
      </c>
      <c r="O291" s="50">
        <f t="shared" si="2"/>
        <v>263.34</v>
      </c>
      <c r="P291" s="50">
        <v>378.0</v>
      </c>
      <c r="Q291" s="50">
        <f t="shared" si="3"/>
        <v>3413.34</v>
      </c>
      <c r="R291" s="50">
        <f t="shared" si="4"/>
        <v>1736.66</v>
      </c>
      <c r="S291" s="51">
        <v>5150.0</v>
      </c>
      <c r="T291" s="54"/>
      <c r="U291" s="54"/>
      <c r="V291" s="54"/>
      <c r="W291" s="54"/>
      <c r="X291" s="54"/>
      <c r="Y291" s="54"/>
      <c r="Z291" s="54"/>
    </row>
    <row r="292" ht="15.75" customHeight="1">
      <c r="A292" s="44" t="s">
        <v>207</v>
      </c>
      <c r="B292" s="45" t="s">
        <v>208</v>
      </c>
      <c r="C292" s="45" t="s">
        <v>206</v>
      </c>
      <c r="D292" s="46" t="s">
        <v>42</v>
      </c>
      <c r="E292" s="46" t="s">
        <v>106</v>
      </c>
      <c r="F292" s="46">
        <v>4.0</v>
      </c>
      <c r="G292" s="47" t="s">
        <v>160</v>
      </c>
      <c r="H292" s="48">
        <f>VLOOKUP(G292,'Equipment Pricing'!A:C,3,0)</f>
        <v>1305</v>
      </c>
      <c r="I292" s="47" t="s">
        <v>158</v>
      </c>
      <c r="J292" s="48">
        <f>VLOOKUP(I292,'Equipment Pricing'!A:C,3,0)</f>
        <v>553</v>
      </c>
      <c r="K292" s="47" t="s">
        <v>181</v>
      </c>
      <c r="L292" s="48">
        <f>VLOOKUP(K292,'Equipment Pricing'!A:C,3,0)</f>
        <v>476</v>
      </c>
      <c r="M292" s="49">
        <f t="shared" si="1"/>
        <v>2334</v>
      </c>
      <c r="N292" s="50">
        <v>485.0</v>
      </c>
      <c r="O292" s="50">
        <f t="shared" si="2"/>
        <v>267.805</v>
      </c>
      <c r="P292" s="50">
        <v>378.0</v>
      </c>
      <c r="Q292" s="50">
        <f t="shared" si="3"/>
        <v>3464.805</v>
      </c>
      <c r="R292" s="50">
        <f t="shared" si="4"/>
        <v>1685.195</v>
      </c>
      <c r="S292" s="51">
        <v>5150.0</v>
      </c>
      <c r="T292" s="54"/>
      <c r="U292" s="54"/>
      <c r="V292" s="54"/>
      <c r="W292" s="54"/>
      <c r="X292" s="54"/>
      <c r="Y292" s="54"/>
      <c r="Z292" s="54"/>
    </row>
    <row r="293" ht="15.75" customHeight="1">
      <c r="A293" s="44" t="s">
        <v>207</v>
      </c>
      <c r="B293" s="45" t="s">
        <v>208</v>
      </c>
      <c r="C293" s="45" t="s">
        <v>206</v>
      </c>
      <c r="D293" s="46" t="s">
        <v>42</v>
      </c>
      <c r="E293" s="46" t="s">
        <v>110</v>
      </c>
      <c r="F293" s="46">
        <v>5.0</v>
      </c>
      <c r="G293" s="47" t="s">
        <v>162</v>
      </c>
      <c r="H293" s="48">
        <f>VLOOKUP(G293,'Equipment Pricing'!A:C,3,0)</f>
        <v>1433</v>
      </c>
      <c r="I293" s="47" t="s">
        <v>163</v>
      </c>
      <c r="J293" s="48">
        <f>VLOOKUP(I293,'Equipment Pricing'!A:C,3,0)</f>
        <v>552</v>
      </c>
      <c r="K293" s="47" t="s">
        <v>164</v>
      </c>
      <c r="L293" s="48">
        <f>VLOOKUP(K293,'Equipment Pricing'!A:C,3,0)</f>
        <v>394</v>
      </c>
      <c r="M293" s="49">
        <f t="shared" si="1"/>
        <v>2379</v>
      </c>
      <c r="N293" s="50">
        <v>485.0</v>
      </c>
      <c r="O293" s="50">
        <f t="shared" si="2"/>
        <v>272.08</v>
      </c>
      <c r="P293" s="50">
        <v>378.0</v>
      </c>
      <c r="Q293" s="50">
        <f t="shared" si="3"/>
        <v>3514.08</v>
      </c>
      <c r="R293" s="50">
        <f t="shared" si="4"/>
        <v>1785.92</v>
      </c>
      <c r="S293" s="51">
        <v>5300.0</v>
      </c>
      <c r="T293" s="54"/>
      <c r="U293" s="54"/>
      <c r="V293" s="54"/>
      <c r="W293" s="54"/>
      <c r="X293" s="54"/>
      <c r="Y293" s="54"/>
      <c r="Z293" s="54"/>
    </row>
    <row r="294" ht="15.75" customHeight="1">
      <c r="A294" s="44" t="s">
        <v>207</v>
      </c>
      <c r="B294" s="45" t="s">
        <v>208</v>
      </c>
      <c r="C294" s="45" t="s">
        <v>206</v>
      </c>
      <c r="D294" s="46" t="s">
        <v>42</v>
      </c>
      <c r="E294" s="46" t="s">
        <v>110</v>
      </c>
      <c r="F294" s="46">
        <v>5.0</v>
      </c>
      <c r="G294" s="47" t="s">
        <v>162</v>
      </c>
      <c r="H294" s="48">
        <f>VLOOKUP(G294,'Equipment Pricing'!A:C,3,0)</f>
        <v>1433</v>
      </c>
      <c r="I294" s="47" t="s">
        <v>163</v>
      </c>
      <c r="J294" s="48">
        <f>VLOOKUP(I294,'Equipment Pricing'!A:C,3,0)</f>
        <v>552</v>
      </c>
      <c r="K294" s="47" t="s">
        <v>182</v>
      </c>
      <c r="L294" s="48">
        <f>VLOOKUP(K294,'Equipment Pricing'!A:C,3,0)</f>
        <v>491</v>
      </c>
      <c r="M294" s="49">
        <f t="shared" si="1"/>
        <v>2476</v>
      </c>
      <c r="N294" s="50">
        <v>485.0</v>
      </c>
      <c r="O294" s="50">
        <f t="shared" si="2"/>
        <v>281.295</v>
      </c>
      <c r="P294" s="50">
        <v>378.0</v>
      </c>
      <c r="Q294" s="50">
        <f t="shared" si="3"/>
        <v>3620.295</v>
      </c>
      <c r="R294" s="50">
        <f t="shared" si="4"/>
        <v>1679.705</v>
      </c>
      <c r="S294" s="51">
        <v>5300.0</v>
      </c>
      <c r="T294" s="54"/>
      <c r="U294" s="54"/>
      <c r="V294" s="54"/>
      <c r="W294" s="54"/>
      <c r="X294" s="54"/>
      <c r="Y294" s="54"/>
      <c r="Z294" s="54"/>
    </row>
    <row r="295" ht="15.75" customHeight="1">
      <c r="A295" s="44" t="s">
        <v>209</v>
      </c>
      <c r="B295" s="45" t="s">
        <v>210</v>
      </c>
      <c r="C295" s="44" t="s">
        <v>148</v>
      </c>
      <c r="D295" s="46" t="s">
        <v>42</v>
      </c>
      <c r="E295" s="46" t="s">
        <v>43</v>
      </c>
      <c r="F295" s="46">
        <v>1.5</v>
      </c>
      <c r="G295" s="47" t="s">
        <v>187</v>
      </c>
      <c r="H295" s="48">
        <f>VLOOKUP(G295,'Equipment Pricing'!A:C,3,0)</f>
        <v>815</v>
      </c>
      <c r="I295" s="47" t="s">
        <v>188</v>
      </c>
      <c r="J295" s="48">
        <f>VLOOKUP(I295,'Equipment Pricing'!A:C,3,0)</f>
        <v>527</v>
      </c>
      <c r="K295" s="47" t="s">
        <v>151</v>
      </c>
      <c r="L295" s="48">
        <f>VLOOKUP(K295,'Equipment Pricing'!A:C,3,0)</f>
        <v>331</v>
      </c>
      <c r="M295" s="49">
        <f t="shared" si="1"/>
        <v>1673</v>
      </c>
      <c r="N295" s="50">
        <v>485.0</v>
      </c>
      <c r="O295" s="50">
        <f t="shared" si="2"/>
        <v>205.01</v>
      </c>
      <c r="P295" s="50">
        <v>378.0</v>
      </c>
      <c r="Q295" s="50">
        <f t="shared" si="3"/>
        <v>2741.01</v>
      </c>
      <c r="R295" s="50">
        <f t="shared" si="4"/>
        <v>1758.99</v>
      </c>
      <c r="S295" s="51">
        <v>4500.0</v>
      </c>
      <c r="T295" s="54"/>
      <c r="U295" s="54"/>
      <c r="V295" s="54"/>
      <c r="W295" s="54"/>
      <c r="X295" s="54"/>
      <c r="Y295" s="54"/>
      <c r="Z295" s="54"/>
    </row>
    <row r="296" ht="15.75" customHeight="1">
      <c r="A296" s="44" t="s">
        <v>209</v>
      </c>
      <c r="B296" s="45" t="s">
        <v>210</v>
      </c>
      <c r="C296" s="44" t="s">
        <v>148</v>
      </c>
      <c r="D296" s="46" t="s">
        <v>42</v>
      </c>
      <c r="E296" s="46" t="s">
        <v>53</v>
      </c>
      <c r="F296" s="46">
        <v>2.0</v>
      </c>
      <c r="G296" s="47" t="s">
        <v>189</v>
      </c>
      <c r="H296" s="48">
        <f>VLOOKUP(G296,'Equipment Pricing'!A:C,3,0)</f>
        <v>815</v>
      </c>
      <c r="I296" s="47" t="s">
        <v>150</v>
      </c>
      <c r="J296" s="48">
        <f>VLOOKUP(I296,'Equipment Pricing'!A:C,3,0)</f>
        <v>533</v>
      </c>
      <c r="K296" s="47" t="s">
        <v>190</v>
      </c>
      <c r="L296" s="48">
        <f>VLOOKUP(K296,'Equipment Pricing'!A:C,3,0)</f>
        <v>241</v>
      </c>
      <c r="M296" s="49">
        <f t="shared" si="1"/>
        <v>1589</v>
      </c>
      <c r="N296" s="50">
        <v>485.0</v>
      </c>
      <c r="O296" s="50">
        <f t="shared" si="2"/>
        <v>197.03</v>
      </c>
      <c r="P296" s="50">
        <v>378.0</v>
      </c>
      <c r="Q296" s="50">
        <f t="shared" si="3"/>
        <v>2649.03</v>
      </c>
      <c r="R296" s="50">
        <f t="shared" si="4"/>
        <v>1850.97</v>
      </c>
      <c r="S296" s="51">
        <v>4500.0</v>
      </c>
      <c r="T296" s="54"/>
      <c r="U296" s="54"/>
      <c r="V296" s="54"/>
      <c r="W296" s="54"/>
      <c r="X296" s="54"/>
      <c r="Y296" s="54"/>
      <c r="Z296" s="54"/>
    </row>
    <row r="297" ht="15.75" customHeight="1">
      <c r="A297" s="44" t="s">
        <v>209</v>
      </c>
      <c r="B297" s="45" t="s">
        <v>210</v>
      </c>
      <c r="C297" s="44" t="s">
        <v>148</v>
      </c>
      <c r="D297" s="46" t="s">
        <v>42</v>
      </c>
      <c r="E297" s="46" t="s">
        <v>53</v>
      </c>
      <c r="F297" s="46">
        <v>2.5</v>
      </c>
      <c r="G297" s="47" t="s">
        <v>191</v>
      </c>
      <c r="H297" s="48">
        <f>VLOOKUP(G297,'Equipment Pricing'!A:C,3,0)</f>
        <v>834</v>
      </c>
      <c r="I297" s="47" t="s">
        <v>150</v>
      </c>
      <c r="J297" s="48">
        <f>VLOOKUP(I297,'Equipment Pricing'!A:C,3,0)</f>
        <v>533</v>
      </c>
      <c r="K297" s="47" t="s">
        <v>154</v>
      </c>
      <c r="L297" s="48">
        <f>VLOOKUP(K297,'Equipment Pricing'!A:C,3,0)</f>
        <v>253</v>
      </c>
      <c r="M297" s="49">
        <f t="shared" si="1"/>
        <v>1620</v>
      </c>
      <c r="N297" s="50">
        <v>485.0</v>
      </c>
      <c r="O297" s="50">
        <f t="shared" si="2"/>
        <v>199.975</v>
      </c>
      <c r="P297" s="50">
        <v>378.0</v>
      </c>
      <c r="Q297" s="50">
        <f t="shared" si="3"/>
        <v>2682.975</v>
      </c>
      <c r="R297" s="50">
        <f t="shared" si="4"/>
        <v>1867.025</v>
      </c>
      <c r="S297" s="51">
        <v>4550.0</v>
      </c>
      <c r="T297" s="54"/>
      <c r="U297" s="54"/>
      <c r="V297" s="54"/>
      <c r="W297" s="54"/>
      <c r="X297" s="54"/>
      <c r="Y297" s="54"/>
      <c r="Z297" s="54"/>
    </row>
    <row r="298" ht="15.75" customHeight="1">
      <c r="A298" s="44" t="s">
        <v>209</v>
      </c>
      <c r="B298" s="45" t="s">
        <v>210</v>
      </c>
      <c r="C298" s="44" t="s">
        <v>148</v>
      </c>
      <c r="D298" s="46" t="s">
        <v>42</v>
      </c>
      <c r="E298" s="46" t="s">
        <v>53</v>
      </c>
      <c r="F298" s="46">
        <v>2.5</v>
      </c>
      <c r="G298" s="47" t="s">
        <v>191</v>
      </c>
      <c r="H298" s="48">
        <f>VLOOKUP(G298,'Equipment Pricing'!A:C,3,0)</f>
        <v>834</v>
      </c>
      <c r="I298" s="47" t="s">
        <v>176</v>
      </c>
      <c r="J298" s="48">
        <f>VLOOKUP(I298,'Equipment Pricing'!A:C,3,0)</f>
        <v>542</v>
      </c>
      <c r="K298" s="47" t="s">
        <v>154</v>
      </c>
      <c r="L298" s="48">
        <f>VLOOKUP(K298,'Equipment Pricing'!A:C,3,0)</f>
        <v>253</v>
      </c>
      <c r="M298" s="49">
        <f t="shared" si="1"/>
        <v>1629</v>
      </c>
      <c r="N298" s="50">
        <v>485.0</v>
      </c>
      <c r="O298" s="50">
        <f t="shared" si="2"/>
        <v>200.83</v>
      </c>
      <c r="P298" s="50">
        <v>378.0</v>
      </c>
      <c r="Q298" s="50">
        <f t="shared" si="3"/>
        <v>2692.83</v>
      </c>
      <c r="R298" s="50">
        <f t="shared" si="4"/>
        <v>1857.17</v>
      </c>
      <c r="S298" s="51">
        <v>4550.0</v>
      </c>
      <c r="T298" s="54"/>
      <c r="U298" s="54"/>
      <c r="V298" s="54"/>
      <c r="W298" s="54"/>
      <c r="X298" s="54"/>
      <c r="Y298" s="54"/>
      <c r="Z298" s="54"/>
    </row>
    <row r="299" ht="15.75" customHeight="1">
      <c r="A299" s="44" t="s">
        <v>209</v>
      </c>
      <c r="B299" s="45" t="s">
        <v>210</v>
      </c>
      <c r="C299" s="44" t="s">
        <v>148</v>
      </c>
      <c r="D299" s="46" t="s">
        <v>42</v>
      </c>
      <c r="E299" s="46" t="s">
        <v>67</v>
      </c>
      <c r="F299" s="46">
        <v>3.0</v>
      </c>
      <c r="G299" s="47" t="s">
        <v>192</v>
      </c>
      <c r="H299" s="48">
        <f>VLOOKUP(G299,'Equipment Pricing'!A:C,3,0)</f>
        <v>910</v>
      </c>
      <c r="I299" s="47" t="s">
        <v>193</v>
      </c>
      <c r="J299" s="48">
        <f>VLOOKUP(I299,'Equipment Pricing'!A:C,3,0)</f>
        <v>539</v>
      </c>
      <c r="K299" s="47" t="s">
        <v>156</v>
      </c>
      <c r="L299" s="48">
        <f>VLOOKUP(K299,'Equipment Pricing'!A:C,3,0)</f>
        <v>294</v>
      </c>
      <c r="M299" s="49">
        <f t="shared" si="1"/>
        <v>1743</v>
      </c>
      <c r="N299" s="50">
        <v>485.0</v>
      </c>
      <c r="O299" s="50">
        <f t="shared" si="2"/>
        <v>211.66</v>
      </c>
      <c r="P299" s="50">
        <v>378.0</v>
      </c>
      <c r="Q299" s="50">
        <f t="shared" si="3"/>
        <v>2817.66</v>
      </c>
      <c r="R299" s="50">
        <f t="shared" si="4"/>
        <v>1857.34</v>
      </c>
      <c r="S299" s="51">
        <v>4675.0</v>
      </c>
      <c r="T299" s="54"/>
      <c r="U299" s="54"/>
      <c r="V299" s="54"/>
      <c r="W299" s="54"/>
      <c r="X299" s="54"/>
      <c r="Y299" s="54"/>
      <c r="Z299" s="54"/>
    </row>
    <row r="300" ht="15.75" customHeight="1">
      <c r="A300" s="44" t="s">
        <v>209</v>
      </c>
      <c r="B300" s="45" t="s">
        <v>210</v>
      </c>
      <c r="C300" s="44" t="s">
        <v>148</v>
      </c>
      <c r="D300" s="46" t="s">
        <v>42</v>
      </c>
      <c r="E300" s="46" t="s">
        <v>67</v>
      </c>
      <c r="F300" s="46">
        <v>3.5</v>
      </c>
      <c r="G300" s="47" t="s">
        <v>194</v>
      </c>
      <c r="H300" s="48">
        <f>VLOOKUP(G300,'Equipment Pricing'!A:C,3,0)</f>
        <v>1144</v>
      </c>
      <c r="I300" s="47" t="s">
        <v>195</v>
      </c>
      <c r="J300" s="48">
        <f>VLOOKUP(I300,'Equipment Pricing'!A:C,3,0)</f>
        <v>544</v>
      </c>
      <c r="K300" s="47" t="s">
        <v>159</v>
      </c>
      <c r="L300" s="48">
        <f>VLOOKUP(K300,'Equipment Pricing'!A:C,3,0)</f>
        <v>338</v>
      </c>
      <c r="M300" s="49">
        <f t="shared" si="1"/>
        <v>2026</v>
      </c>
      <c r="N300" s="50">
        <v>485.0</v>
      </c>
      <c r="O300" s="50">
        <f t="shared" si="2"/>
        <v>238.545</v>
      </c>
      <c r="P300" s="50">
        <v>378.0</v>
      </c>
      <c r="Q300" s="50">
        <f t="shared" si="3"/>
        <v>3127.545</v>
      </c>
      <c r="R300" s="50">
        <f t="shared" si="4"/>
        <v>1847.455</v>
      </c>
      <c r="S300" s="51">
        <v>4975.0</v>
      </c>
      <c r="T300" s="54"/>
      <c r="U300" s="54"/>
      <c r="V300" s="54"/>
      <c r="W300" s="54"/>
      <c r="X300" s="54"/>
      <c r="Y300" s="54"/>
      <c r="Z300" s="54"/>
    </row>
    <row r="301" ht="15.75" customHeight="1">
      <c r="A301" s="44" t="s">
        <v>209</v>
      </c>
      <c r="B301" s="45" t="s">
        <v>210</v>
      </c>
      <c r="C301" s="44" t="s">
        <v>148</v>
      </c>
      <c r="D301" s="46" t="s">
        <v>42</v>
      </c>
      <c r="E301" s="46" t="s">
        <v>67</v>
      </c>
      <c r="F301" s="46">
        <v>3.5</v>
      </c>
      <c r="G301" s="47" t="s">
        <v>194</v>
      </c>
      <c r="H301" s="48">
        <f>VLOOKUP(G301,'Equipment Pricing'!A:C,3,0)</f>
        <v>1144</v>
      </c>
      <c r="I301" s="47" t="s">
        <v>195</v>
      </c>
      <c r="J301" s="48">
        <f>VLOOKUP(I301,'Equipment Pricing'!A:C,3,0)</f>
        <v>544</v>
      </c>
      <c r="K301" s="47" t="s">
        <v>159</v>
      </c>
      <c r="L301" s="48">
        <f>VLOOKUP(K301,'Equipment Pricing'!A:C,3,0)</f>
        <v>338</v>
      </c>
      <c r="M301" s="49">
        <f t="shared" si="1"/>
        <v>2026</v>
      </c>
      <c r="N301" s="50">
        <v>485.0</v>
      </c>
      <c r="O301" s="50">
        <f t="shared" si="2"/>
        <v>238.545</v>
      </c>
      <c r="P301" s="50">
        <v>378.0</v>
      </c>
      <c r="Q301" s="50">
        <f t="shared" si="3"/>
        <v>3127.545</v>
      </c>
      <c r="R301" s="50">
        <f t="shared" si="4"/>
        <v>1847.455</v>
      </c>
      <c r="S301" s="51">
        <v>4975.0</v>
      </c>
      <c r="T301" s="54"/>
      <c r="U301" s="54"/>
      <c r="V301" s="54"/>
      <c r="W301" s="54"/>
      <c r="X301" s="54"/>
      <c r="Y301" s="54"/>
      <c r="Z301" s="54"/>
    </row>
    <row r="302" ht="15.75" customHeight="1">
      <c r="A302" s="44" t="s">
        <v>209</v>
      </c>
      <c r="B302" s="45" t="s">
        <v>210</v>
      </c>
      <c r="C302" s="44" t="s">
        <v>148</v>
      </c>
      <c r="D302" s="46" t="s">
        <v>42</v>
      </c>
      <c r="E302" s="46" t="s">
        <v>67</v>
      </c>
      <c r="F302" s="46">
        <v>4.0</v>
      </c>
      <c r="G302" s="47" t="s">
        <v>196</v>
      </c>
      <c r="H302" s="48">
        <f>VLOOKUP(G302,'Equipment Pricing'!A:C,3,0)</f>
        <v>1191</v>
      </c>
      <c r="I302" s="47" t="s">
        <v>197</v>
      </c>
      <c r="J302" s="48">
        <f>VLOOKUP(I302,'Equipment Pricing'!A:C,3,0)</f>
        <v>559</v>
      </c>
      <c r="K302" s="47" t="s">
        <v>161</v>
      </c>
      <c r="L302" s="48">
        <f>VLOOKUP(K302,'Equipment Pricing'!A:C,3,0)</f>
        <v>429</v>
      </c>
      <c r="M302" s="49">
        <f t="shared" si="1"/>
        <v>2179</v>
      </c>
      <c r="N302" s="50">
        <v>485.0</v>
      </c>
      <c r="O302" s="50">
        <f t="shared" si="2"/>
        <v>253.08</v>
      </c>
      <c r="P302" s="50">
        <v>378.0</v>
      </c>
      <c r="Q302" s="50">
        <f t="shared" si="3"/>
        <v>3295.08</v>
      </c>
      <c r="R302" s="50">
        <f t="shared" si="4"/>
        <v>1854.92</v>
      </c>
      <c r="S302" s="51">
        <v>5150.0</v>
      </c>
      <c r="T302" s="54"/>
      <c r="U302" s="54"/>
      <c r="V302" s="54"/>
      <c r="W302" s="54"/>
      <c r="X302" s="54"/>
      <c r="Y302" s="54"/>
      <c r="Z302" s="54"/>
    </row>
    <row r="303" ht="15.75" customHeight="1">
      <c r="A303" s="44" t="s">
        <v>209</v>
      </c>
      <c r="B303" s="45" t="s">
        <v>210</v>
      </c>
      <c r="C303" s="44" t="s">
        <v>148</v>
      </c>
      <c r="D303" s="46" t="s">
        <v>42</v>
      </c>
      <c r="E303" s="46" t="s">
        <v>67</v>
      </c>
      <c r="F303" s="46">
        <v>4.0</v>
      </c>
      <c r="G303" s="47" t="s">
        <v>196</v>
      </c>
      <c r="H303" s="48">
        <f>VLOOKUP(G303,'Equipment Pricing'!A:C,3,0)</f>
        <v>1191</v>
      </c>
      <c r="I303" s="47" t="s">
        <v>197</v>
      </c>
      <c r="J303" s="48">
        <f>VLOOKUP(I303,'Equipment Pricing'!A:C,3,0)</f>
        <v>559</v>
      </c>
      <c r="K303" s="47" t="s">
        <v>161</v>
      </c>
      <c r="L303" s="48">
        <f>VLOOKUP(K303,'Equipment Pricing'!A:C,3,0)</f>
        <v>429</v>
      </c>
      <c r="M303" s="49">
        <f t="shared" si="1"/>
        <v>2179</v>
      </c>
      <c r="N303" s="50">
        <v>485.0</v>
      </c>
      <c r="O303" s="50">
        <f t="shared" si="2"/>
        <v>253.08</v>
      </c>
      <c r="P303" s="50">
        <v>378.0</v>
      </c>
      <c r="Q303" s="50">
        <f t="shared" si="3"/>
        <v>3295.08</v>
      </c>
      <c r="R303" s="50">
        <f t="shared" si="4"/>
        <v>1854.92</v>
      </c>
      <c r="S303" s="51">
        <v>5150.0</v>
      </c>
      <c r="T303" s="54"/>
      <c r="U303" s="54"/>
      <c r="V303" s="54"/>
      <c r="W303" s="54"/>
      <c r="X303" s="54"/>
      <c r="Y303" s="54"/>
      <c r="Z303" s="54"/>
    </row>
    <row r="304" ht="15.75" customHeight="1">
      <c r="A304" s="44" t="s">
        <v>209</v>
      </c>
      <c r="B304" s="45" t="s">
        <v>210</v>
      </c>
      <c r="C304" s="44" t="s">
        <v>148</v>
      </c>
      <c r="D304" s="46" t="s">
        <v>42</v>
      </c>
      <c r="E304" s="46" t="s">
        <v>67</v>
      </c>
      <c r="F304" s="46">
        <v>5.0</v>
      </c>
      <c r="G304" s="47" t="s">
        <v>198</v>
      </c>
      <c r="H304" s="48">
        <f>VLOOKUP(G304,'Equipment Pricing'!A:C,3,0)</f>
        <v>1374</v>
      </c>
      <c r="I304" s="47" t="s">
        <v>163</v>
      </c>
      <c r="J304" s="48">
        <f>VLOOKUP(I304,'Equipment Pricing'!A:C,3,0)</f>
        <v>552</v>
      </c>
      <c r="K304" s="47" t="s">
        <v>164</v>
      </c>
      <c r="L304" s="48">
        <f>VLOOKUP(K304,'Equipment Pricing'!A:C,3,0)</f>
        <v>394</v>
      </c>
      <c r="M304" s="49">
        <f t="shared" si="1"/>
        <v>2320</v>
      </c>
      <c r="N304" s="50">
        <v>485.0</v>
      </c>
      <c r="O304" s="50">
        <f t="shared" si="2"/>
        <v>266.475</v>
      </c>
      <c r="P304" s="50">
        <v>378.0</v>
      </c>
      <c r="Q304" s="50">
        <f t="shared" si="3"/>
        <v>3449.475</v>
      </c>
      <c r="R304" s="50">
        <f t="shared" si="4"/>
        <v>1850.525</v>
      </c>
      <c r="S304" s="51">
        <v>5300.0</v>
      </c>
      <c r="T304" s="54"/>
      <c r="U304" s="54"/>
      <c r="V304" s="54"/>
      <c r="W304" s="54"/>
      <c r="X304" s="54"/>
      <c r="Y304" s="54"/>
      <c r="Z304" s="54"/>
    </row>
    <row r="305" ht="15.75" customHeight="1">
      <c r="A305" s="44" t="s">
        <v>209</v>
      </c>
      <c r="B305" s="45" t="s">
        <v>210</v>
      </c>
      <c r="C305" s="44" t="s">
        <v>148</v>
      </c>
      <c r="D305" s="46" t="s">
        <v>42</v>
      </c>
      <c r="E305" s="46" t="s">
        <v>67</v>
      </c>
      <c r="F305" s="46">
        <v>5.0</v>
      </c>
      <c r="G305" s="47" t="s">
        <v>198</v>
      </c>
      <c r="H305" s="48">
        <f>VLOOKUP(G305,'Equipment Pricing'!A:C,3,0)</f>
        <v>1374</v>
      </c>
      <c r="I305" s="47" t="s">
        <v>163</v>
      </c>
      <c r="J305" s="48">
        <f>VLOOKUP(I305,'Equipment Pricing'!A:C,3,0)</f>
        <v>552</v>
      </c>
      <c r="K305" s="47" t="s">
        <v>164</v>
      </c>
      <c r="L305" s="48">
        <f>VLOOKUP(K305,'Equipment Pricing'!A:C,3,0)</f>
        <v>394</v>
      </c>
      <c r="M305" s="49">
        <f t="shared" si="1"/>
        <v>2320</v>
      </c>
      <c r="N305" s="50">
        <v>485.0</v>
      </c>
      <c r="O305" s="50">
        <f t="shared" si="2"/>
        <v>266.475</v>
      </c>
      <c r="P305" s="50">
        <v>378.0</v>
      </c>
      <c r="Q305" s="50">
        <f t="shared" si="3"/>
        <v>3449.475</v>
      </c>
      <c r="R305" s="50">
        <f t="shared" si="4"/>
        <v>1850.525</v>
      </c>
      <c r="S305" s="51">
        <v>5300.0</v>
      </c>
      <c r="T305" s="54"/>
      <c r="U305" s="54"/>
      <c r="V305" s="54"/>
      <c r="W305" s="54"/>
      <c r="X305" s="54"/>
      <c r="Y305" s="54"/>
      <c r="Z305" s="54"/>
    </row>
    <row r="306" ht="15.75" customHeight="1">
      <c r="A306" s="44" t="s">
        <v>211</v>
      </c>
      <c r="B306" s="45" t="s">
        <v>210</v>
      </c>
      <c r="C306" s="45" t="s">
        <v>93</v>
      </c>
      <c r="D306" s="46" t="s">
        <v>42</v>
      </c>
      <c r="E306" s="46" t="s">
        <v>43</v>
      </c>
      <c r="F306" s="46">
        <v>1.5</v>
      </c>
      <c r="G306" s="47" t="s">
        <v>44</v>
      </c>
      <c r="H306" s="48">
        <f>VLOOKUP(G306,'Equipment Pricing'!A:C,3,0)</f>
        <v>815</v>
      </c>
      <c r="I306" s="47" t="s">
        <v>45</v>
      </c>
      <c r="J306" s="48">
        <f>VLOOKUP(I306,'Equipment Pricing'!A:C,3,0)</f>
        <v>533</v>
      </c>
      <c r="K306" s="47" t="s">
        <v>46</v>
      </c>
      <c r="L306" s="48">
        <f>VLOOKUP(K306,'Equipment Pricing'!A:C,3,0)</f>
        <v>243</v>
      </c>
      <c r="M306" s="49">
        <f t="shared" si="1"/>
        <v>1591</v>
      </c>
      <c r="N306" s="50">
        <v>485.0</v>
      </c>
      <c r="O306" s="50">
        <f t="shared" si="2"/>
        <v>197.22</v>
      </c>
      <c r="P306" s="50">
        <v>378.0</v>
      </c>
      <c r="Q306" s="50">
        <f t="shared" si="3"/>
        <v>2651.22</v>
      </c>
      <c r="R306" s="50">
        <f t="shared" si="4"/>
        <v>1848.78</v>
      </c>
      <c r="S306" s="51">
        <v>4500.0</v>
      </c>
      <c r="T306" s="54"/>
      <c r="U306" s="54"/>
      <c r="V306" s="54"/>
      <c r="W306" s="54"/>
      <c r="X306" s="54"/>
      <c r="Y306" s="54"/>
      <c r="Z306" s="54"/>
    </row>
    <row r="307" ht="15.75" customHeight="1">
      <c r="A307" s="44" t="s">
        <v>211</v>
      </c>
      <c r="B307" s="45" t="s">
        <v>210</v>
      </c>
      <c r="C307" s="45" t="s">
        <v>93</v>
      </c>
      <c r="D307" s="46" t="s">
        <v>42</v>
      </c>
      <c r="E307" s="46" t="s">
        <v>53</v>
      </c>
      <c r="F307" s="46">
        <v>2.0</v>
      </c>
      <c r="G307" s="47" t="s">
        <v>51</v>
      </c>
      <c r="H307" s="48">
        <f>VLOOKUP(G307,'Equipment Pricing'!A:C,3,0)</f>
        <v>815</v>
      </c>
      <c r="I307" s="47" t="s">
        <v>54</v>
      </c>
      <c r="J307" s="48">
        <f>VLOOKUP(I307,'Equipment Pricing'!A:C,3,0)</f>
        <v>533</v>
      </c>
      <c r="K307" s="47" t="s">
        <v>55</v>
      </c>
      <c r="L307" s="48">
        <f>VLOOKUP(K307,'Equipment Pricing'!A:C,3,0)</f>
        <v>241</v>
      </c>
      <c r="M307" s="49">
        <f t="shared" si="1"/>
        <v>1589</v>
      </c>
      <c r="N307" s="50">
        <v>485.0</v>
      </c>
      <c r="O307" s="50">
        <f t="shared" si="2"/>
        <v>197.03</v>
      </c>
      <c r="P307" s="50">
        <v>378.0</v>
      </c>
      <c r="Q307" s="50">
        <f t="shared" si="3"/>
        <v>2649.03</v>
      </c>
      <c r="R307" s="50">
        <f t="shared" si="4"/>
        <v>1850.97</v>
      </c>
      <c r="S307" s="51">
        <v>4500.0</v>
      </c>
      <c r="T307" s="54"/>
      <c r="U307" s="54"/>
      <c r="V307" s="54"/>
      <c r="W307" s="54"/>
      <c r="X307" s="54"/>
      <c r="Y307" s="54"/>
      <c r="Z307" s="54"/>
    </row>
    <row r="308" ht="15.75" customHeight="1">
      <c r="A308" s="44" t="s">
        <v>211</v>
      </c>
      <c r="B308" s="45" t="s">
        <v>210</v>
      </c>
      <c r="C308" s="45" t="s">
        <v>93</v>
      </c>
      <c r="D308" s="46" t="s">
        <v>42</v>
      </c>
      <c r="E308" s="46" t="s">
        <v>53</v>
      </c>
      <c r="F308" s="46">
        <v>2.5</v>
      </c>
      <c r="G308" s="47" t="s">
        <v>59</v>
      </c>
      <c r="H308" s="48">
        <f>VLOOKUP(G308,'Equipment Pricing'!A:C,3,0)</f>
        <v>834</v>
      </c>
      <c r="I308" s="47" t="s">
        <v>54</v>
      </c>
      <c r="J308" s="48">
        <f>VLOOKUP(I308,'Equipment Pricing'!A:C,3,0)</f>
        <v>533</v>
      </c>
      <c r="K308" s="47" t="s">
        <v>60</v>
      </c>
      <c r="L308" s="48">
        <f>VLOOKUP(K308,'Equipment Pricing'!A:C,3,0)</f>
        <v>347</v>
      </c>
      <c r="M308" s="49">
        <f t="shared" si="1"/>
        <v>1714</v>
      </c>
      <c r="N308" s="50">
        <v>485.0</v>
      </c>
      <c r="O308" s="50">
        <f t="shared" si="2"/>
        <v>208.905</v>
      </c>
      <c r="P308" s="50">
        <v>378.0</v>
      </c>
      <c r="Q308" s="50">
        <f t="shared" si="3"/>
        <v>2785.905</v>
      </c>
      <c r="R308" s="50">
        <f t="shared" si="4"/>
        <v>1764.095</v>
      </c>
      <c r="S308" s="51">
        <v>4550.0</v>
      </c>
      <c r="T308" s="54"/>
      <c r="U308" s="54"/>
      <c r="V308" s="54"/>
      <c r="W308" s="54"/>
      <c r="X308" s="54"/>
      <c r="Y308" s="54"/>
      <c r="Z308" s="54"/>
    </row>
    <row r="309" ht="15.75" customHeight="1">
      <c r="A309" s="44" t="s">
        <v>211</v>
      </c>
      <c r="B309" s="45" t="s">
        <v>210</v>
      </c>
      <c r="C309" s="45" t="s">
        <v>93</v>
      </c>
      <c r="D309" s="46" t="s">
        <v>42</v>
      </c>
      <c r="E309" s="46" t="s">
        <v>67</v>
      </c>
      <c r="F309" s="46">
        <v>3.0</v>
      </c>
      <c r="G309" s="47" t="s">
        <v>64</v>
      </c>
      <c r="H309" s="48">
        <f>VLOOKUP(G309,'Equipment Pricing'!A:C,3,0)</f>
        <v>910</v>
      </c>
      <c r="I309" s="47" t="s">
        <v>68</v>
      </c>
      <c r="J309" s="48">
        <f>VLOOKUP(I309,'Equipment Pricing'!A:C,3,0)</f>
        <v>539</v>
      </c>
      <c r="K309" s="47" t="s">
        <v>69</v>
      </c>
      <c r="L309" s="48">
        <f>VLOOKUP(K309,'Equipment Pricing'!A:C,3,0)</f>
        <v>294</v>
      </c>
      <c r="M309" s="49">
        <f t="shared" si="1"/>
        <v>1743</v>
      </c>
      <c r="N309" s="50">
        <v>485.0</v>
      </c>
      <c r="O309" s="50">
        <f t="shared" si="2"/>
        <v>211.66</v>
      </c>
      <c r="P309" s="50">
        <v>378.0</v>
      </c>
      <c r="Q309" s="50">
        <f t="shared" si="3"/>
        <v>2817.66</v>
      </c>
      <c r="R309" s="50">
        <f t="shared" si="4"/>
        <v>1857.34</v>
      </c>
      <c r="S309" s="51">
        <v>4675.0</v>
      </c>
      <c r="T309" s="54"/>
      <c r="U309" s="54"/>
      <c r="V309" s="54"/>
      <c r="W309" s="54"/>
      <c r="X309" s="54"/>
      <c r="Y309" s="54"/>
      <c r="Z309" s="54"/>
    </row>
    <row r="310" ht="15.75" customHeight="1">
      <c r="A310" s="44" t="s">
        <v>211</v>
      </c>
      <c r="B310" s="45" t="s">
        <v>210</v>
      </c>
      <c r="C310" s="45" t="s">
        <v>93</v>
      </c>
      <c r="D310" s="46" t="s">
        <v>42</v>
      </c>
      <c r="E310" s="46" t="s">
        <v>67</v>
      </c>
      <c r="F310" s="46">
        <v>3.5</v>
      </c>
      <c r="G310" s="47" t="s">
        <v>71</v>
      </c>
      <c r="H310" s="48">
        <f>VLOOKUP(G310,'Equipment Pricing'!A:C,3,0)</f>
        <v>1144</v>
      </c>
      <c r="I310" s="47" t="s">
        <v>75</v>
      </c>
      <c r="J310" s="48">
        <f>VLOOKUP(I310,'Equipment Pricing'!A:C,3,0)</f>
        <v>544</v>
      </c>
      <c r="K310" s="47" t="s">
        <v>76</v>
      </c>
      <c r="L310" s="48">
        <f>VLOOKUP(K310,'Equipment Pricing'!A:C,3,0)</f>
        <v>338</v>
      </c>
      <c r="M310" s="49">
        <f t="shared" si="1"/>
        <v>2026</v>
      </c>
      <c r="N310" s="50">
        <v>485.0</v>
      </c>
      <c r="O310" s="50">
        <f t="shared" si="2"/>
        <v>238.545</v>
      </c>
      <c r="P310" s="50">
        <v>378.0</v>
      </c>
      <c r="Q310" s="50">
        <f t="shared" si="3"/>
        <v>3127.545</v>
      </c>
      <c r="R310" s="50">
        <f t="shared" si="4"/>
        <v>1847.455</v>
      </c>
      <c r="S310" s="51">
        <v>4975.0</v>
      </c>
      <c r="T310" s="54"/>
      <c r="U310" s="54"/>
      <c r="V310" s="54"/>
      <c r="W310" s="54"/>
      <c r="X310" s="54"/>
      <c r="Y310" s="54"/>
      <c r="Z310" s="54"/>
    </row>
    <row r="311" ht="15.75" customHeight="1">
      <c r="A311" s="44" t="s">
        <v>211</v>
      </c>
      <c r="B311" s="45" t="s">
        <v>210</v>
      </c>
      <c r="C311" s="45" t="s">
        <v>93</v>
      </c>
      <c r="D311" s="46" t="s">
        <v>42</v>
      </c>
      <c r="E311" s="46" t="s">
        <v>53</v>
      </c>
      <c r="F311" s="46">
        <v>4.0</v>
      </c>
      <c r="G311" s="47" t="s">
        <v>78</v>
      </c>
      <c r="H311" s="48">
        <f>VLOOKUP(G311,'Equipment Pricing'!A:C,3,0)</f>
        <v>1191</v>
      </c>
      <c r="I311" s="47" t="s">
        <v>72</v>
      </c>
      <c r="J311" s="48">
        <f>VLOOKUP(I311,'Equipment Pricing'!A:C,3,0)</f>
        <v>559</v>
      </c>
      <c r="K311" s="47" t="s">
        <v>79</v>
      </c>
      <c r="L311" s="48">
        <f>VLOOKUP(K311,'Equipment Pricing'!A:C,3,0)</f>
        <v>429</v>
      </c>
      <c r="M311" s="49">
        <f t="shared" si="1"/>
        <v>2179</v>
      </c>
      <c r="N311" s="50">
        <v>485.0</v>
      </c>
      <c r="O311" s="50">
        <f t="shared" si="2"/>
        <v>253.08</v>
      </c>
      <c r="P311" s="50">
        <v>378.0</v>
      </c>
      <c r="Q311" s="50">
        <f t="shared" si="3"/>
        <v>3295.08</v>
      </c>
      <c r="R311" s="50">
        <f t="shared" si="4"/>
        <v>1854.92</v>
      </c>
      <c r="S311" s="51">
        <v>5150.0</v>
      </c>
      <c r="T311" s="54"/>
      <c r="U311" s="54"/>
      <c r="V311" s="54"/>
      <c r="W311" s="54"/>
      <c r="X311" s="54"/>
      <c r="Y311" s="54"/>
      <c r="Z311" s="54"/>
    </row>
    <row r="312" ht="15.75" customHeight="1">
      <c r="A312" s="44" t="s">
        <v>211</v>
      </c>
      <c r="B312" s="45" t="s">
        <v>210</v>
      </c>
      <c r="C312" s="45" t="s">
        <v>93</v>
      </c>
      <c r="D312" s="46" t="s">
        <v>42</v>
      </c>
      <c r="E312" s="46" t="s">
        <v>67</v>
      </c>
      <c r="F312" s="46">
        <v>5.0</v>
      </c>
      <c r="G312" s="47" t="s">
        <v>83</v>
      </c>
      <c r="H312" s="48">
        <f>VLOOKUP(G312,'Equipment Pricing'!A:C,3,0)</f>
        <v>1374</v>
      </c>
      <c r="I312" s="47" t="s">
        <v>84</v>
      </c>
      <c r="J312" s="48">
        <f>VLOOKUP(I312,'Equipment Pricing'!A:C,3,0)</f>
        <v>552</v>
      </c>
      <c r="K312" s="47" t="s">
        <v>85</v>
      </c>
      <c r="L312" s="48">
        <f>VLOOKUP(K312,'Equipment Pricing'!A:C,3,0)</f>
        <v>394</v>
      </c>
      <c r="M312" s="49">
        <f t="shared" si="1"/>
        <v>2320</v>
      </c>
      <c r="N312" s="50">
        <v>485.0</v>
      </c>
      <c r="O312" s="50">
        <f t="shared" si="2"/>
        <v>266.475</v>
      </c>
      <c r="P312" s="50">
        <v>378.0</v>
      </c>
      <c r="Q312" s="50">
        <f t="shared" si="3"/>
        <v>3449.475</v>
      </c>
      <c r="R312" s="50">
        <f t="shared" si="4"/>
        <v>1850.525</v>
      </c>
      <c r="S312" s="51">
        <v>5300.0</v>
      </c>
      <c r="T312" s="54"/>
      <c r="U312" s="54"/>
      <c r="V312" s="54"/>
      <c r="W312" s="54"/>
      <c r="X312" s="54"/>
      <c r="Y312" s="54"/>
      <c r="Z312" s="54"/>
    </row>
    <row r="313" ht="15.75" customHeight="1">
      <c r="A313" s="45" t="s">
        <v>212</v>
      </c>
      <c r="B313" s="45" t="s">
        <v>115</v>
      </c>
      <c r="C313" s="45" t="s">
        <v>116</v>
      </c>
      <c r="D313" s="46" t="s">
        <v>42</v>
      </c>
      <c r="E313" s="55" t="s">
        <v>43</v>
      </c>
      <c r="F313" s="55">
        <v>1.5</v>
      </c>
      <c r="G313" s="47" t="s">
        <v>117</v>
      </c>
      <c r="H313" s="48">
        <f>VLOOKUP(G313,'Equipment Pricing'!A:C,3,0)</f>
        <v>815</v>
      </c>
      <c r="I313" s="47" t="s">
        <v>118</v>
      </c>
      <c r="J313" s="48">
        <f>VLOOKUP(I313,'Equipment Pricing'!A:C,3,0)</f>
        <v>527</v>
      </c>
      <c r="K313" s="47" t="s">
        <v>119</v>
      </c>
      <c r="L313" s="48">
        <f>VLOOKUP(K313,'Equipment Pricing'!A:C,3,0)</f>
        <v>331</v>
      </c>
      <c r="M313" s="49">
        <f t="shared" si="1"/>
        <v>1673</v>
      </c>
      <c r="N313" s="50">
        <v>485.0</v>
      </c>
      <c r="O313" s="50">
        <f t="shared" si="2"/>
        <v>205.01</v>
      </c>
      <c r="P313" s="50">
        <v>378.0</v>
      </c>
      <c r="Q313" s="50">
        <f t="shared" si="3"/>
        <v>2741.01</v>
      </c>
      <c r="R313" s="50">
        <f t="shared" si="4"/>
        <v>1758.99</v>
      </c>
      <c r="S313" s="51">
        <v>4500.0</v>
      </c>
      <c r="T313" s="54"/>
      <c r="U313" s="54"/>
      <c r="V313" s="54"/>
      <c r="W313" s="54"/>
      <c r="X313" s="54"/>
      <c r="Y313" s="54"/>
      <c r="Z313" s="54"/>
    </row>
    <row r="314" ht="15.75" customHeight="1">
      <c r="A314" s="45" t="s">
        <v>212</v>
      </c>
      <c r="B314" s="45" t="s">
        <v>115</v>
      </c>
      <c r="C314" s="45" t="s">
        <v>116</v>
      </c>
      <c r="D314" s="46" t="s">
        <v>42</v>
      </c>
      <c r="E314" s="46" t="s">
        <v>53</v>
      </c>
      <c r="F314" s="55">
        <v>1.5</v>
      </c>
      <c r="G314" s="47" t="s">
        <v>117</v>
      </c>
      <c r="H314" s="48">
        <f>VLOOKUP(G314,'Equipment Pricing'!A:C,3,0)</f>
        <v>815</v>
      </c>
      <c r="I314" s="47" t="s">
        <v>120</v>
      </c>
      <c r="J314" s="48">
        <f>VLOOKUP(I314,'Equipment Pricing'!A:C,3,0)</f>
        <v>553</v>
      </c>
      <c r="K314" s="47" t="s">
        <v>121</v>
      </c>
      <c r="L314" s="48">
        <f>VLOOKUP(K314,'Equipment Pricing'!A:C,3,0)</f>
        <v>333</v>
      </c>
      <c r="M314" s="49">
        <f t="shared" si="1"/>
        <v>1701</v>
      </c>
      <c r="N314" s="50">
        <v>485.0</v>
      </c>
      <c r="O314" s="50">
        <f t="shared" si="2"/>
        <v>207.67</v>
      </c>
      <c r="P314" s="50">
        <v>378.0</v>
      </c>
      <c r="Q314" s="50">
        <f t="shared" si="3"/>
        <v>2771.67</v>
      </c>
      <c r="R314" s="50">
        <f t="shared" si="4"/>
        <v>1728.33</v>
      </c>
      <c r="S314" s="51">
        <v>4500.0</v>
      </c>
      <c r="T314" s="54"/>
      <c r="U314" s="54"/>
      <c r="V314" s="54"/>
      <c r="W314" s="54"/>
      <c r="X314" s="54"/>
      <c r="Y314" s="54"/>
      <c r="Z314" s="54"/>
    </row>
    <row r="315" ht="15.75" customHeight="1">
      <c r="A315" s="45" t="s">
        <v>212</v>
      </c>
      <c r="B315" s="45" t="s">
        <v>115</v>
      </c>
      <c r="C315" s="45" t="s">
        <v>116</v>
      </c>
      <c r="D315" s="46" t="s">
        <v>42</v>
      </c>
      <c r="E315" s="46" t="s">
        <v>53</v>
      </c>
      <c r="F315" s="55">
        <v>1.5</v>
      </c>
      <c r="G315" s="47" t="s">
        <v>117</v>
      </c>
      <c r="H315" s="48">
        <f>VLOOKUP(G315,'Equipment Pricing'!A:C,3,0)</f>
        <v>815</v>
      </c>
      <c r="I315" s="47" t="s">
        <v>120</v>
      </c>
      <c r="J315" s="48">
        <f>VLOOKUP(I315,'Equipment Pricing'!A:C,3,0)</f>
        <v>553</v>
      </c>
      <c r="K315" s="47" t="s">
        <v>122</v>
      </c>
      <c r="L315" s="48">
        <f>VLOOKUP(K315,'Equipment Pricing'!A:C,3,0)</f>
        <v>243</v>
      </c>
      <c r="M315" s="49">
        <f t="shared" si="1"/>
        <v>1611</v>
      </c>
      <c r="N315" s="50">
        <v>485.0</v>
      </c>
      <c r="O315" s="50">
        <f t="shared" si="2"/>
        <v>199.12</v>
      </c>
      <c r="P315" s="50">
        <v>378.0</v>
      </c>
      <c r="Q315" s="50">
        <f t="shared" si="3"/>
        <v>2673.12</v>
      </c>
      <c r="R315" s="50">
        <f t="shared" si="4"/>
        <v>1826.88</v>
      </c>
      <c r="S315" s="51">
        <v>4500.0</v>
      </c>
      <c r="T315" s="54"/>
      <c r="U315" s="54"/>
      <c r="V315" s="54"/>
      <c r="W315" s="54"/>
      <c r="X315" s="54"/>
      <c r="Y315" s="54"/>
      <c r="Z315" s="54"/>
    </row>
    <row r="316" ht="15.75" customHeight="1">
      <c r="A316" s="45" t="s">
        <v>212</v>
      </c>
      <c r="B316" s="45" t="s">
        <v>115</v>
      </c>
      <c r="C316" s="45" t="s">
        <v>116</v>
      </c>
      <c r="D316" s="46" t="s">
        <v>42</v>
      </c>
      <c r="E316" s="55" t="s">
        <v>43</v>
      </c>
      <c r="F316" s="55">
        <v>2.0</v>
      </c>
      <c r="G316" s="47" t="s">
        <v>123</v>
      </c>
      <c r="H316" s="48">
        <f>VLOOKUP(G316,'Equipment Pricing'!A:C,3,0)</f>
        <v>815</v>
      </c>
      <c r="I316" s="47" t="s">
        <v>118</v>
      </c>
      <c r="J316" s="48">
        <f>VLOOKUP(I316,'Equipment Pricing'!A:C,3,0)</f>
        <v>527</v>
      </c>
      <c r="K316" s="47" t="s">
        <v>119</v>
      </c>
      <c r="L316" s="48">
        <f>VLOOKUP(K316,'Equipment Pricing'!A:C,3,0)</f>
        <v>331</v>
      </c>
      <c r="M316" s="49">
        <f t="shared" si="1"/>
        <v>1673</v>
      </c>
      <c r="N316" s="50">
        <v>485.0</v>
      </c>
      <c r="O316" s="50">
        <f t="shared" si="2"/>
        <v>205.01</v>
      </c>
      <c r="P316" s="50">
        <v>378.0</v>
      </c>
      <c r="Q316" s="50">
        <f t="shared" si="3"/>
        <v>2741.01</v>
      </c>
      <c r="R316" s="50">
        <f t="shared" si="4"/>
        <v>1758.99</v>
      </c>
      <c r="S316" s="51">
        <v>4500.0</v>
      </c>
      <c r="T316" s="54"/>
      <c r="U316" s="54"/>
      <c r="V316" s="54"/>
      <c r="W316" s="54"/>
      <c r="X316" s="54"/>
      <c r="Y316" s="54"/>
      <c r="Z316" s="54"/>
    </row>
    <row r="317" ht="15.75" customHeight="1">
      <c r="A317" s="45" t="s">
        <v>212</v>
      </c>
      <c r="B317" s="45" t="s">
        <v>115</v>
      </c>
      <c r="C317" s="45" t="s">
        <v>116</v>
      </c>
      <c r="D317" s="46" t="s">
        <v>42</v>
      </c>
      <c r="E317" s="46" t="s">
        <v>53</v>
      </c>
      <c r="F317" s="55">
        <v>2.0</v>
      </c>
      <c r="G317" s="47" t="s">
        <v>123</v>
      </c>
      <c r="H317" s="48">
        <f>VLOOKUP(G317,'Equipment Pricing'!A:C,3,0)</f>
        <v>815</v>
      </c>
      <c r="I317" s="47" t="s">
        <v>120</v>
      </c>
      <c r="J317" s="48">
        <f>VLOOKUP(I317,'Equipment Pricing'!A:C,3,0)</f>
        <v>553</v>
      </c>
      <c r="K317" s="47" t="s">
        <v>121</v>
      </c>
      <c r="L317" s="48">
        <f>VLOOKUP(K317,'Equipment Pricing'!A:C,3,0)</f>
        <v>333</v>
      </c>
      <c r="M317" s="49">
        <f t="shared" si="1"/>
        <v>1701</v>
      </c>
      <c r="N317" s="50">
        <v>485.0</v>
      </c>
      <c r="O317" s="50">
        <f t="shared" si="2"/>
        <v>207.67</v>
      </c>
      <c r="P317" s="50">
        <v>378.0</v>
      </c>
      <c r="Q317" s="50">
        <f t="shared" si="3"/>
        <v>2771.67</v>
      </c>
      <c r="R317" s="50">
        <f t="shared" si="4"/>
        <v>1728.33</v>
      </c>
      <c r="S317" s="51">
        <v>4500.0</v>
      </c>
      <c r="T317" s="54"/>
      <c r="U317" s="54"/>
      <c r="V317" s="54"/>
      <c r="W317" s="54"/>
      <c r="X317" s="54"/>
      <c r="Y317" s="54"/>
      <c r="Z317" s="54"/>
    </row>
    <row r="318" ht="15.75" customHeight="1">
      <c r="A318" s="45" t="s">
        <v>212</v>
      </c>
      <c r="B318" s="45" t="s">
        <v>115</v>
      </c>
      <c r="C318" s="45" t="s">
        <v>116</v>
      </c>
      <c r="D318" s="46" t="s">
        <v>42</v>
      </c>
      <c r="E318" s="46" t="s">
        <v>53</v>
      </c>
      <c r="F318" s="55">
        <v>2.0</v>
      </c>
      <c r="G318" s="47" t="s">
        <v>123</v>
      </c>
      <c r="H318" s="48">
        <f>VLOOKUP(G318,'Equipment Pricing'!A:C,3,0)</f>
        <v>815</v>
      </c>
      <c r="I318" s="47" t="s">
        <v>120</v>
      </c>
      <c r="J318" s="48">
        <f>VLOOKUP(I318,'Equipment Pricing'!A:C,3,0)</f>
        <v>553</v>
      </c>
      <c r="K318" s="47" t="s">
        <v>122</v>
      </c>
      <c r="L318" s="48">
        <f>VLOOKUP(K318,'Equipment Pricing'!A:C,3,0)</f>
        <v>243</v>
      </c>
      <c r="M318" s="49">
        <f t="shared" si="1"/>
        <v>1611</v>
      </c>
      <c r="N318" s="50">
        <v>485.0</v>
      </c>
      <c r="O318" s="50">
        <f t="shared" si="2"/>
        <v>199.12</v>
      </c>
      <c r="P318" s="50">
        <v>378.0</v>
      </c>
      <c r="Q318" s="50">
        <f t="shared" si="3"/>
        <v>2673.12</v>
      </c>
      <c r="R318" s="50">
        <f t="shared" si="4"/>
        <v>1826.88</v>
      </c>
      <c r="S318" s="51">
        <v>4500.0</v>
      </c>
      <c r="T318" s="54"/>
      <c r="U318" s="54"/>
      <c r="V318" s="54"/>
      <c r="W318" s="54"/>
      <c r="X318" s="54"/>
      <c r="Y318" s="54"/>
      <c r="Z318" s="54"/>
    </row>
    <row r="319" ht="15.75" customHeight="1">
      <c r="A319" s="45" t="s">
        <v>212</v>
      </c>
      <c r="B319" s="45" t="s">
        <v>115</v>
      </c>
      <c r="C319" s="45" t="s">
        <v>116</v>
      </c>
      <c r="D319" s="46" t="s">
        <v>42</v>
      </c>
      <c r="E319" s="46" t="s">
        <v>53</v>
      </c>
      <c r="F319" s="55">
        <v>2.5</v>
      </c>
      <c r="G319" s="47" t="s">
        <v>124</v>
      </c>
      <c r="H319" s="48">
        <f>VLOOKUP(G319,'Equipment Pricing'!A:C,3,0)</f>
        <v>834</v>
      </c>
      <c r="I319" s="47" t="s">
        <v>120</v>
      </c>
      <c r="J319" s="48">
        <f>VLOOKUP(I319,'Equipment Pricing'!A:C,3,0)</f>
        <v>553</v>
      </c>
      <c r="K319" s="47" t="s">
        <v>125</v>
      </c>
      <c r="L319" s="48">
        <f>VLOOKUP(K319,'Equipment Pricing'!A:C,3,0)</f>
        <v>344</v>
      </c>
      <c r="M319" s="49">
        <f t="shared" si="1"/>
        <v>1731</v>
      </c>
      <c r="N319" s="50">
        <v>485.0</v>
      </c>
      <c r="O319" s="50">
        <f t="shared" si="2"/>
        <v>210.52</v>
      </c>
      <c r="P319" s="50">
        <v>378.0</v>
      </c>
      <c r="Q319" s="50">
        <f t="shared" si="3"/>
        <v>2804.52</v>
      </c>
      <c r="R319" s="50">
        <f t="shared" si="4"/>
        <v>1745.48</v>
      </c>
      <c r="S319" s="51">
        <v>4550.0</v>
      </c>
      <c r="T319" s="54"/>
      <c r="U319" s="54"/>
      <c r="V319" s="54"/>
      <c r="W319" s="54"/>
      <c r="X319" s="54"/>
      <c r="Y319" s="54"/>
      <c r="Z319" s="54"/>
    </row>
    <row r="320" ht="15.75" customHeight="1">
      <c r="A320" s="45" t="s">
        <v>212</v>
      </c>
      <c r="B320" s="45" t="s">
        <v>115</v>
      </c>
      <c r="C320" s="45" t="s">
        <v>116</v>
      </c>
      <c r="D320" s="46" t="s">
        <v>42</v>
      </c>
      <c r="E320" s="46" t="s">
        <v>53</v>
      </c>
      <c r="F320" s="55">
        <v>2.5</v>
      </c>
      <c r="G320" s="47" t="s">
        <v>124</v>
      </c>
      <c r="H320" s="48">
        <f>VLOOKUP(G320,'Equipment Pricing'!A:C,3,0)</f>
        <v>834</v>
      </c>
      <c r="I320" s="47" t="s">
        <v>120</v>
      </c>
      <c r="J320" s="48">
        <f>VLOOKUP(I320,'Equipment Pricing'!A:C,3,0)</f>
        <v>553</v>
      </c>
      <c r="K320" s="47" t="s">
        <v>126</v>
      </c>
      <c r="L320" s="48">
        <f>VLOOKUP(K320,'Equipment Pricing'!A:C,3,0)</f>
        <v>253</v>
      </c>
      <c r="M320" s="49">
        <f t="shared" si="1"/>
        <v>1640</v>
      </c>
      <c r="N320" s="50">
        <v>485.0</v>
      </c>
      <c r="O320" s="50">
        <f t="shared" si="2"/>
        <v>201.875</v>
      </c>
      <c r="P320" s="50">
        <v>378.0</v>
      </c>
      <c r="Q320" s="50">
        <f t="shared" si="3"/>
        <v>2704.875</v>
      </c>
      <c r="R320" s="50">
        <f t="shared" si="4"/>
        <v>1845.125</v>
      </c>
      <c r="S320" s="51">
        <v>4550.0</v>
      </c>
      <c r="T320" s="54"/>
      <c r="U320" s="54"/>
      <c r="V320" s="54"/>
      <c r="W320" s="54"/>
      <c r="X320" s="54"/>
      <c r="Y320" s="54"/>
      <c r="Z320" s="54"/>
    </row>
    <row r="321" ht="15.75" customHeight="1">
      <c r="A321" s="45" t="s">
        <v>212</v>
      </c>
      <c r="B321" s="45" t="s">
        <v>115</v>
      </c>
      <c r="C321" s="45" t="s">
        <v>116</v>
      </c>
      <c r="D321" s="46" t="s">
        <v>42</v>
      </c>
      <c r="E321" s="46" t="s">
        <v>53</v>
      </c>
      <c r="F321" s="55">
        <v>3.0</v>
      </c>
      <c r="G321" s="47" t="s">
        <v>127</v>
      </c>
      <c r="H321" s="48">
        <f>VLOOKUP(G321,'Equipment Pricing'!A:C,3,0)</f>
        <v>910</v>
      </c>
      <c r="I321" s="47" t="s">
        <v>120</v>
      </c>
      <c r="J321" s="48">
        <f>VLOOKUP(I321,'Equipment Pricing'!A:C,3,0)</f>
        <v>553</v>
      </c>
      <c r="K321" s="47" t="s">
        <v>128</v>
      </c>
      <c r="L321" s="48">
        <f>VLOOKUP(K321,'Equipment Pricing'!A:C,3,0)</f>
        <v>294</v>
      </c>
      <c r="M321" s="49">
        <f t="shared" si="1"/>
        <v>1757</v>
      </c>
      <c r="N321" s="50">
        <v>485.0</v>
      </c>
      <c r="O321" s="50">
        <f t="shared" si="2"/>
        <v>212.99</v>
      </c>
      <c r="P321" s="50">
        <v>378.0</v>
      </c>
      <c r="Q321" s="50">
        <f t="shared" si="3"/>
        <v>2832.99</v>
      </c>
      <c r="R321" s="50">
        <f t="shared" si="4"/>
        <v>1842.01</v>
      </c>
      <c r="S321" s="51">
        <v>4675.0</v>
      </c>
      <c r="T321" s="54"/>
      <c r="U321" s="54"/>
      <c r="V321" s="54"/>
      <c r="W321" s="54"/>
      <c r="X321" s="54"/>
      <c r="Y321" s="54"/>
      <c r="Z321" s="54"/>
    </row>
    <row r="322" ht="15.75" customHeight="1">
      <c r="A322" s="45" t="s">
        <v>212</v>
      </c>
      <c r="B322" s="45" t="s">
        <v>115</v>
      </c>
      <c r="C322" s="45" t="s">
        <v>116</v>
      </c>
      <c r="D322" s="46" t="s">
        <v>42</v>
      </c>
      <c r="E322" s="46" t="s">
        <v>67</v>
      </c>
      <c r="F322" s="55">
        <v>3.0</v>
      </c>
      <c r="G322" s="47" t="s">
        <v>127</v>
      </c>
      <c r="H322" s="48">
        <f>VLOOKUP(G322,'Equipment Pricing'!A:C,3,0)</f>
        <v>910</v>
      </c>
      <c r="I322" s="47" t="s">
        <v>129</v>
      </c>
      <c r="J322" s="48">
        <f>VLOOKUP(I322,'Equipment Pricing'!A:C,3,0)</f>
        <v>544</v>
      </c>
      <c r="K322" s="47" t="s">
        <v>128</v>
      </c>
      <c r="L322" s="48">
        <f>VLOOKUP(K322,'Equipment Pricing'!A:C,3,0)</f>
        <v>294</v>
      </c>
      <c r="M322" s="49">
        <f t="shared" si="1"/>
        <v>1748</v>
      </c>
      <c r="N322" s="50">
        <v>485.0</v>
      </c>
      <c r="O322" s="50">
        <f t="shared" si="2"/>
        <v>212.135</v>
      </c>
      <c r="P322" s="50">
        <v>378.0</v>
      </c>
      <c r="Q322" s="50">
        <f t="shared" si="3"/>
        <v>2823.135</v>
      </c>
      <c r="R322" s="50">
        <f t="shared" si="4"/>
        <v>1851.865</v>
      </c>
      <c r="S322" s="51">
        <v>4675.0</v>
      </c>
      <c r="T322" s="54"/>
      <c r="U322" s="54"/>
      <c r="V322" s="54"/>
      <c r="W322" s="54"/>
      <c r="X322" s="54"/>
      <c r="Y322" s="54"/>
      <c r="Z322" s="54"/>
    </row>
    <row r="323" ht="15.75" customHeight="1">
      <c r="A323" s="45" t="s">
        <v>212</v>
      </c>
      <c r="B323" s="45" t="s">
        <v>115</v>
      </c>
      <c r="C323" s="45" t="s">
        <v>116</v>
      </c>
      <c r="D323" s="46" t="s">
        <v>42</v>
      </c>
      <c r="E323" s="46" t="s">
        <v>67</v>
      </c>
      <c r="F323" s="55">
        <v>3.5</v>
      </c>
      <c r="G323" s="47" t="s">
        <v>130</v>
      </c>
      <c r="H323" s="48">
        <f>VLOOKUP(G323,'Equipment Pricing'!A:C,3,0)</f>
        <v>1144</v>
      </c>
      <c r="I323" s="47" t="s">
        <v>131</v>
      </c>
      <c r="J323" s="48">
        <f>VLOOKUP(I323,'Equipment Pricing'!A:C,3,0)</f>
        <v>552</v>
      </c>
      <c r="K323" s="47" t="s">
        <v>132</v>
      </c>
      <c r="L323" s="48">
        <f>VLOOKUP(K323,'Equipment Pricing'!A:C,3,0)</f>
        <v>382</v>
      </c>
      <c r="M323" s="49">
        <f t="shared" si="1"/>
        <v>2078</v>
      </c>
      <c r="N323" s="50">
        <v>485.0</v>
      </c>
      <c r="O323" s="50">
        <f t="shared" si="2"/>
        <v>243.485</v>
      </c>
      <c r="P323" s="50">
        <v>378.0</v>
      </c>
      <c r="Q323" s="50">
        <f t="shared" si="3"/>
        <v>3184.485</v>
      </c>
      <c r="R323" s="50">
        <f t="shared" si="4"/>
        <v>1790.515</v>
      </c>
      <c r="S323" s="51">
        <v>4975.0</v>
      </c>
      <c r="T323" s="54"/>
      <c r="U323" s="54"/>
      <c r="V323" s="54"/>
      <c r="W323" s="54"/>
      <c r="X323" s="54"/>
      <c r="Y323" s="54"/>
      <c r="Z323" s="54"/>
    </row>
    <row r="324" ht="15.75" customHeight="1">
      <c r="A324" s="45" t="s">
        <v>212</v>
      </c>
      <c r="B324" s="45" t="s">
        <v>115</v>
      </c>
      <c r="C324" s="45" t="s">
        <v>116</v>
      </c>
      <c r="D324" s="46" t="s">
        <v>42</v>
      </c>
      <c r="E324" s="46" t="s">
        <v>67</v>
      </c>
      <c r="F324" s="55">
        <v>3.5</v>
      </c>
      <c r="G324" s="47" t="s">
        <v>130</v>
      </c>
      <c r="H324" s="48">
        <f>VLOOKUP(G324,'Equipment Pricing'!A:C,3,0)</f>
        <v>1144</v>
      </c>
      <c r="I324" s="47" t="s">
        <v>131</v>
      </c>
      <c r="J324" s="48">
        <f>VLOOKUP(I324,'Equipment Pricing'!A:C,3,0)</f>
        <v>552</v>
      </c>
      <c r="K324" s="47" t="s">
        <v>133</v>
      </c>
      <c r="L324" s="48">
        <f>VLOOKUP(K324,'Equipment Pricing'!A:C,3,0)</f>
        <v>471</v>
      </c>
      <c r="M324" s="49">
        <f t="shared" si="1"/>
        <v>2167</v>
      </c>
      <c r="N324" s="50">
        <v>485.0</v>
      </c>
      <c r="O324" s="50">
        <f t="shared" si="2"/>
        <v>251.94</v>
      </c>
      <c r="P324" s="50">
        <v>378.0</v>
      </c>
      <c r="Q324" s="50">
        <f t="shared" si="3"/>
        <v>3281.94</v>
      </c>
      <c r="R324" s="50">
        <f t="shared" si="4"/>
        <v>1693.06</v>
      </c>
      <c r="S324" s="51">
        <v>4975.0</v>
      </c>
      <c r="T324" s="54"/>
      <c r="U324" s="54"/>
      <c r="V324" s="54"/>
      <c r="W324" s="54"/>
      <c r="X324" s="54"/>
      <c r="Y324" s="54"/>
      <c r="Z324" s="54"/>
    </row>
    <row r="325" ht="15.75" customHeight="1">
      <c r="A325" s="45" t="s">
        <v>212</v>
      </c>
      <c r="B325" s="45" t="s">
        <v>115</v>
      </c>
      <c r="C325" s="45" t="s">
        <v>116</v>
      </c>
      <c r="D325" s="46" t="s">
        <v>42</v>
      </c>
      <c r="E325" s="46" t="s">
        <v>67</v>
      </c>
      <c r="F325" s="55">
        <v>4.0</v>
      </c>
      <c r="G325" s="47" t="s">
        <v>134</v>
      </c>
      <c r="H325" s="48">
        <f>VLOOKUP(G325,'Equipment Pricing'!A:C,3,0)</f>
        <v>1191</v>
      </c>
      <c r="I325" s="47" t="s">
        <v>131</v>
      </c>
      <c r="J325" s="48">
        <f>VLOOKUP(I325,'Equipment Pricing'!A:C,3,0)</f>
        <v>552</v>
      </c>
      <c r="K325" s="47" t="s">
        <v>135</v>
      </c>
      <c r="L325" s="48">
        <f>VLOOKUP(K325,'Equipment Pricing'!A:C,3,0)</f>
        <v>429</v>
      </c>
      <c r="M325" s="49">
        <f t="shared" si="1"/>
        <v>2172</v>
      </c>
      <c r="N325" s="50">
        <v>485.0</v>
      </c>
      <c r="O325" s="50">
        <f t="shared" si="2"/>
        <v>252.415</v>
      </c>
      <c r="P325" s="50">
        <v>378.0</v>
      </c>
      <c r="Q325" s="50">
        <f t="shared" si="3"/>
        <v>3287.415</v>
      </c>
      <c r="R325" s="50">
        <f t="shared" si="4"/>
        <v>1862.585</v>
      </c>
      <c r="S325" s="51">
        <v>5150.0</v>
      </c>
      <c r="T325" s="54"/>
      <c r="U325" s="54"/>
      <c r="V325" s="54"/>
      <c r="W325" s="54"/>
      <c r="X325" s="54"/>
      <c r="Y325" s="54"/>
      <c r="Z325" s="54"/>
    </row>
    <row r="326" ht="15.75" customHeight="1">
      <c r="A326" s="45" t="s">
        <v>212</v>
      </c>
      <c r="B326" s="45" t="s">
        <v>115</v>
      </c>
      <c r="C326" s="45" t="s">
        <v>116</v>
      </c>
      <c r="D326" s="46" t="s">
        <v>42</v>
      </c>
      <c r="E326" s="46" t="s">
        <v>67</v>
      </c>
      <c r="F326" s="55">
        <v>4.0</v>
      </c>
      <c r="G326" s="47" t="s">
        <v>134</v>
      </c>
      <c r="H326" s="48">
        <f>VLOOKUP(G326,'Equipment Pricing'!A:C,3,0)</f>
        <v>1191</v>
      </c>
      <c r="I326" s="47" t="s">
        <v>131</v>
      </c>
      <c r="J326" s="48">
        <f>VLOOKUP(I326,'Equipment Pricing'!A:C,3,0)</f>
        <v>552</v>
      </c>
      <c r="K326" s="47" t="s">
        <v>136</v>
      </c>
      <c r="L326" s="48">
        <f>VLOOKUP(K326,'Equipment Pricing'!A:C,3,0)</f>
        <v>476</v>
      </c>
      <c r="M326" s="49">
        <f t="shared" si="1"/>
        <v>2219</v>
      </c>
      <c r="N326" s="50">
        <v>485.0</v>
      </c>
      <c r="O326" s="50">
        <f t="shared" si="2"/>
        <v>256.88</v>
      </c>
      <c r="P326" s="50">
        <v>378.0</v>
      </c>
      <c r="Q326" s="50">
        <f t="shared" si="3"/>
        <v>3338.88</v>
      </c>
      <c r="R326" s="50">
        <f t="shared" si="4"/>
        <v>1811.12</v>
      </c>
      <c r="S326" s="51">
        <v>5150.0</v>
      </c>
      <c r="T326" s="54"/>
      <c r="U326" s="54"/>
      <c r="V326" s="54"/>
      <c r="W326" s="54"/>
      <c r="X326" s="54"/>
      <c r="Y326" s="54"/>
      <c r="Z326" s="54"/>
    </row>
    <row r="327" ht="15.75" customHeight="1">
      <c r="A327" s="45" t="s">
        <v>212</v>
      </c>
      <c r="B327" s="45" t="s">
        <v>115</v>
      </c>
      <c r="C327" s="45" t="s">
        <v>116</v>
      </c>
      <c r="D327" s="46" t="s">
        <v>42</v>
      </c>
      <c r="E327" s="46" t="s">
        <v>67</v>
      </c>
      <c r="F327" s="55">
        <v>5.0</v>
      </c>
      <c r="G327" s="47" t="s">
        <v>137</v>
      </c>
      <c r="H327" s="48">
        <f>VLOOKUP(G327,'Equipment Pricing'!A:C,3,0)</f>
        <v>1374</v>
      </c>
      <c r="I327" s="47" t="s">
        <v>131</v>
      </c>
      <c r="J327" s="48">
        <f>VLOOKUP(I327,'Equipment Pricing'!A:C,3,0)</f>
        <v>552</v>
      </c>
      <c r="K327" s="47" t="s">
        <v>138</v>
      </c>
      <c r="L327" s="48">
        <f>VLOOKUP(K327,'Equipment Pricing'!A:C,3,0)</f>
        <v>394</v>
      </c>
      <c r="M327" s="49">
        <f t="shared" si="1"/>
        <v>2320</v>
      </c>
      <c r="N327" s="50">
        <v>485.0</v>
      </c>
      <c r="O327" s="50">
        <f t="shared" si="2"/>
        <v>266.475</v>
      </c>
      <c r="P327" s="50">
        <v>378.0</v>
      </c>
      <c r="Q327" s="50">
        <f t="shared" si="3"/>
        <v>3449.475</v>
      </c>
      <c r="R327" s="50">
        <f t="shared" si="4"/>
        <v>1850.525</v>
      </c>
      <c r="S327" s="51">
        <v>5300.0</v>
      </c>
      <c r="T327" s="54"/>
      <c r="U327" s="54"/>
      <c r="V327" s="54"/>
      <c r="W327" s="54"/>
      <c r="X327" s="54"/>
      <c r="Y327" s="54"/>
      <c r="Z327" s="54"/>
    </row>
    <row r="328" ht="15.75" customHeight="1">
      <c r="A328" s="45" t="s">
        <v>212</v>
      </c>
      <c r="B328" s="45" t="s">
        <v>115</v>
      </c>
      <c r="C328" s="45" t="s">
        <v>116</v>
      </c>
      <c r="D328" s="46" t="s">
        <v>42</v>
      </c>
      <c r="E328" s="55" t="s">
        <v>139</v>
      </c>
      <c r="F328" s="55">
        <v>5.0</v>
      </c>
      <c r="G328" s="47" t="s">
        <v>137</v>
      </c>
      <c r="H328" s="48">
        <f>VLOOKUP(G328,'Equipment Pricing'!A:C,3,0)</f>
        <v>1374</v>
      </c>
      <c r="I328" s="47" t="s">
        <v>140</v>
      </c>
      <c r="J328" s="48">
        <f>VLOOKUP(I328,'Equipment Pricing'!A:C,3,0)</f>
        <v>575</v>
      </c>
      <c r="K328" s="47" t="s">
        <v>141</v>
      </c>
      <c r="L328" s="48">
        <f>VLOOKUP(K328,'Equipment Pricing'!A:C,3,0)</f>
        <v>491</v>
      </c>
      <c r="M328" s="49">
        <f t="shared" si="1"/>
        <v>2440</v>
      </c>
      <c r="N328" s="50">
        <v>485.0</v>
      </c>
      <c r="O328" s="50">
        <f t="shared" si="2"/>
        <v>277.875</v>
      </c>
      <c r="P328" s="50">
        <v>378.0</v>
      </c>
      <c r="Q328" s="50">
        <f t="shared" si="3"/>
        <v>3580.875</v>
      </c>
      <c r="R328" s="50">
        <f t="shared" si="4"/>
        <v>1719.125</v>
      </c>
      <c r="S328" s="51">
        <v>5300.0</v>
      </c>
      <c r="T328" s="54"/>
      <c r="U328" s="54"/>
      <c r="V328" s="54"/>
      <c r="W328" s="54"/>
      <c r="X328" s="54"/>
      <c r="Y328" s="54"/>
      <c r="Z328" s="54"/>
    </row>
    <row r="329" ht="15.75" customHeight="1">
      <c r="A329" s="45" t="s">
        <v>212</v>
      </c>
      <c r="B329" s="45" t="s">
        <v>115</v>
      </c>
      <c r="C329" s="45" t="s">
        <v>116</v>
      </c>
      <c r="D329" s="46" t="s">
        <v>42</v>
      </c>
      <c r="E329" s="46" t="s">
        <v>67</v>
      </c>
      <c r="F329" s="55">
        <v>5.0</v>
      </c>
      <c r="G329" s="47" t="s">
        <v>137</v>
      </c>
      <c r="H329" s="48">
        <f>VLOOKUP(G329,'Equipment Pricing'!A:C,3,0)</f>
        <v>1374</v>
      </c>
      <c r="I329" s="47" t="s">
        <v>131</v>
      </c>
      <c r="J329" s="48">
        <f>VLOOKUP(I329,'Equipment Pricing'!A:C,3,0)</f>
        <v>552</v>
      </c>
      <c r="K329" s="47" t="s">
        <v>142</v>
      </c>
      <c r="L329" s="48">
        <f>VLOOKUP(K329,'Equipment Pricing'!A:C,3,0)</f>
        <v>516</v>
      </c>
      <c r="M329" s="49">
        <f t="shared" si="1"/>
        <v>2442</v>
      </c>
      <c r="N329" s="50">
        <v>485.0</v>
      </c>
      <c r="O329" s="50">
        <f t="shared" si="2"/>
        <v>278.065</v>
      </c>
      <c r="P329" s="50">
        <v>378.0</v>
      </c>
      <c r="Q329" s="50">
        <f t="shared" si="3"/>
        <v>3583.065</v>
      </c>
      <c r="R329" s="50">
        <f t="shared" si="4"/>
        <v>1716.935</v>
      </c>
      <c r="S329" s="51">
        <v>5300.0</v>
      </c>
      <c r="T329" s="54"/>
      <c r="U329" s="54"/>
      <c r="V329" s="54"/>
      <c r="W329" s="54"/>
      <c r="X329" s="54"/>
      <c r="Y329" s="54"/>
      <c r="Z329" s="54"/>
    </row>
    <row r="330" ht="15.75" customHeight="1">
      <c r="A330" s="45" t="s">
        <v>213</v>
      </c>
      <c r="B330" s="45" t="s">
        <v>173</v>
      </c>
      <c r="C330" s="45" t="s">
        <v>174</v>
      </c>
      <c r="D330" s="46" t="s">
        <v>42</v>
      </c>
      <c r="E330" s="46" t="s">
        <v>106</v>
      </c>
      <c r="F330" s="46">
        <v>1.5</v>
      </c>
      <c r="G330" s="47" t="s">
        <v>149</v>
      </c>
      <c r="H330" s="48">
        <f>VLOOKUP(G330,'Equipment Pricing'!A:C,3,0)</f>
        <v>823</v>
      </c>
      <c r="I330" s="47" t="s">
        <v>150</v>
      </c>
      <c r="J330" s="48">
        <f>VLOOKUP(I330,'Equipment Pricing'!A:C,3,0)</f>
        <v>533</v>
      </c>
      <c r="K330" s="44" t="s">
        <v>151</v>
      </c>
      <c r="L330" s="48">
        <f>VLOOKUP(K330,'Equipment Pricing'!A:C,3,0)</f>
        <v>331</v>
      </c>
      <c r="M330" s="49">
        <f t="shared" si="1"/>
        <v>1687</v>
      </c>
      <c r="N330" s="50">
        <v>485.0</v>
      </c>
      <c r="O330" s="50">
        <f t="shared" si="2"/>
        <v>206.34</v>
      </c>
      <c r="P330" s="50">
        <v>378.0</v>
      </c>
      <c r="Q330" s="50">
        <f t="shared" si="3"/>
        <v>2756.34</v>
      </c>
      <c r="R330" s="50">
        <f t="shared" si="4"/>
        <v>1743.66</v>
      </c>
      <c r="S330" s="51">
        <v>4500.0</v>
      </c>
      <c r="T330" s="54"/>
      <c r="U330" s="54"/>
      <c r="V330" s="54"/>
      <c r="W330" s="54"/>
      <c r="X330" s="54"/>
      <c r="Y330" s="54"/>
      <c r="Z330" s="54"/>
    </row>
    <row r="331" ht="15.75" customHeight="1">
      <c r="A331" s="45" t="s">
        <v>213</v>
      </c>
      <c r="B331" s="45" t="s">
        <v>173</v>
      </c>
      <c r="C331" s="45" t="s">
        <v>174</v>
      </c>
      <c r="D331" s="46" t="s">
        <v>42</v>
      </c>
      <c r="E331" s="46" t="s">
        <v>106</v>
      </c>
      <c r="F331" s="46">
        <v>1.5</v>
      </c>
      <c r="G331" s="47" t="s">
        <v>149</v>
      </c>
      <c r="H331" s="48">
        <f>VLOOKUP(G331,'Equipment Pricing'!A:C,3,0)</f>
        <v>823</v>
      </c>
      <c r="I331" s="47" t="s">
        <v>150</v>
      </c>
      <c r="J331" s="48">
        <f>VLOOKUP(I331,'Equipment Pricing'!A:C,3,0)</f>
        <v>533</v>
      </c>
      <c r="K331" s="47" t="s">
        <v>175</v>
      </c>
      <c r="L331" s="48">
        <f>VLOOKUP(K331,'Equipment Pricing'!A:C,3,0)</f>
        <v>386</v>
      </c>
      <c r="M331" s="49">
        <f t="shared" si="1"/>
        <v>1742</v>
      </c>
      <c r="N331" s="50">
        <v>485.0</v>
      </c>
      <c r="O331" s="50">
        <f t="shared" si="2"/>
        <v>211.565</v>
      </c>
      <c r="P331" s="50">
        <v>378.0</v>
      </c>
      <c r="Q331" s="50">
        <f t="shared" si="3"/>
        <v>2816.565</v>
      </c>
      <c r="R331" s="50">
        <f t="shared" si="4"/>
        <v>1683.435</v>
      </c>
      <c r="S331" s="51">
        <v>4500.0</v>
      </c>
      <c r="T331" s="54"/>
      <c r="U331" s="54"/>
      <c r="V331" s="54"/>
      <c r="W331" s="54"/>
      <c r="X331" s="54"/>
      <c r="Y331" s="54"/>
      <c r="Z331" s="54"/>
    </row>
    <row r="332" ht="15.75" customHeight="1">
      <c r="A332" s="45" t="s">
        <v>213</v>
      </c>
      <c r="B332" s="45" t="s">
        <v>173</v>
      </c>
      <c r="C332" s="45" t="s">
        <v>174</v>
      </c>
      <c r="D332" s="46" t="s">
        <v>42</v>
      </c>
      <c r="E332" s="46" t="s">
        <v>106</v>
      </c>
      <c r="F332" s="46">
        <v>2.0</v>
      </c>
      <c r="G332" s="47" t="s">
        <v>152</v>
      </c>
      <c r="H332" s="48">
        <f>VLOOKUP(G332,'Equipment Pricing'!A:C,3,0)</f>
        <v>836</v>
      </c>
      <c r="I332" s="47" t="s">
        <v>150</v>
      </c>
      <c r="J332" s="48">
        <f>VLOOKUP(I332,'Equipment Pricing'!A:C,3,0)</f>
        <v>533</v>
      </c>
      <c r="K332" s="47" t="s">
        <v>151</v>
      </c>
      <c r="L332" s="48">
        <f>VLOOKUP(K332,'Equipment Pricing'!A:C,3,0)</f>
        <v>331</v>
      </c>
      <c r="M332" s="49">
        <f t="shared" si="1"/>
        <v>1700</v>
      </c>
      <c r="N332" s="50">
        <v>485.0</v>
      </c>
      <c r="O332" s="50">
        <f t="shared" si="2"/>
        <v>207.575</v>
      </c>
      <c r="P332" s="50">
        <v>378.0</v>
      </c>
      <c r="Q332" s="50">
        <f t="shared" si="3"/>
        <v>2770.575</v>
      </c>
      <c r="R332" s="50">
        <f t="shared" si="4"/>
        <v>1729.425</v>
      </c>
      <c r="S332" s="51">
        <v>4500.0</v>
      </c>
      <c r="T332" s="54"/>
      <c r="U332" s="54"/>
      <c r="V332" s="54"/>
      <c r="W332" s="54"/>
      <c r="X332" s="54"/>
      <c r="Y332" s="54"/>
      <c r="Z332" s="54"/>
    </row>
    <row r="333" ht="15.75" customHeight="1">
      <c r="A333" s="45" t="s">
        <v>213</v>
      </c>
      <c r="B333" s="45" t="s">
        <v>173</v>
      </c>
      <c r="C333" s="45" t="s">
        <v>174</v>
      </c>
      <c r="D333" s="46" t="s">
        <v>42</v>
      </c>
      <c r="E333" s="46" t="s">
        <v>106</v>
      </c>
      <c r="F333" s="46">
        <v>2.0</v>
      </c>
      <c r="G333" s="47" t="s">
        <v>152</v>
      </c>
      <c r="H333" s="48">
        <f>VLOOKUP(G333,'Equipment Pricing'!A:C,3,0)</f>
        <v>836</v>
      </c>
      <c r="I333" s="47" t="s">
        <v>176</v>
      </c>
      <c r="J333" s="48">
        <f>VLOOKUP(I333,'Equipment Pricing'!A:C,3,0)</f>
        <v>542</v>
      </c>
      <c r="K333" s="47" t="s">
        <v>177</v>
      </c>
      <c r="L333" s="48">
        <f>VLOOKUP(K333,'Equipment Pricing'!A:C,3,0)</f>
        <v>243</v>
      </c>
      <c r="M333" s="49">
        <f t="shared" si="1"/>
        <v>1621</v>
      </c>
      <c r="N333" s="50">
        <v>485.0</v>
      </c>
      <c r="O333" s="50">
        <f t="shared" si="2"/>
        <v>200.07</v>
      </c>
      <c r="P333" s="50">
        <v>378.0</v>
      </c>
      <c r="Q333" s="50">
        <f t="shared" si="3"/>
        <v>2684.07</v>
      </c>
      <c r="R333" s="50">
        <f t="shared" si="4"/>
        <v>1815.93</v>
      </c>
      <c r="S333" s="51">
        <v>4500.0</v>
      </c>
      <c r="T333" s="54"/>
      <c r="U333" s="54"/>
      <c r="V333" s="54"/>
      <c r="W333" s="54"/>
      <c r="X333" s="54"/>
      <c r="Y333" s="54"/>
      <c r="Z333" s="54"/>
    </row>
    <row r="334" ht="15.75" customHeight="1">
      <c r="A334" s="45" t="s">
        <v>213</v>
      </c>
      <c r="B334" s="45" t="s">
        <v>173</v>
      </c>
      <c r="C334" s="45" t="s">
        <v>174</v>
      </c>
      <c r="D334" s="46" t="s">
        <v>42</v>
      </c>
      <c r="E334" s="46" t="s">
        <v>106</v>
      </c>
      <c r="F334" s="46">
        <v>2.5</v>
      </c>
      <c r="G334" s="47" t="s">
        <v>153</v>
      </c>
      <c r="H334" s="48">
        <f>VLOOKUP(G334,'Equipment Pricing'!A:C,3,0)</f>
        <v>872</v>
      </c>
      <c r="I334" s="47" t="s">
        <v>150</v>
      </c>
      <c r="J334" s="48">
        <f>VLOOKUP(I334,'Equipment Pricing'!A:C,3,0)</f>
        <v>533</v>
      </c>
      <c r="K334" s="47" t="s">
        <v>154</v>
      </c>
      <c r="L334" s="48">
        <f>VLOOKUP(K334,'Equipment Pricing'!A:C,3,0)</f>
        <v>253</v>
      </c>
      <c r="M334" s="49">
        <f t="shared" si="1"/>
        <v>1658</v>
      </c>
      <c r="N334" s="50">
        <v>485.0</v>
      </c>
      <c r="O334" s="50">
        <f t="shared" si="2"/>
        <v>203.585</v>
      </c>
      <c r="P334" s="50">
        <v>378.0</v>
      </c>
      <c r="Q334" s="50">
        <f t="shared" si="3"/>
        <v>2724.585</v>
      </c>
      <c r="R334" s="50">
        <f t="shared" si="4"/>
        <v>1825.415</v>
      </c>
      <c r="S334" s="51">
        <v>4550.0</v>
      </c>
      <c r="T334" s="54"/>
      <c r="U334" s="54"/>
      <c r="V334" s="54"/>
      <c r="W334" s="54"/>
      <c r="X334" s="54"/>
      <c r="Y334" s="54"/>
      <c r="Z334" s="54"/>
    </row>
    <row r="335" ht="15.75" customHeight="1">
      <c r="A335" s="45" t="s">
        <v>213</v>
      </c>
      <c r="B335" s="45" t="s">
        <v>173</v>
      </c>
      <c r="C335" s="45" t="s">
        <v>174</v>
      </c>
      <c r="D335" s="46" t="s">
        <v>42</v>
      </c>
      <c r="E335" s="46" t="s">
        <v>106</v>
      </c>
      <c r="F335" s="46">
        <v>2.5</v>
      </c>
      <c r="G335" s="47" t="s">
        <v>153</v>
      </c>
      <c r="H335" s="48">
        <f>VLOOKUP(G335,'Equipment Pricing'!A:C,3,0)</f>
        <v>872</v>
      </c>
      <c r="I335" s="47" t="s">
        <v>150</v>
      </c>
      <c r="J335" s="48">
        <f>VLOOKUP(I335,'Equipment Pricing'!A:C,3,0)</f>
        <v>533</v>
      </c>
      <c r="K335" s="47" t="s">
        <v>178</v>
      </c>
      <c r="L335" s="48">
        <f>VLOOKUP(K335,'Equipment Pricing'!A:C,3,0)</f>
        <v>347</v>
      </c>
      <c r="M335" s="49">
        <f t="shared" si="1"/>
        <v>1752</v>
      </c>
      <c r="N335" s="50">
        <v>485.0</v>
      </c>
      <c r="O335" s="50">
        <f t="shared" si="2"/>
        <v>212.515</v>
      </c>
      <c r="P335" s="50">
        <v>378.0</v>
      </c>
      <c r="Q335" s="50">
        <f t="shared" si="3"/>
        <v>2827.515</v>
      </c>
      <c r="R335" s="50">
        <f t="shared" si="4"/>
        <v>1722.485</v>
      </c>
      <c r="S335" s="51">
        <v>4550.0</v>
      </c>
      <c r="T335" s="54"/>
      <c r="U335" s="54"/>
      <c r="V335" s="54"/>
      <c r="W335" s="54"/>
      <c r="X335" s="54"/>
      <c r="Y335" s="54"/>
      <c r="Z335" s="54"/>
    </row>
    <row r="336" ht="15.75" customHeight="1">
      <c r="A336" s="45" t="s">
        <v>213</v>
      </c>
      <c r="B336" s="45" t="s">
        <v>173</v>
      </c>
      <c r="C336" s="45" t="s">
        <v>174</v>
      </c>
      <c r="D336" s="46" t="s">
        <v>42</v>
      </c>
      <c r="E336" s="46" t="s">
        <v>106</v>
      </c>
      <c r="F336" s="46">
        <v>3.0</v>
      </c>
      <c r="G336" s="47" t="s">
        <v>155</v>
      </c>
      <c r="H336" s="48">
        <f>VLOOKUP(G336,'Equipment Pricing'!A:C,3,0)</f>
        <v>977</v>
      </c>
      <c r="I336" s="47" t="s">
        <v>150</v>
      </c>
      <c r="J336" s="48">
        <f>VLOOKUP(I336,'Equipment Pricing'!A:C,3,0)</f>
        <v>533</v>
      </c>
      <c r="K336" s="47" t="s">
        <v>156</v>
      </c>
      <c r="L336" s="48">
        <f>VLOOKUP(K336,'Equipment Pricing'!A:C,3,0)</f>
        <v>294</v>
      </c>
      <c r="M336" s="49">
        <f t="shared" si="1"/>
        <v>1804</v>
      </c>
      <c r="N336" s="50">
        <v>485.0</v>
      </c>
      <c r="O336" s="50">
        <f t="shared" si="2"/>
        <v>217.455</v>
      </c>
      <c r="P336" s="50">
        <v>378.0</v>
      </c>
      <c r="Q336" s="50">
        <f t="shared" si="3"/>
        <v>2884.455</v>
      </c>
      <c r="R336" s="50">
        <f t="shared" si="4"/>
        <v>1790.545</v>
      </c>
      <c r="S336" s="51">
        <v>4675.0</v>
      </c>
      <c r="T336" s="54"/>
      <c r="U336" s="54"/>
      <c r="V336" s="54"/>
      <c r="W336" s="54"/>
      <c r="X336" s="54"/>
      <c r="Y336" s="54"/>
      <c r="Z336" s="54"/>
    </row>
    <row r="337" ht="15.75" customHeight="1">
      <c r="A337" s="45" t="s">
        <v>213</v>
      </c>
      <c r="B337" s="45" t="s">
        <v>173</v>
      </c>
      <c r="C337" s="45" t="s">
        <v>174</v>
      </c>
      <c r="D337" s="46" t="s">
        <v>42</v>
      </c>
      <c r="E337" s="46" t="s">
        <v>106</v>
      </c>
      <c r="F337" s="46">
        <v>3.0</v>
      </c>
      <c r="G337" s="47" t="s">
        <v>155</v>
      </c>
      <c r="H337" s="48">
        <f>VLOOKUP(G337,'Equipment Pricing'!A:C,3,0)</f>
        <v>977</v>
      </c>
      <c r="I337" s="47" t="s">
        <v>150</v>
      </c>
      <c r="J337" s="48">
        <f>VLOOKUP(I337,'Equipment Pricing'!A:C,3,0)</f>
        <v>533</v>
      </c>
      <c r="K337" s="47" t="s">
        <v>179</v>
      </c>
      <c r="L337" s="48">
        <f>VLOOKUP(K337,'Equipment Pricing'!A:C,3,0)</f>
        <v>374</v>
      </c>
      <c r="M337" s="49">
        <f t="shared" si="1"/>
        <v>1884</v>
      </c>
      <c r="N337" s="50">
        <v>485.0</v>
      </c>
      <c r="O337" s="50">
        <f t="shared" si="2"/>
        <v>225.055</v>
      </c>
      <c r="P337" s="50">
        <v>378.0</v>
      </c>
      <c r="Q337" s="50">
        <f t="shared" si="3"/>
        <v>2972.055</v>
      </c>
      <c r="R337" s="50">
        <f t="shared" si="4"/>
        <v>1702.945</v>
      </c>
      <c r="S337" s="51">
        <v>4675.0</v>
      </c>
      <c r="T337" s="54"/>
      <c r="U337" s="54"/>
      <c r="V337" s="54"/>
      <c r="W337" s="54"/>
      <c r="X337" s="54"/>
      <c r="Y337" s="54"/>
      <c r="Z337" s="54"/>
    </row>
    <row r="338" ht="15.75" customHeight="1">
      <c r="A338" s="45" t="s">
        <v>213</v>
      </c>
      <c r="B338" s="45" t="s">
        <v>173</v>
      </c>
      <c r="C338" s="45" t="s">
        <v>174</v>
      </c>
      <c r="D338" s="46" t="s">
        <v>42</v>
      </c>
      <c r="E338" s="46" t="s">
        <v>106</v>
      </c>
      <c r="F338" s="46">
        <v>3.5</v>
      </c>
      <c r="G338" s="47" t="s">
        <v>157</v>
      </c>
      <c r="H338" s="48">
        <f>VLOOKUP(G338,'Equipment Pricing'!A:C,3,0)</f>
        <v>1102</v>
      </c>
      <c r="I338" s="47" t="s">
        <v>158</v>
      </c>
      <c r="J338" s="48">
        <f>VLOOKUP(I338,'Equipment Pricing'!A:C,3,0)</f>
        <v>553</v>
      </c>
      <c r="K338" s="47" t="s">
        <v>159</v>
      </c>
      <c r="L338" s="48">
        <f>VLOOKUP(K338,'Equipment Pricing'!A:C,3,0)</f>
        <v>338</v>
      </c>
      <c r="M338" s="49">
        <f t="shared" si="1"/>
        <v>1993</v>
      </c>
      <c r="N338" s="50">
        <v>485.0</v>
      </c>
      <c r="O338" s="50">
        <f t="shared" si="2"/>
        <v>235.41</v>
      </c>
      <c r="P338" s="50">
        <v>378.0</v>
      </c>
      <c r="Q338" s="50">
        <f t="shared" si="3"/>
        <v>3091.41</v>
      </c>
      <c r="R338" s="50">
        <f t="shared" si="4"/>
        <v>1883.59</v>
      </c>
      <c r="S338" s="51">
        <v>4975.0</v>
      </c>
      <c r="T338" s="54"/>
      <c r="U338" s="54"/>
      <c r="V338" s="54"/>
      <c r="W338" s="54"/>
      <c r="X338" s="54"/>
      <c r="Y338" s="54"/>
      <c r="Z338" s="54"/>
    </row>
    <row r="339" ht="15.75" customHeight="1">
      <c r="A339" s="45" t="s">
        <v>213</v>
      </c>
      <c r="B339" s="45" t="s">
        <v>173</v>
      </c>
      <c r="C339" s="45" t="s">
        <v>174</v>
      </c>
      <c r="D339" s="46" t="s">
        <v>42</v>
      </c>
      <c r="E339" s="46" t="s">
        <v>106</v>
      </c>
      <c r="F339" s="46">
        <v>3.5</v>
      </c>
      <c r="G339" s="47" t="s">
        <v>157</v>
      </c>
      <c r="H339" s="48">
        <f>VLOOKUP(G339,'Equipment Pricing'!A:C,3,0)</f>
        <v>1102</v>
      </c>
      <c r="I339" s="47" t="s">
        <v>158</v>
      </c>
      <c r="J339" s="48">
        <f>VLOOKUP(I339,'Equipment Pricing'!A:C,3,0)</f>
        <v>553</v>
      </c>
      <c r="K339" s="47" t="s">
        <v>180</v>
      </c>
      <c r="L339" s="48">
        <f>VLOOKUP(K339,'Equipment Pricing'!A:C,3,0)</f>
        <v>382</v>
      </c>
      <c r="M339" s="49">
        <f t="shared" si="1"/>
        <v>2037</v>
      </c>
      <c r="N339" s="50">
        <v>485.0</v>
      </c>
      <c r="O339" s="50">
        <f t="shared" si="2"/>
        <v>239.59</v>
      </c>
      <c r="P339" s="50">
        <v>378.0</v>
      </c>
      <c r="Q339" s="50">
        <f t="shared" si="3"/>
        <v>3139.59</v>
      </c>
      <c r="R339" s="50">
        <f t="shared" si="4"/>
        <v>1835.41</v>
      </c>
      <c r="S339" s="51">
        <v>4975.0</v>
      </c>
      <c r="T339" s="54"/>
      <c r="U339" s="54"/>
      <c r="V339" s="54"/>
      <c r="W339" s="54"/>
      <c r="X339" s="54"/>
      <c r="Y339" s="54"/>
      <c r="Z339" s="54"/>
    </row>
    <row r="340" ht="15.75" customHeight="1">
      <c r="A340" s="45" t="s">
        <v>213</v>
      </c>
      <c r="B340" s="45" t="s">
        <v>173</v>
      </c>
      <c r="C340" s="45" t="s">
        <v>174</v>
      </c>
      <c r="D340" s="46" t="s">
        <v>42</v>
      </c>
      <c r="E340" s="46" t="s">
        <v>106</v>
      </c>
      <c r="F340" s="46">
        <v>4.0</v>
      </c>
      <c r="G340" s="47" t="s">
        <v>160</v>
      </c>
      <c r="H340" s="48">
        <f>VLOOKUP(G340,'Equipment Pricing'!A:C,3,0)</f>
        <v>1305</v>
      </c>
      <c r="I340" s="47" t="s">
        <v>158</v>
      </c>
      <c r="J340" s="48">
        <f>VLOOKUP(I340,'Equipment Pricing'!A:C,3,0)</f>
        <v>553</v>
      </c>
      <c r="K340" s="47" t="s">
        <v>161</v>
      </c>
      <c r="L340" s="48">
        <f>VLOOKUP(K340,'Equipment Pricing'!A:C,3,0)</f>
        <v>429</v>
      </c>
      <c r="M340" s="49">
        <f t="shared" si="1"/>
        <v>2287</v>
      </c>
      <c r="N340" s="50">
        <v>485.0</v>
      </c>
      <c r="O340" s="50">
        <f t="shared" si="2"/>
        <v>263.34</v>
      </c>
      <c r="P340" s="50">
        <v>378.0</v>
      </c>
      <c r="Q340" s="50">
        <f t="shared" si="3"/>
        <v>3413.34</v>
      </c>
      <c r="R340" s="50">
        <f t="shared" si="4"/>
        <v>1736.66</v>
      </c>
      <c r="S340" s="51">
        <v>5150.0</v>
      </c>
      <c r="T340" s="54"/>
      <c r="U340" s="54"/>
      <c r="V340" s="54"/>
      <c r="W340" s="54"/>
      <c r="X340" s="54"/>
      <c r="Y340" s="54"/>
      <c r="Z340" s="54"/>
    </row>
    <row r="341" ht="15.75" customHeight="1">
      <c r="A341" s="45" t="s">
        <v>213</v>
      </c>
      <c r="B341" s="45" t="s">
        <v>173</v>
      </c>
      <c r="C341" s="45" t="s">
        <v>174</v>
      </c>
      <c r="D341" s="46" t="s">
        <v>42</v>
      </c>
      <c r="E341" s="46" t="s">
        <v>106</v>
      </c>
      <c r="F341" s="46">
        <v>4.0</v>
      </c>
      <c r="G341" s="47" t="s">
        <v>160</v>
      </c>
      <c r="H341" s="48">
        <f>VLOOKUP(G341,'Equipment Pricing'!A:C,3,0)</f>
        <v>1305</v>
      </c>
      <c r="I341" s="47" t="s">
        <v>158</v>
      </c>
      <c r="J341" s="48">
        <f>VLOOKUP(I341,'Equipment Pricing'!A:C,3,0)</f>
        <v>553</v>
      </c>
      <c r="K341" s="47" t="s">
        <v>181</v>
      </c>
      <c r="L341" s="48">
        <f>VLOOKUP(K341,'Equipment Pricing'!A:C,3,0)</f>
        <v>476</v>
      </c>
      <c r="M341" s="59">
        <f t="shared" si="1"/>
        <v>2334</v>
      </c>
      <c r="N341" s="60">
        <v>485.0</v>
      </c>
      <c r="O341" s="60">
        <f t="shared" si="2"/>
        <v>267.805</v>
      </c>
      <c r="P341" s="60">
        <v>378.0</v>
      </c>
      <c r="Q341" s="60">
        <f t="shared" si="3"/>
        <v>3464.805</v>
      </c>
      <c r="R341" s="60">
        <f t="shared" si="4"/>
        <v>1685.195</v>
      </c>
      <c r="S341" s="51">
        <v>5150.0</v>
      </c>
      <c r="T341" s="54"/>
      <c r="U341" s="54"/>
      <c r="V341" s="54"/>
      <c r="W341" s="54"/>
      <c r="X341" s="54"/>
      <c r="Y341" s="54"/>
      <c r="Z341" s="54"/>
    </row>
    <row r="342" ht="15.75" customHeight="1">
      <c r="A342" s="45" t="s">
        <v>213</v>
      </c>
      <c r="B342" s="45" t="s">
        <v>173</v>
      </c>
      <c r="C342" s="45" t="s">
        <v>174</v>
      </c>
      <c r="D342" s="46" t="s">
        <v>42</v>
      </c>
      <c r="E342" s="46" t="s">
        <v>110</v>
      </c>
      <c r="F342" s="46">
        <v>5.0</v>
      </c>
      <c r="G342" s="47" t="s">
        <v>162</v>
      </c>
      <c r="H342" s="61">
        <f>VLOOKUP(G342,'Equipment Pricing'!A:C,3,0)</f>
        <v>1433</v>
      </c>
      <c r="I342" s="47" t="s">
        <v>163</v>
      </c>
      <c r="J342" s="61">
        <f>VLOOKUP(I342,'Equipment Pricing'!A:C,3,0)</f>
        <v>552</v>
      </c>
      <c r="K342" s="62" t="s">
        <v>164</v>
      </c>
      <c r="L342" s="63">
        <f>VLOOKUP(K342,'Equipment Pricing'!A:C,3,0)</f>
        <v>394</v>
      </c>
      <c r="M342" s="49">
        <f t="shared" si="1"/>
        <v>2379</v>
      </c>
      <c r="N342" s="50">
        <v>485.0</v>
      </c>
      <c r="O342" s="50">
        <f t="shared" si="2"/>
        <v>272.08</v>
      </c>
      <c r="P342" s="50">
        <v>378.0</v>
      </c>
      <c r="Q342" s="50">
        <f t="shared" si="3"/>
        <v>3514.08</v>
      </c>
      <c r="R342" s="50">
        <f t="shared" si="4"/>
        <v>1785.92</v>
      </c>
      <c r="S342" s="51">
        <v>5300.0</v>
      </c>
      <c r="T342" s="54"/>
      <c r="U342" s="54"/>
      <c r="V342" s="54"/>
      <c r="W342" s="54"/>
      <c r="X342" s="54"/>
      <c r="Y342" s="54"/>
      <c r="Z342" s="54"/>
    </row>
    <row r="343" ht="15.75" customHeight="1">
      <c r="A343" s="45" t="s">
        <v>213</v>
      </c>
      <c r="B343" s="45" t="s">
        <v>173</v>
      </c>
      <c r="C343" s="45" t="s">
        <v>174</v>
      </c>
      <c r="D343" s="46" t="s">
        <v>42</v>
      </c>
      <c r="E343" s="46" t="s">
        <v>110</v>
      </c>
      <c r="F343" s="46">
        <v>5.0</v>
      </c>
      <c r="G343" s="64" t="s">
        <v>162</v>
      </c>
      <c r="H343" s="48">
        <f>VLOOKUP(G343,'Equipment Pricing'!A:C,3,0)</f>
        <v>1433</v>
      </c>
      <c r="I343" s="65" t="s">
        <v>163</v>
      </c>
      <c r="J343" s="48">
        <f>VLOOKUP(I343,'Equipment Pricing'!A:C,3,0)</f>
        <v>552</v>
      </c>
      <c r="K343" s="47" t="s">
        <v>182</v>
      </c>
      <c r="L343" s="66">
        <f>VLOOKUP(K343,'Equipment Pricing'!A:C,3,0)</f>
        <v>491</v>
      </c>
      <c r="M343" s="49">
        <f t="shared" si="1"/>
        <v>2476</v>
      </c>
      <c r="N343" s="50">
        <v>485.0</v>
      </c>
      <c r="O343" s="50">
        <f t="shared" si="2"/>
        <v>281.295</v>
      </c>
      <c r="P343" s="50">
        <v>378.0</v>
      </c>
      <c r="Q343" s="50">
        <f t="shared" si="3"/>
        <v>3620.295</v>
      </c>
      <c r="R343" s="50">
        <f t="shared" si="4"/>
        <v>1679.705</v>
      </c>
      <c r="S343" s="51">
        <v>5300.0</v>
      </c>
      <c r="T343" s="54"/>
      <c r="U343" s="54"/>
      <c r="V343" s="54"/>
      <c r="W343" s="54"/>
      <c r="X343" s="54"/>
      <c r="Y343" s="54"/>
      <c r="Z343" s="54"/>
    </row>
    <row r="344" ht="15.75" customHeight="1">
      <c r="H344" s="67"/>
      <c r="J344" s="67"/>
      <c r="K344" s="68"/>
      <c r="L344" s="67"/>
      <c r="M344" s="69"/>
      <c r="O344" s="70"/>
      <c r="P344" s="68"/>
      <c r="Q344" s="70"/>
      <c r="T344" s="54"/>
      <c r="U344" s="54"/>
      <c r="V344" s="54"/>
      <c r="W344" s="54"/>
      <c r="X344" s="54"/>
      <c r="Y344" s="54"/>
      <c r="Z344" s="54"/>
    </row>
    <row r="345" ht="15.75" customHeight="1">
      <c r="H345" s="67"/>
      <c r="J345" s="67"/>
      <c r="K345" s="68"/>
      <c r="L345" s="67"/>
      <c r="M345" s="69"/>
      <c r="O345" s="70"/>
      <c r="P345" s="68"/>
      <c r="Q345" s="70"/>
      <c r="T345" s="54"/>
      <c r="U345" s="54"/>
      <c r="V345" s="54"/>
      <c r="W345" s="54"/>
      <c r="X345" s="54"/>
      <c r="Y345" s="54"/>
      <c r="Z345" s="54"/>
    </row>
    <row r="346" ht="15.75" customHeight="1">
      <c r="H346" s="67"/>
      <c r="J346" s="67"/>
      <c r="K346" s="68"/>
      <c r="L346" s="67"/>
      <c r="M346" s="69"/>
      <c r="O346" s="70"/>
      <c r="P346" s="68"/>
      <c r="Q346" s="70"/>
      <c r="T346" s="54"/>
      <c r="U346" s="54"/>
      <c r="V346" s="54"/>
      <c r="W346" s="54"/>
      <c r="X346" s="54"/>
      <c r="Y346" s="54"/>
      <c r="Z346" s="54"/>
    </row>
    <row r="347" ht="15.75" customHeight="1">
      <c r="H347" s="67"/>
      <c r="J347" s="67"/>
      <c r="K347" s="68"/>
      <c r="L347" s="67"/>
      <c r="M347" s="69"/>
      <c r="O347" s="70"/>
      <c r="P347" s="68"/>
      <c r="Q347" s="70"/>
      <c r="T347" s="54"/>
      <c r="U347" s="54"/>
      <c r="V347" s="54"/>
      <c r="W347" s="54"/>
      <c r="X347" s="54"/>
      <c r="Y347" s="54"/>
      <c r="Z347" s="54"/>
    </row>
    <row r="348" ht="15.75" customHeight="1">
      <c r="H348" s="67"/>
      <c r="J348" s="67"/>
      <c r="K348" s="68"/>
      <c r="L348" s="67"/>
      <c r="M348" s="69"/>
      <c r="O348" s="70"/>
      <c r="P348" s="68"/>
      <c r="Q348" s="70"/>
      <c r="T348" s="54"/>
      <c r="U348" s="54"/>
      <c r="V348" s="54"/>
      <c r="W348" s="54"/>
      <c r="X348" s="54"/>
      <c r="Y348" s="54"/>
      <c r="Z348" s="54"/>
    </row>
    <row r="349" ht="15.75" customHeight="1">
      <c r="H349" s="67"/>
      <c r="J349" s="67"/>
      <c r="K349" s="68"/>
      <c r="L349" s="67"/>
      <c r="M349" s="69"/>
      <c r="O349" s="70"/>
      <c r="P349" s="68"/>
      <c r="Q349" s="70"/>
      <c r="T349" s="54"/>
      <c r="U349" s="54"/>
      <c r="V349" s="54"/>
      <c r="W349" s="54"/>
      <c r="X349" s="54"/>
      <c r="Y349" s="54"/>
      <c r="Z349" s="54"/>
    </row>
    <row r="350" ht="15.75" customHeight="1">
      <c r="H350" s="67"/>
      <c r="J350" s="67"/>
      <c r="K350" s="68"/>
      <c r="L350" s="67"/>
      <c r="M350" s="69"/>
      <c r="O350" s="70"/>
      <c r="P350" s="68"/>
      <c r="Q350" s="70"/>
      <c r="T350" s="54"/>
      <c r="U350" s="54"/>
      <c r="V350" s="54"/>
      <c r="W350" s="54"/>
      <c r="X350" s="54"/>
      <c r="Y350" s="54"/>
      <c r="Z350" s="54"/>
    </row>
    <row r="351" ht="15.75" customHeight="1">
      <c r="H351" s="67"/>
      <c r="J351" s="67"/>
      <c r="K351" s="68"/>
      <c r="L351" s="67"/>
      <c r="M351" s="69"/>
      <c r="O351" s="70"/>
      <c r="P351" s="68"/>
      <c r="Q351" s="70"/>
      <c r="T351" s="54"/>
      <c r="U351" s="54"/>
      <c r="V351" s="54"/>
      <c r="W351" s="54"/>
      <c r="X351" s="54"/>
      <c r="Y351" s="54"/>
      <c r="Z351" s="54"/>
    </row>
    <row r="352" ht="15.75" customHeight="1">
      <c r="H352" s="67"/>
      <c r="J352" s="67"/>
      <c r="K352" s="68"/>
      <c r="L352" s="67"/>
      <c r="M352" s="69"/>
      <c r="O352" s="70"/>
      <c r="P352" s="68"/>
      <c r="Q352" s="70"/>
      <c r="T352" s="54"/>
      <c r="U352" s="54"/>
      <c r="V352" s="54"/>
      <c r="W352" s="54"/>
      <c r="X352" s="54"/>
      <c r="Y352" s="54"/>
      <c r="Z352" s="54"/>
    </row>
    <row r="353" ht="15.75" customHeight="1">
      <c r="H353" s="67"/>
      <c r="J353" s="67"/>
      <c r="K353" s="68"/>
      <c r="L353" s="67"/>
      <c r="M353" s="69"/>
      <c r="O353" s="70"/>
      <c r="P353" s="68"/>
      <c r="Q353" s="70"/>
      <c r="T353" s="54"/>
      <c r="U353" s="54"/>
      <c r="V353" s="54"/>
      <c r="W353" s="54"/>
      <c r="X353" s="54"/>
      <c r="Y353" s="54"/>
      <c r="Z353" s="54"/>
    </row>
    <row r="354" ht="15.75" customHeight="1">
      <c r="H354" s="67"/>
      <c r="J354" s="67"/>
      <c r="K354" s="68"/>
      <c r="L354" s="67"/>
      <c r="M354" s="69"/>
      <c r="O354" s="70"/>
      <c r="P354" s="68"/>
      <c r="Q354" s="70"/>
      <c r="T354" s="54"/>
      <c r="U354" s="54"/>
      <c r="V354" s="54"/>
      <c r="W354" s="54"/>
      <c r="X354" s="54"/>
      <c r="Y354" s="54"/>
      <c r="Z354" s="54"/>
    </row>
    <row r="355" ht="15.75" customHeight="1">
      <c r="H355" s="67"/>
      <c r="J355" s="67"/>
      <c r="K355" s="68"/>
      <c r="L355" s="67"/>
      <c r="M355" s="69"/>
      <c r="O355" s="70"/>
      <c r="P355" s="68"/>
      <c r="Q355" s="70"/>
      <c r="T355" s="54"/>
      <c r="U355" s="54"/>
      <c r="V355" s="54"/>
      <c r="W355" s="54"/>
      <c r="X355" s="54"/>
      <c r="Y355" s="54"/>
      <c r="Z355" s="54"/>
    </row>
    <row r="356" ht="15.75" customHeight="1">
      <c r="H356" s="67"/>
      <c r="J356" s="67"/>
      <c r="K356" s="68"/>
      <c r="L356" s="67"/>
      <c r="M356" s="69"/>
      <c r="O356" s="70"/>
      <c r="P356" s="68"/>
      <c r="Q356" s="70"/>
      <c r="T356" s="54"/>
      <c r="U356" s="54"/>
      <c r="V356" s="54"/>
      <c r="W356" s="54"/>
      <c r="X356" s="54"/>
      <c r="Y356" s="54"/>
      <c r="Z356" s="54"/>
    </row>
    <row r="357" ht="15.75" customHeight="1">
      <c r="H357" s="67"/>
      <c r="J357" s="67"/>
      <c r="K357" s="68"/>
      <c r="L357" s="67"/>
      <c r="M357" s="69"/>
      <c r="O357" s="70"/>
      <c r="P357" s="68"/>
      <c r="Q357" s="70"/>
      <c r="T357" s="54"/>
      <c r="U357" s="54"/>
      <c r="V357" s="54"/>
      <c r="W357" s="54"/>
      <c r="X357" s="54"/>
      <c r="Y357" s="54"/>
      <c r="Z357" s="54"/>
    </row>
    <row r="358" ht="15.75" customHeight="1">
      <c r="H358" s="67"/>
      <c r="J358" s="67"/>
      <c r="K358" s="68"/>
      <c r="L358" s="67"/>
      <c r="M358" s="69"/>
      <c r="O358" s="70"/>
      <c r="P358" s="68"/>
      <c r="Q358" s="70"/>
      <c r="T358" s="54"/>
      <c r="U358" s="54"/>
      <c r="V358" s="54"/>
      <c r="W358" s="54"/>
      <c r="X358" s="54"/>
      <c r="Y358" s="54"/>
      <c r="Z358" s="54"/>
    </row>
    <row r="359" ht="15.75" customHeight="1">
      <c r="H359" s="67"/>
      <c r="J359" s="67"/>
      <c r="K359" s="68"/>
      <c r="L359" s="67"/>
      <c r="M359" s="69"/>
      <c r="O359" s="70"/>
      <c r="P359" s="68"/>
      <c r="Q359" s="70"/>
      <c r="T359" s="54"/>
      <c r="U359" s="54"/>
      <c r="V359" s="54"/>
      <c r="W359" s="54"/>
      <c r="X359" s="54"/>
      <c r="Y359" s="54"/>
      <c r="Z359" s="54"/>
    </row>
    <row r="360" ht="15.75" customHeight="1">
      <c r="H360" s="67"/>
      <c r="J360" s="67"/>
      <c r="K360" s="68"/>
      <c r="L360" s="67"/>
      <c r="M360" s="69"/>
      <c r="O360" s="70"/>
      <c r="P360" s="68"/>
      <c r="Q360" s="70"/>
      <c r="T360" s="54"/>
      <c r="U360" s="54"/>
      <c r="V360" s="54"/>
      <c r="W360" s="54"/>
      <c r="X360" s="54"/>
      <c r="Y360" s="54"/>
      <c r="Z360" s="54"/>
    </row>
    <row r="361" ht="15.75" customHeight="1">
      <c r="H361" s="67"/>
      <c r="J361" s="67"/>
      <c r="K361" s="68"/>
      <c r="L361" s="67"/>
      <c r="M361" s="69"/>
      <c r="O361" s="70"/>
      <c r="P361" s="68"/>
      <c r="Q361" s="70"/>
      <c r="T361" s="54"/>
      <c r="U361" s="54"/>
      <c r="V361" s="54"/>
      <c r="W361" s="54"/>
      <c r="X361" s="54"/>
      <c r="Y361" s="54"/>
      <c r="Z361" s="54"/>
    </row>
    <row r="362" ht="15.75" customHeight="1">
      <c r="H362" s="67"/>
      <c r="J362" s="67"/>
      <c r="K362" s="68"/>
      <c r="L362" s="67"/>
      <c r="M362" s="69"/>
      <c r="O362" s="70"/>
      <c r="P362" s="68"/>
      <c r="Q362" s="70"/>
      <c r="T362" s="54"/>
      <c r="U362" s="54"/>
      <c r="V362" s="54"/>
      <c r="W362" s="54"/>
      <c r="X362" s="54"/>
      <c r="Y362" s="54"/>
      <c r="Z362" s="54"/>
    </row>
    <row r="363" ht="15.75" customHeight="1">
      <c r="H363" s="67"/>
      <c r="J363" s="67"/>
      <c r="K363" s="68"/>
      <c r="L363" s="67"/>
      <c r="M363" s="69"/>
      <c r="O363" s="70"/>
      <c r="P363" s="68"/>
      <c r="Q363" s="70"/>
      <c r="T363" s="54"/>
      <c r="U363" s="54"/>
      <c r="V363" s="54"/>
      <c r="W363" s="54"/>
      <c r="X363" s="54"/>
      <c r="Y363" s="54"/>
      <c r="Z363" s="54"/>
    </row>
    <row r="364" ht="15.75" customHeight="1">
      <c r="H364" s="67"/>
      <c r="J364" s="67"/>
      <c r="K364" s="68"/>
      <c r="L364" s="67"/>
      <c r="M364" s="69"/>
      <c r="O364" s="70"/>
      <c r="P364" s="68"/>
      <c r="Q364" s="70"/>
      <c r="T364" s="54"/>
      <c r="U364" s="54"/>
      <c r="V364" s="54"/>
      <c r="W364" s="54"/>
      <c r="X364" s="54"/>
      <c r="Y364" s="54"/>
      <c r="Z364" s="54"/>
    </row>
    <row r="365" ht="15.75" customHeight="1">
      <c r="H365" s="67"/>
      <c r="J365" s="67"/>
      <c r="K365" s="68"/>
      <c r="L365" s="67"/>
      <c r="M365" s="69"/>
      <c r="O365" s="70"/>
      <c r="P365" s="68"/>
      <c r="Q365" s="70"/>
      <c r="T365" s="54"/>
      <c r="U365" s="54"/>
      <c r="V365" s="54"/>
      <c r="W365" s="54"/>
      <c r="X365" s="54"/>
      <c r="Y365" s="54"/>
      <c r="Z365" s="54"/>
    </row>
    <row r="366" ht="15.75" customHeight="1">
      <c r="H366" s="67"/>
      <c r="J366" s="67"/>
      <c r="K366" s="68"/>
      <c r="L366" s="67"/>
      <c r="M366" s="69"/>
      <c r="O366" s="70"/>
      <c r="P366" s="68"/>
      <c r="Q366" s="70"/>
      <c r="T366" s="54"/>
      <c r="U366" s="54"/>
      <c r="V366" s="54"/>
      <c r="W366" s="54"/>
      <c r="X366" s="54"/>
      <c r="Y366" s="54"/>
      <c r="Z366" s="54"/>
    </row>
    <row r="367" ht="15.75" customHeight="1">
      <c r="H367" s="67"/>
      <c r="J367" s="67"/>
      <c r="K367" s="68"/>
      <c r="L367" s="67"/>
      <c r="M367" s="69"/>
      <c r="O367" s="70"/>
      <c r="P367" s="68"/>
      <c r="Q367" s="70"/>
      <c r="T367" s="54"/>
      <c r="U367" s="54"/>
      <c r="V367" s="54"/>
      <c r="W367" s="54"/>
      <c r="X367" s="54"/>
      <c r="Y367" s="54"/>
      <c r="Z367" s="54"/>
    </row>
    <row r="368" ht="15.75" customHeight="1">
      <c r="H368" s="67"/>
      <c r="J368" s="67"/>
      <c r="K368" s="68"/>
      <c r="L368" s="67"/>
      <c r="M368" s="69"/>
      <c r="O368" s="70"/>
      <c r="P368" s="68"/>
      <c r="Q368" s="70"/>
      <c r="T368" s="54"/>
      <c r="U368" s="54"/>
      <c r="V368" s="54"/>
      <c r="W368" s="54"/>
      <c r="X368" s="54"/>
      <c r="Y368" s="54"/>
      <c r="Z368" s="54"/>
    </row>
    <row r="369" ht="15.75" customHeight="1">
      <c r="T369" s="54"/>
      <c r="U369" s="54"/>
      <c r="V369" s="54"/>
      <c r="W369" s="54"/>
      <c r="X369" s="54"/>
      <c r="Y369" s="54"/>
      <c r="Z369" s="54"/>
    </row>
    <row r="370" ht="15.75" customHeight="1">
      <c r="T370" s="54"/>
      <c r="U370" s="54"/>
      <c r="V370" s="54"/>
      <c r="W370" s="54"/>
      <c r="X370" s="54"/>
      <c r="Y370" s="54"/>
      <c r="Z370" s="54"/>
    </row>
    <row r="371" ht="15.75" customHeight="1">
      <c r="T371" s="54"/>
      <c r="U371" s="54"/>
      <c r="V371" s="54"/>
      <c r="W371" s="54"/>
      <c r="X371" s="54"/>
      <c r="Y371" s="54"/>
      <c r="Z371" s="54"/>
    </row>
    <row r="372" ht="15.75" customHeight="1">
      <c r="T372" s="54"/>
      <c r="U372" s="54"/>
      <c r="V372" s="54"/>
      <c r="W372" s="54"/>
      <c r="X372" s="54"/>
      <c r="Y372" s="54"/>
      <c r="Z372" s="54"/>
    </row>
    <row r="373" ht="15.75" customHeight="1">
      <c r="T373" s="54"/>
      <c r="U373" s="54"/>
      <c r="V373" s="54"/>
      <c r="W373" s="54"/>
      <c r="X373" s="54"/>
      <c r="Y373" s="54"/>
      <c r="Z373" s="54"/>
    </row>
    <row r="374" ht="15.75" customHeight="1">
      <c r="T374" s="54"/>
      <c r="U374" s="54"/>
      <c r="V374" s="54"/>
      <c r="W374" s="54"/>
      <c r="X374" s="54"/>
      <c r="Y374" s="54"/>
      <c r="Z374" s="54"/>
    </row>
    <row r="375" ht="15.75" customHeight="1">
      <c r="T375" s="54"/>
      <c r="U375" s="54"/>
      <c r="V375" s="54"/>
      <c r="W375" s="54"/>
      <c r="X375" s="54"/>
      <c r="Y375" s="54"/>
      <c r="Z375" s="54"/>
    </row>
    <row r="376" ht="15.75" customHeight="1">
      <c r="A376" s="71"/>
      <c r="B376" s="54"/>
      <c r="C376" s="54"/>
      <c r="D376" s="72"/>
      <c r="E376" s="72"/>
      <c r="F376" s="54"/>
      <c r="G376" s="72"/>
      <c r="H376" s="70"/>
      <c r="I376" s="72"/>
      <c r="J376" s="70"/>
      <c r="K376" s="72"/>
      <c r="L376" s="70"/>
      <c r="M376" s="73"/>
      <c r="N376" s="70"/>
      <c r="O376" s="70"/>
      <c r="P376" s="70"/>
      <c r="Q376" s="70"/>
      <c r="R376" s="70"/>
      <c r="S376" s="74"/>
      <c r="T376" s="54"/>
      <c r="U376" s="54"/>
      <c r="V376" s="54"/>
      <c r="W376" s="54"/>
      <c r="X376" s="54"/>
      <c r="Y376" s="54"/>
      <c r="Z376" s="54"/>
    </row>
    <row r="377" ht="15.75" customHeight="1">
      <c r="A377" s="71"/>
      <c r="B377" s="54"/>
      <c r="C377" s="54"/>
      <c r="D377" s="72"/>
      <c r="E377" s="72"/>
      <c r="F377" s="54"/>
      <c r="G377" s="72"/>
      <c r="H377" s="70"/>
      <c r="I377" s="17"/>
      <c r="J377" s="75"/>
      <c r="K377" s="72"/>
      <c r="L377" s="70"/>
      <c r="M377" s="73"/>
      <c r="N377" s="70"/>
      <c r="O377" s="70"/>
      <c r="P377" s="70"/>
      <c r="Q377" s="70"/>
      <c r="R377" s="70"/>
      <c r="S377" s="74"/>
      <c r="T377" s="54"/>
      <c r="U377" s="54"/>
      <c r="V377" s="54"/>
      <c r="W377" s="54"/>
      <c r="X377" s="54"/>
      <c r="Y377" s="54"/>
      <c r="Z377" s="54"/>
    </row>
    <row r="378" ht="15.75" customHeight="1">
      <c r="A378" s="71"/>
      <c r="B378" s="54"/>
      <c r="C378" s="54"/>
      <c r="D378" s="72"/>
      <c r="E378" s="72"/>
      <c r="F378" s="54"/>
      <c r="G378" s="72"/>
      <c r="H378" s="70"/>
      <c r="I378" s="17"/>
      <c r="J378" s="75"/>
      <c r="K378" s="72"/>
      <c r="L378" s="70"/>
      <c r="M378" s="73"/>
      <c r="N378" s="70"/>
      <c r="O378" s="70"/>
      <c r="P378" s="70"/>
      <c r="Q378" s="70"/>
      <c r="R378" s="70"/>
      <c r="S378" s="74"/>
      <c r="T378" s="54"/>
      <c r="U378" s="54"/>
      <c r="V378" s="54"/>
      <c r="W378" s="54"/>
      <c r="X378" s="54"/>
      <c r="Y378" s="54"/>
      <c r="Z378" s="54"/>
    </row>
    <row r="379" ht="15.75" customHeight="1">
      <c r="A379" s="71"/>
      <c r="B379" s="54"/>
      <c r="C379" s="54"/>
      <c r="D379" s="72"/>
      <c r="E379" s="72"/>
      <c r="F379" s="54"/>
      <c r="G379" s="72"/>
      <c r="H379" s="70"/>
      <c r="I379" s="17"/>
      <c r="J379" s="75"/>
      <c r="K379" s="72"/>
      <c r="L379" s="70"/>
      <c r="M379" s="73"/>
      <c r="N379" s="70"/>
      <c r="O379" s="70"/>
      <c r="P379" s="70"/>
      <c r="Q379" s="70"/>
      <c r="R379" s="70"/>
      <c r="S379" s="74"/>
      <c r="T379" s="54"/>
      <c r="U379" s="54"/>
      <c r="V379" s="54"/>
      <c r="W379" s="54"/>
      <c r="X379" s="54"/>
      <c r="Y379" s="54"/>
      <c r="Z379" s="54"/>
    </row>
    <row r="380" ht="15.75" customHeight="1">
      <c r="A380" s="71"/>
      <c r="B380" s="54"/>
      <c r="C380" s="54"/>
      <c r="D380" s="72"/>
      <c r="E380" s="72"/>
      <c r="F380" s="54"/>
      <c r="G380" s="72"/>
      <c r="H380" s="70"/>
      <c r="I380" s="17"/>
      <c r="J380" s="75"/>
      <c r="K380" s="72"/>
      <c r="L380" s="70"/>
      <c r="M380" s="73"/>
      <c r="N380" s="70"/>
      <c r="O380" s="70"/>
      <c r="P380" s="70"/>
      <c r="Q380" s="70"/>
      <c r="R380" s="70"/>
      <c r="S380" s="74"/>
      <c r="T380" s="54"/>
      <c r="U380" s="54"/>
      <c r="V380" s="54"/>
      <c r="W380" s="54"/>
      <c r="X380" s="54"/>
      <c r="Y380" s="54"/>
      <c r="Z380" s="54"/>
    </row>
    <row r="381" ht="15.75" customHeight="1">
      <c r="A381" s="71"/>
      <c r="B381" s="54"/>
      <c r="C381" s="54"/>
      <c r="D381" s="72"/>
      <c r="E381" s="72"/>
      <c r="F381" s="54"/>
      <c r="G381" s="72"/>
      <c r="H381" s="70"/>
      <c r="I381" s="17"/>
      <c r="J381" s="75"/>
      <c r="K381" s="72"/>
      <c r="L381" s="70"/>
      <c r="M381" s="73"/>
      <c r="N381" s="70"/>
      <c r="O381" s="70"/>
      <c r="P381" s="70"/>
      <c r="Q381" s="70"/>
      <c r="R381" s="70"/>
      <c r="S381" s="74"/>
      <c r="T381" s="54"/>
      <c r="U381" s="54"/>
      <c r="V381" s="54"/>
      <c r="W381" s="54"/>
      <c r="X381" s="54"/>
      <c r="Y381" s="54"/>
      <c r="Z381" s="54"/>
    </row>
    <row r="382" ht="15.75" customHeight="1">
      <c r="A382" s="71"/>
      <c r="B382" s="54"/>
      <c r="C382" s="54"/>
      <c r="D382" s="72"/>
      <c r="E382" s="72"/>
      <c r="F382" s="54"/>
      <c r="G382" s="72"/>
      <c r="H382" s="70"/>
      <c r="I382" s="17"/>
      <c r="J382" s="75"/>
      <c r="K382" s="72"/>
      <c r="L382" s="70"/>
      <c r="M382" s="73"/>
      <c r="N382" s="70"/>
      <c r="O382" s="70"/>
      <c r="P382" s="70"/>
      <c r="Q382" s="70"/>
      <c r="R382" s="70"/>
      <c r="S382" s="74"/>
      <c r="T382" s="54"/>
      <c r="U382" s="54"/>
      <c r="V382" s="54"/>
      <c r="W382" s="54"/>
      <c r="X382" s="54"/>
      <c r="Y382" s="54"/>
      <c r="Z382" s="54"/>
    </row>
    <row r="383" ht="15.75" customHeight="1">
      <c r="A383" s="71"/>
      <c r="B383" s="54"/>
      <c r="C383" s="54"/>
      <c r="D383" s="72"/>
      <c r="E383" s="72"/>
      <c r="F383" s="54"/>
      <c r="G383" s="72"/>
      <c r="H383" s="70"/>
      <c r="I383" s="17"/>
      <c r="J383" s="75"/>
      <c r="K383" s="72"/>
      <c r="L383" s="70"/>
      <c r="M383" s="73"/>
      <c r="N383" s="70"/>
      <c r="O383" s="70"/>
      <c r="P383" s="70"/>
      <c r="Q383" s="70"/>
      <c r="R383" s="70"/>
      <c r="S383" s="74"/>
      <c r="T383" s="54"/>
      <c r="U383" s="54"/>
      <c r="V383" s="54"/>
      <c r="W383" s="54"/>
      <c r="X383" s="54"/>
      <c r="Y383" s="54"/>
      <c r="Z383" s="54"/>
    </row>
    <row r="384" ht="15.75" customHeight="1">
      <c r="A384" s="71"/>
      <c r="B384" s="54"/>
      <c r="C384" s="54"/>
      <c r="D384" s="72"/>
      <c r="E384" s="72"/>
      <c r="F384" s="54"/>
      <c r="G384" s="72"/>
      <c r="H384" s="70"/>
      <c r="I384" s="17"/>
      <c r="J384" s="75"/>
      <c r="K384" s="17"/>
      <c r="L384" s="75"/>
      <c r="M384" s="73"/>
      <c r="N384" s="70"/>
      <c r="O384" s="70"/>
      <c r="P384" s="70"/>
      <c r="Q384" s="70"/>
      <c r="R384" s="70"/>
      <c r="S384" s="74"/>
      <c r="T384" s="54"/>
      <c r="U384" s="54"/>
      <c r="V384" s="54"/>
      <c r="W384" s="54"/>
      <c r="X384" s="54"/>
      <c r="Y384" s="54"/>
      <c r="Z384" s="54"/>
    </row>
    <row r="385" ht="15.75" customHeight="1">
      <c r="A385" s="71"/>
      <c r="B385" s="54"/>
      <c r="C385" s="54"/>
      <c r="D385" s="72"/>
      <c r="E385" s="72"/>
      <c r="F385" s="54"/>
      <c r="G385" s="72"/>
      <c r="H385" s="70"/>
      <c r="I385" s="17"/>
      <c r="J385" s="75"/>
      <c r="K385" s="17"/>
      <c r="L385" s="75"/>
      <c r="M385" s="73"/>
      <c r="N385" s="70"/>
      <c r="O385" s="70"/>
      <c r="P385" s="70"/>
      <c r="Q385" s="70"/>
      <c r="R385" s="70"/>
      <c r="S385" s="74"/>
      <c r="T385" s="54"/>
      <c r="U385" s="54"/>
      <c r="V385" s="54"/>
      <c r="W385" s="54"/>
      <c r="X385" s="54"/>
      <c r="Y385" s="54"/>
      <c r="Z385" s="54"/>
    </row>
    <row r="386" ht="15.75" customHeight="1">
      <c r="A386" s="71"/>
      <c r="B386" s="54"/>
      <c r="C386" s="54"/>
      <c r="D386" s="72"/>
      <c r="E386" s="72"/>
      <c r="F386" s="54"/>
      <c r="G386" s="72"/>
      <c r="H386" s="70"/>
      <c r="I386" s="17"/>
      <c r="J386" s="75"/>
      <c r="K386" s="17"/>
      <c r="L386" s="75"/>
      <c r="M386" s="73"/>
      <c r="N386" s="70"/>
      <c r="O386" s="70"/>
      <c r="P386" s="70"/>
      <c r="Q386" s="70"/>
      <c r="R386" s="70"/>
      <c r="S386" s="74"/>
      <c r="T386" s="54"/>
      <c r="U386" s="54"/>
      <c r="V386" s="54"/>
      <c r="W386" s="54"/>
      <c r="X386" s="54"/>
      <c r="Y386" s="54"/>
      <c r="Z386" s="54"/>
    </row>
    <row r="387" ht="15.75" customHeight="1">
      <c r="A387" s="71"/>
      <c r="B387" s="54"/>
      <c r="C387" s="54"/>
      <c r="D387" s="72"/>
      <c r="E387" s="72"/>
      <c r="F387" s="54"/>
      <c r="G387" s="72"/>
      <c r="H387" s="70"/>
      <c r="I387" s="17"/>
      <c r="J387" s="75"/>
      <c r="K387" s="17"/>
      <c r="L387" s="75"/>
      <c r="M387" s="73"/>
      <c r="N387" s="70"/>
      <c r="O387" s="70"/>
      <c r="P387" s="70"/>
      <c r="Q387" s="70"/>
      <c r="R387" s="70"/>
      <c r="S387" s="74"/>
      <c r="T387" s="54"/>
      <c r="U387" s="54"/>
      <c r="V387" s="54"/>
      <c r="W387" s="54"/>
      <c r="X387" s="54"/>
      <c r="Y387" s="54"/>
      <c r="Z387" s="54"/>
    </row>
    <row r="388" ht="15.75" customHeight="1">
      <c r="A388" s="71"/>
      <c r="B388" s="54"/>
      <c r="C388" s="54"/>
      <c r="D388" s="72"/>
      <c r="E388" s="72"/>
      <c r="F388" s="54"/>
      <c r="G388" s="72"/>
      <c r="H388" s="70"/>
      <c r="I388" s="17"/>
      <c r="J388" s="75"/>
      <c r="K388" s="17"/>
      <c r="L388" s="75"/>
      <c r="M388" s="73"/>
      <c r="N388" s="70"/>
      <c r="O388" s="70"/>
      <c r="P388" s="70"/>
      <c r="Q388" s="70"/>
      <c r="R388" s="70"/>
      <c r="S388" s="74"/>
      <c r="T388" s="54"/>
      <c r="U388" s="54"/>
      <c r="V388" s="54"/>
      <c r="W388" s="54"/>
      <c r="X388" s="54"/>
      <c r="Y388" s="54"/>
      <c r="Z388" s="54"/>
    </row>
    <row r="389" ht="15.75" customHeight="1">
      <c r="A389" s="71"/>
      <c r="B389" s="54"/>
      <c r="C389" s="54"/>
      <c r="D389" s="72"/>
      <c r="E389" s="72"/>
      <c r="F389" s="54"/>
      <c r="G389" s="72"/>
      <c r="H389" s="70"/>
      <c r="I389" s="17"/>
      <c r="J389" s="75"/>
      <c r="K389" s="17"/>
      <c r="L389" s="75"/>
      <c r="M389" s="73"/>
      <c r="N389" s="70"/>
      <c r="O389" s="70"/>
      <c r="P389" s="70"/>
      <c r="Q389" s="70"/>
      <c r="R389" s="70"/>
      <c r="S389" s="74"/>
      <c r="T389" s="54"/>
      <c r="U389" s="54"/>
      <c r="V389" s="54"/>
      <c r="W389" s="54"/>
      <c r="X389" s="54"/>
      <c r="Y389" s="54"/>
      <c r="Z389" s="54"/>
    </row>
    <row r="390" ht="15.75" customHeight="1">
      <c r="A390" s="71"/>
      <c r="B390" s="54"/>
      <c r="C390" s="54"/>
      <c r="D390" s="72"/>
      <c r="E390" s="72"/>
      <c r="F390" s="54"/>
      <c r="G390" s="72"/>
      <c r="H390" s="70"/>
      <c r="I390" s="17"/>
      <c r="J390" s="75"/>
      <c r="K390" s="17"/>
      <c r="L390" s="75"/>
      <c r="M390" s="73"/>
      <c r="N390" s="70"/>
      <c r="O390" s="70"/>
      <c r="P390" s="70"/>
      <c r="Q390" s="70"/>
      <c r="R390" s="70"/>
      <c r="S390" s="74"/>
      <c r="T390" s="54"/>
      <c r="U390" s="54"/>
      <c r="V390" s="54"/>
      <c r="W390" s="54"/>
      <c r="X390" s="54"/>
      <c r="Y390" s="54"/>
      <c r="Z390" s="54"/>
    </row>
    <row r="391" ht="15.75" customHeight="1">
      <c r="A391" s="71"/>
      <c r="B391" s="54"/>
      <c r="C391" s="54"/>
      <c r="D391" s="72"/>
      <c r="E391" s="72"/>
      <c r="F391" s="54"/>
      <c r="G391" s="72"/>
      <c r="H391" s="70"/>
      <c r="I391" s="17"/>
      <c r="J391" s="75"/>
      <c r="K391" s="17"/>
      <c r="L391" s="75"/>
      <c r="M391" s="73"/>
      <c r="N391" s="70"/>
      <c r="O391" s="70"/>
      <c r="P391" s="70"/>
      <c r="Q391" s="70"/>
      <c r="R391" s="70"/>
      <c r="S391" s="74"/>
      <c r="T391" s="54"/>
      <c r="U391" s="54"/>
      <c r="V391" s="54"/>
      <c r="W391" s="54"/>
      <c r="X391" s="54"/>
      <c r="Y391" s="54"/>
      <c r="Z391" s="54"/>
    </row>
    <row r="392" ht="15.75" customHeight="1">
      <c r="A392" s="71"/>
      <c r="B392" s="54"/>
      <c r="C392" s="54"/>
      <c r="D392" s="72"/>
      <c r="E392" s="72"/>
      <c r="F392" s="54"/>
      <c r="G392" s="72"/>
      <c r="H392" s="70"/>
      <c r="I392" s="17"/>
      <c r="J392" s="75"/>
      <c r="K392" s="17"/>
      <c r="L392" s="75"/>
      <c r="M392" s="73"/>
      <c r="N392" s="70"/>
      <c r="O392" s="70"/>
      <c r="P392" s="70"/>
      <c r="Q392" s="70"/>
      <c r="R392" s="70"/>
      <c r="S392" s="74"/>
      <c r="T392" s="54"/>
      <c r="U392" s="54"/>
      <c r="V392" s="54"/>
      <c r="W392" s="54"/>
      <c r="X392" s="54"/>
      <c r="Y392" s="54"/>
      <c r="Z392" s="54"/>
    </row>
    <row r="393" ht="15.75" customHeight="1">
      <c r="A393" s="71"/>
      <c r="B393" s="54"/>
      <c r="C393" s="54"/>
      <c r="D393" s="72"/>
      <c r="E393" s="72"/>
      <c r="F393" s="54"/>
      <c r="G393" s="72"/>
      <c r="H393" s="70"/>
      <c r="I393" s="17"/>
      <c r="J393" s="75"/>
      <c r="K393" s="72"/>
      <c r="L393" s="70"/>
      <c r="M393" s="73"/>
      <c r="N393" s="70"/>
      <c r="O393" s="70"/>
      <c r="P393" s="70"/>
      <c r="Q393" s="70"/>
      <c r="R393" s="70"/>
      <c r="S393" s="74"/>
      <c r="T393" s="54"/>
      <c r="U393" s="54"/>
      <c r="V393" s="54"/>
      <c r="W393" s="54"/>
      <c r="X393" s="54"/>
      <c r="Y393" s="54"/>
      <c r="Z393" s="54"/>
    </row>
    <row r="394" ht="15.75" customHeight="1">
      <c r="A394" s="71"/>
      <c r="B394" s="54"/>
      <c r="C394" s="54"/>
      <c r="D394" s="72"/>
      <c r="E394" s="72"/>
      <c r="F394" s="54"/>
      <c r="G394" s="72"/>
      <c r="H394" s="70"/>
      <c r="I394" s="17"/>
      <c r="J394" s="75"/>
      <c r="K394" s="72"/>
      <c r="L394" s="70"/>
      <c r="M394" s="73"/>
      <c r="N394" s="70"/>
      <c r="O394" s="70"/>
      <c r="P394" s="70"/>
      <c r="Q394" s="70"/>
      <c r="R394" s="70"/>
      <c r="S394" s="74"/>
      <c r="T394" s="54"/>
      <c r="U394" s="54"/>
      <c r="V394" s="54"/>
      <c r="W394" s="54"/>
      <c r="X394" s="54"/>
      <c r="Y394" s="54"/>
      <c r="Z394" s="54"/>
    </row>
    <row r="395" ht="15.75" customHeight="1">
      <c r="A395" s="71"/>
      <c r="B395" s="54"/>
      <c r="C395" s="54"/>
      <c r="D395" s="72"/>
      <c r="E395" s="72"/>
      <c r="F395" s="54"/>
      <c r="G395" s="72"/>
      <c r="H395" s="70"/>
      <c r="I395" s="17"/>
      <c r="J395" s="75"/>
      <c r="K395" s="72"/>
      <c r="L395" s="70"/>
      <c r="M395" s="73"/>
      <c r="N395" s="70"/>
      <c r="O395" s="70"/>
      <c r="P395" s="70"/>
      <c r="Q395" s="70"/>
      <c r="R395" s="70"/>
      <c r="S395" s="74"/>
      <c r="T395" s="54"/>
      <c r="U395" s="54"/>
      <c r="V395" s="54"/>
      <c r="W395" s="54"/>
      <c r="X395" s="54"/>
      <c r="Y395" s="54"/>
      <c r="Z395" s="54"/>
    </row>
    <row r="396" ht="15.75" customHeight="1">
      <c r="A396" s="71"/>
      <c r="B396" s="54"/>
      <c r="C396" s="54"/>
      <c r="D396" s="72"/>
      <c r="E396" s="72"/>
      <c r="F396" s="54"/>
      <c r="G396" s="72"/>
      <c r="H396" s="70"/>
      <c r="I396" s="17"/>
      <c r="J396" s="75"/>
      <c r="K396" s="72"/>
      <c r="L396" s="70"/>
      <c r="M396" s="73"/>
      <c r="N396" s="70"/>
      <c r="O396" s="70"/>
      <c r="P396" s="70"/>
      <c r="Q396" s="70"/>
      <c r="R396" s="70"/>
      <c r="S396" s="74"/>
      <c r="T396" s="54"/>
      <c r="U396" s="54"/>
      <c r="V396" s="54"/>
      <c r="W396" s="54"/>
      <c r="X396" s="54"/>
      <c r="Y396" s="54"/>
      <c r="Z396" s="54"/>
    </row>
    <row r="397" ht="15.75" customHeight="1">
      <c r="A397" s="71"/>
      <c r="B397" s="54"/>
      <c r="C397" s="54"/>
      <c r="D397" s="72"/>
      <c r="E397" s="72"/>
      <c r="F397" s="54"/>
      <c r="G397" s="72"/>
      <c r="H397" s="70"/>
      <c r="I397" s="17"/>
      <c r="J397" s="75"/>
      <c r="K397" s="72"/>
      <c r="L397" s="70"/>
      <c r="M397" s="73"/>
      <c r="N397" s="70"/>
      <c r="O397" s="70"/>
      <c r="P397" s="70"/>
      <c r="Q397" s="70"/>
      <c r="R397" s="70"/>
      <c r="S397" s="74"/>
      <c r="T397" s="54"/>
      <c r="U397" s="54"/>
      <c r="V397" s="54"/>
      <c r="W397" s="54"/>
      <c r="X397" s="54"/>
      <c r="Y397" s="54"/>
      <c r="Z397" s="54"/>
    </row>
    <row r="398" ht="15.75" customHeight="1">
      <c r="A398" s="71"/>
      <c r="B398" s="54"/>
      <c r="C398" s="54"/>
      <c r="D398" s="72"/>
      <c r="E398" s="72"/>
      <c r="F398" s="54"/>
      <c r="G398" s="72"/>
      <c r="H398" s="70"/>
      <c r="I398" s="17"/>
      <c r="J398" s="75"/>
      <c r="K398" s="72"/>
      <c r="L398" s="70"/>
      <c r="M398" s="73"/>
      <c r="N398" s="70"/>
      <c r="O398" s="70"/>
      <c r="P398" s="70"/>
      <c r="Q398" s="70"/>
      <c r="R398" s="70"/>
      <c r="S398" s="74"/>
      <c r="T398" s="54"/>
      <c r="U398" s="54"/>
      <c r="V398" s="54"/>
      <c r="W398" s="54"/>
      <c r="X398" s="54"/>
      <c r="Y398" s="54"/>
      <c r="Z398" s="54"/>
    </row>
    <row r="399" ht="15.75" customHeight="1">
      <c r="A399" s="71"/>
      <c r="B399" s="54"/>
      <c r="C399" s="54"/>
      <c r="D399" s="72"/>
      <c r="E399" s="72"/>
      <c r="F399" s="54"/>
      <c r="G399" s="72"/>
      <c r="H399" s="70"/>
      <c r="I399" s="17"/>
      <c r="J399" s="75"/>
      <c r="K399" s="72"/>
      <c r="L399" s="70"/>
      <c r="M399" s="73"/>
      <c r="N399" s="70"/>
      <c r="O399" s="70"/>
      <c r="P399" s="70"/>
      <c r="Q399" s="70"/>
      <c r="R399" s="70"/>
      <c r="S399" s="74"/>
      <c r="T399" s="54"/>
      <c r="U399" s="54"/>
      <c r="V399" s="54"/>
      <c r="W399" s="54"/>
      <c r="X399" s="54"/>
      <c r="Y399" s="54"/>
      <c r="Z399" s="54"/>
    </row>
    <row r="400" ht="15.75" customHeight="1">
      <c r="A400" s="71"/>
      <c r="B400" s="54"/>
      <c r="C400" s="54"/>
      <c r="D400" s="72"/>
      <c r="E400" s="72"/>
      <c r="F400" s="54"/>
      <c r="G400" s="72"/>
      <c r="H400" s="70"/>
      <c r="I400" s="72"/>
      <c r="J400" s="70"/>
      <c r="K400" s="72"/>
      <c r="L400" s="70"/>
      <c r="M400" s="73"/>
      <c r="N400" s="70"/>
      <c r="O400" s="70"/>
      <c r="P400" s="70"/>
      <c r="Q400" s="70"/>
      <c r="R400" s="70"/>
      <c r="S400" s="74"/>
      <c r="T400" s="54"/>
      <c r="U400" s="54"/>
      <c r="V400" s="54"/>
      <c r="W400" s="54"/>
      <c r="X400" s="54"/>
      <c r="Y400" s="54"/>
      <c r="Z400" s="54"/>
    </row>
    <row r="401" ht="15.75" customHeight="1">
      <c r="A401" s="71"/>
      <c r="B401" s="54"/>
      <c r="C401" s="54"/>
      <c r="D401" s="72"/>
      <c r="E401" s="72"/>
      <c r="F401" s="54"/>
      <c r="G401" s="72"/>
      <c r="H401" s="70"/>
      <c r="I401" s="72"/>
      <c r="J401" s="70"/>
      <c r="K401" s="72"/>
      <c r="L401" s="70"/>
      <c r="M401" s="73"/>
      <c r="N401" s="70"/>
      <c r="O401" s="70"/>
      <c r="P401" s="70"/>
      <c r="Q401" s="70"/>
      <c r="R401" s="70"/>
      <c r="S401" s="74"/>
      <c r="T401" s="54"/>
      <c r="U401" s="54"/>
      <c r="V401" s="54"/>
      <c r="W401" s="54"/>
      <c r="X401" s="54"/>
      <c r="Y401" s="54"/>
      <c r="Z401" s="54"/>
    </row>
    <row r="402" ht="15.75" customHeight="1">
      <c r="A402" s="71"/>
      <c r="B402" s="54"/>
      <c r="C402" s="54"/>
      <c r="D402" s="72"/>
      <c r="E402" s="72"/>
      <c r="F402" s="54"/>
      <c r="G402" s="72"/>
      <c r="H402" s="70"/>
      <c r="I402" s="72"/>
      <c r="J402" s="70"/>
      <c r="K402" s="72"/>
      <c r="L402" s="70"/>
      <c r="M402" s="73"/>
      <c r="N402" s="70"/>
      <c r="O402" s="70"/>
      <c r="P402" s="70"/>
      <c r="Q402" s="70"/>
      <c r="R402" s="70"/>
      <c r="S402" s="74"/>
      <c r="T402" s="54"/>
      <c r="U402" s="54"/>
      <c r="V402" s="54"/>
      <c r="W402" s="54"/>
      <c r="X402" s="54"/>
      <c r="Y402" s="54"/>
      <c r="Z402" s="54"/>
    </row>
    <row r="403" ht="15.75" customHeight="1">
      <c r="A403" s="71"/>
      <c r="B403" s="54"/>
      <c r="C403" s="54"/>
      <c r="D403" s="72"/>
      <c r="E403" s="72"/>
      <c r="F403" s="54"/>
      <c r="G403" s="72"/>
      <c r="H403" s="70"/>
      <c r="I403" s="72"/>
      <c r="J403" s="70"/>
      <c r="K403" s="72"/>
      <c r="L403" s="70"/>
      <c r="M403" s="73"/>
      <c r="N403" s="70"/>
      <c r="O403" s="70"/>
      <c r="P403" s="70"/>
      <c r="Q403" s="70"/>
      <c r="R403" s="70"/>
      <c r="S403" s="74"/>
      <c r="T403" s="54"/>
      <c r="U403" s="54"/>
      <c r="V403" s="54"/>
      <c r="W403" s="54"/>
      <c r="X403" s="54"/>
      <c r="Y403" s="54"/>
      <c r="Z403" s="54"/>
    </row>
    <row r="404" ht="15.75" customHeight="1">
      <c r="A404" s="71"/>
      <c r="B404" s="54"/>
      <c r="C404" s="54"/>
      <c r="D404" s="72"/>
      <c r="E404" s="72"/>
      <c r="F404" s="54"/>
      <c r="G404" s="72"/>
      <c r="H404" s="70"/>
      <c r="I404" s="72"/>
      <c r="J404" s="70"/>
      <c r="K404" s="72"/>
      <c r="L404" s="70"/>
      <c r="M404" s="73"/>
      <c r="N404" s="70"/>
      <c r="O404" s="70"/>
      <c r="P404" s="70"/>
      <c r="Q404" s="70"/>
      <c r="R404" s="70"/>
      <c r="S404" s="74"/>
      <c r="T404" s="54"/>
      <c r="U404" s="54"/>
      <c r="V404" s="54"/>
      <c r="W404" s="54"/>
      <c r="X404" s="54"/>
      <c r="Y404" s="54"/>
      <c r="Z404" s="54"/>
    </row>
    <row r="405" ht="15.75" customHeight="1">
      <c r="A405" s="71"/>
      <c r="B405" s="54"/>
      <c r="C405" s="54"/>
      <c r="D405" s="72"/>
      <c r="E405" s="72"/>
      <c r="F405" s="54"/>
      <c r="G405" s="72"/>
      <c r="H405" s="70"/>
      <c r="I405" s="72"/>
      <c r="J405" s="70"/>
      <c r="K405" s="72"/>
      <c r="L405" s="70"/>
      <c r="M405" s="73"/>
      <c r="N405" s="70"/>
      <c r="O405" s="70"/>
      <c r="P405" s="70"/>
      <c r="Q405" s="70"/>
      <c r="R405" s="70"/>
      <c r="S405" s="74"/>
      <c r="T405" s="54"/>
      <c r="U405" s="54"/>
      <c r="V405" s="54"/>
      <c r="W405" s="54"/>
      <c r="X405" s="54"/>
      <c r="Y405" s="54"/>
      <c r="Z405" s="54"/>
    </row>
    <row r="406" ht="15.75" customHeight="1">
      <c r="A406" s="71"/>
      <c r="B406" s="54"/>
      <c r="C406" s="54"/>
      <c r="D406" s="72"/>
      <c r="E406" s="72"/>
      <c r="F406" s="54"/>
      <c r="G406" s="72"/>
      <c r="H406" s="70"/>
      <c r="I406" s="72"/>
      <c r="J406" s="70"/>
      <c r="K406" s="72"/>
      <c r="L406" s="70"/>
      <c r="M406" s="73"/>
      <c r="N406" s="70"/>
      <c r="O406" s="70"/>
      <c r="P406" s="70"/>
      <c r="Q406" s="70"/>
      <c r="R406" s="70"/>
      <c r="S406" s="74"/>
      <c r="T406" s="54"/>
      <c r="U406" s="54"/>
      <c r="V406" s="54"/>
      <c r="W406" s="54"/>
      <c r="X406" s="54"/>
      <c r="Y406" s="54"/>
      <c r="Z406" s="54"/>
    </row>
    <row r="407" ht="15.75" customHeight="1">
      <c r="A407" s="71"/>
      <c r="B407" s="54"/>
      <c r="C407" s="54"/>
      <c r="D407" s="72"/>
      <c r="E407" s="72"/>
      <c r="F407" s="54"/>
      <c r="G407" s="72"/>
      <c r="H407" s="70"/>
      <c r="I407" s="72"/>
      <c r="J407" s="70"/>
      <c r="K407" s="72"/>
      <c r="L407" s="70"/>
      <c r="M407" s="73"/>
      <c r="N407" s="70"/>
      <c r="O407" s="70"/>
      <c r="P407" s="70"/>
      <c r="Q407" s="70"/>
      <c r="R407" s="70"/>
      <c r="S407" s="74"/>
      <c r="T407" s="54"/>
      <c r="U407" s="54"/>
      <c r="V407" s="54"/>
      <c r="W407" s="54"/>
      <c r="X407" s="54"/>
      <c r="Y407" s="54"/>
      <c r="Z407" s="54"/>
    </row>
    <row r="408" ht="15.75" customHeight="1">
      <c r="A408" s="71"/>
      <c r="B408" s="54"/>
      <c r="C408" s="54"/>
      <c r="D408" s="72"/>
      <c r="E408" s="72"/>
      <c r="F408" s="54"/>
      <c r="G408" s="72"/>
      <c r="H408" s="70"/>
      <c r="I408" s="72"/>
      <c r="J408" s="70"/>
      <c r="K408" s="72"/>
      <c r="L408" s="70"/>
      <c r="M408" s="73"/>
      <c r="N408" s="70"/>
      <c r="O408" s="70"/>
      <c r="P408" s="70"/>
      <c r="Q408" s="70"/>
      <c r="R408" s="70"/>
      <c r="S408" s="74"/>
      <c r="T408" s="54"/>
      <c r="U408" s="54"/>
      <c r="V408" s="54"/>
      <c r="W408" s="54"/>
      <c r="X408" s="54"/>
      <c r="Y408" s="54"/>
      <c r="Z408" s="54"/>
    </row>
    <row r="409" ht="15.75" customHeight="1">
      <c r="A409" s="71"/>
      <c r="B409" s="54"/>
      <c r="C409" s="54"/>
      <c r="D409" s="72"/>
      <c r="E409" s="72"/>
      <c r="F409" s="54"/>
      <c r="G409" s="72"/>
      <c r="H409" s="70"/>
      <c r="I409" s="72"/>
      <c r="J409" s="70"/>
      <c r="K409" s="72"/>
      <c r="L409" s="70"/>
      <c r="M409" s="73"/>
      <c r="N409" s="70"/>
      <c r="O409" s="70"/>
      <c r="P409" s="70"/>
      <c r="Q409" s="70"/>
      <c r="R409" s="70"/>
      <c r="S409" s="74"/>
      <c r="T409" s="54"/>
      <c r="U409" s="54"/>
      <c r="V409" s="54"/>
      <c r="W409" s="54"/>
      <c r="X409" s="54"/>
      <c r="Y409" s="54"/>
      <c r="Z409" s="54"/>
    </row>
    <row r="410" ht="15.75" customHeight="1">
      <c r="A410" s="71"/>
      <c r="B410" s="54"/>
      <c r="C410" s="54"/>
      <c r="D410" s="72"/>
      <c r="E410" s="72"/>
      <c r="F410" s="54"/>
      <c r="G410" s="72"/>
      <c r="H410" s="70"/>
      <c r="I410" s="72"/>
      <c r="J410" s="70"/>
      <c r="K410" s="72"/>
      <c r="L410" s="70"/>
      <c r="M410" s="73"/>
      <c r="N410" s="70"/>
      <c r="O410" s="70"/>
      <c r="P410" s="70"/>
      <c r="Q410" s="70"/>
      <c r="R410" s="70"/>
      <c r="S410" s="74"/>
      <c r="T410" s="54"/>
      <c r="U410" s="54"/>
      <c r="V410" s="54"/>
      <c r="W410" s="54"/>
      <c r="X410" s="54"/>
      <c r="Y410" s="54"/>
      <c r="Z410" s="54"/>
    </row>
    <row r="411" ht="15.75" customHeight="1">
      <c r="A411" s="71"/>
      <c r="B411" s="54"/>
      <c r="C411" s="54"/>
      <c r="D411" s="72"/>
      <c r="E411" s="72"/>
      <c r="F411" s="54"/>
      <c r="G411" s="72"/>
      <c r="H411" s="70"/>
      <c r="I411" s="72"/>
      <c r="J411" s="70"/>
      <c r="K411" s="72"/>
      <c r="L411" s="70"/>
      <c r="M411" s="73"/>
      <c r="N411" s="70"/>
      <c r="O411" s="70"/>
      <c r="P411" s="70"/>
      <c r="Q411" s="70"/>
      <c r="R411" s="70"/>
      <c r="S411" s="74"/>
      <c r="T411" s="54"/>
      <c r="U411" s="54"/>
      <c r="V411" s="54"/>
      <c r="W411" s="54"/>
      <c r="X411" s="54"/>
      <c r="Y411" s="54"/>
      <c r="Z411" s="54"/>
    </row>
    <row r="412" ht="15.75" customHeight="1">
      <c r="A412" s="71"/>
      <c r="B412" s="54"/>
      <c r="C412" s="54"/>
      <c r="D412" s="72"/>
      <c r="E412" s="72"/>
      <c r="F412" s="54"/>
      <c r="G412" s="72"/>
      <c r="H412" s="70"/>
      <c r="I412" s="72"/>
      <c r="J412" s="70"/>
      <c r="K412" s="72"/>
      <c r="L412" s="70"/>
      <c r="M412" s="73"/>
      <c r="N412" s="70"/>
      <c r="O412" s="70"/>
      <c r="P412" s="70"/>
      <c r="Q412" s="70"/>
      <c r="R412" s="70"/>
      <c r="S412" s="74"/>
      <c r="T412" s="54"/>
      <c r="U412" s="54"/>
      <c r="V412" s="54"/>
      <c r="W412" s="54"/>
      <c r="X412" s="54"/>
      <c r="Y412" s="54"/>
      <c r="Z412" s="54"/>
    </row>
    <row r="413" ht="15.75" customHeight="1">
      <c r="A413" s="71"/>
      <c r="B413" s="54"/>
      <c r="C413" s="54"/>
      <c r="D413" s="72"/>
      <c r="E413" s="72"/>
      <c r="F413" s="54"/>
      <c r="G413" s="72"/>
      <c r="H413" s="70"/>
      <c r="I413" s="72"/>
      <c r="J413" s="70"/>
      <c r="K413" s="72"/>
      <c r="L413" s="70"/>
      <c r="M413" s="73"/>
      <c r="N413" s="70"/>
      <c r="O413" s="70"/>
      <c r="P413" s="70"/>
      <c r="Q413" s="70"/>
      <c r="R413" s="70"/>
      <c r="S413" s="74"/>
      <c r="T413" s="54"/>
      <c r="U413" s="54"/>
      <c r="V413" s="54"/>
      <c r="W413" s="54"/>
      <c r="X413" s="54"/>
      <c r="Y413" s="54"/>
      <c r="Z413" s="54"/>
    </row>
    <row r="414" ht="15.75" customHeight="1">
      <c r="A414" s="71"/>
      <c r="B414" s="54"/>
      <c r="C414" s="54"/>
      <c r="D414" s="72"/>
      <c r="E414" s="72"/>
      <c r="F414" s="54"/>
      <c r="G414" s="72"/>
      <c r="H414" s="70"/>
      <c r="I414" s="72"/>
      <c r="J414" s="70"/>
      <c r="K414" s="72"/>
      <c r="L414" s="70"/>
      <c r="M414" s="73"/>
      <c r="N414" s="70"/>
      <c r="O414" s="70"/>
      <c r="P414" s="70"/>
      <c r="Q414" s="70"/>
      <c r="R414" s="70"/>
      <c r="S414" s="74"/>
      <c r="T414" s="54"/>
      <c r="U414" s="54"/>
      <c r="V414" s="54"/>
      <c r="W414" s="54"/>
      <c r="X414" s="54"/>
      <c r="Y414" s="54"/>
      <c r="Z414" s="54"/>
    </row>
    <row r="415" ht="15.75" customHeight="1">
      <c r="A415" s="71"/>
      <c r="B415" s="54"/>
      <c r="C415" s="54"/>
      <c r="D415" s="72"/>
      <c r="E415" s="72"/>
      <c r="F415" s="54"/>
      <c r="G415" s="72"/>
      <c r="H415" s="70"/>
      <c r="I415" s="72"/>
      <c r="J415" s="70"/>
      <c r="K415" s="72"/>
      <c r="L415" s="70"/>
      <c r="M415" s="73"/>
      <c r="N415" s="70"/>
      <c r="O415" s="70"/>
      <c r="P415" s="70"/>
      <c r="Q415" s="70"/>
      <c r="R415" s="70"/>
      <c r="S415" s="74"/>
      <c r="T415" s="54"/>
      <c r="U415" s="54"/>
      <c r="V415" s="54"/>
      <c r="W415" s="54"/>
      <c r="X415" s="54"/>
      <c r="Y415" s="54"/>
      <c r="Z415" s="54"/>
    </row>
    <row r="416" ht="15.75" customHeight="1">
      <c r="A416" s="76"/>
      <c r="B416" s="77"/>
      <c r="C416" s="77"/>
      <c r="D416" s="78"/>
      <c r="E416" s="78"/>
      <c r="F416" s="78"/>
      <c r="G416" s="78"/>
      <c r="H416" s="69"/>
      <c r="I416" s="78"/>
      <c r="J416" s="69"/>
      <c r="K416" s="78"/>
      <c r="L416" s="69"/>
      <c r="M416" s="79"/>
      <c r="N416" s="70"/>
      <c r="O416" s="70"/>
      <c r="P416" s="70"/>
      <c r="Q416" s="70"/>
      <c r="R416" s="70"/>
      <c r="S416" s="74"/>
      <c r="T416" s="54"/>
      <c r="U416" s="54"/>
      <c r="V416" s="54"/>
      <c r="W416" s="54"/>
      <c r="X416" s="54"/>
      <c r="Y416" s="54"/>
      <c r="Z416" s="54"/>
    </row>
    <row r="417" ht="15.75" customHeight="1">
      <c r="A417" s="76"/>
      <c r="B417" s="77"/>
      <c r="C417" s="77"/>
      <c r="D417" s="78"/>
      <c r="E417" s="78"/>
      <c r="F417" s="78"/>
      <c r="G417" s="78"/>
      <c r="H417" s="69"/>
      <c r="I417" s="78"/>
      <c r="J417" s="69"/>
      <c r="K417" s="78"/>
      <c r="L417" s="69"/>
      <c r="M417" s="79"/>
      <c r="N417" s="70"/>
      <c r="O417" s="70"/>
      <c r="P417" s="70"/>
      <c r="Q417" s="70"/>
      <c r="R417" s="70"/>
      <c r="S417" s="74"/>
      <c r="T417" s="54"/>
      <c r="U417" s="54"/>
      <c r="V417" s="54"/>
      <c r="W417" s="54"/>
      <c r="X417" s="54"/>
      <c r="Y417" s="54"/>
      <c r="Z417" s="54"/>
    </row>
    <row r="418" ht="15.75" customHeight="1">
      <c r="A418" s="71"/>
      <c r="B418" s="54"/>
      <c r="C418" s="54"/>
      <c r="D418" s="72"/>
      <c r="E418" s="72"/>
      <c r="F418" s="54"/>
      <c r="G418" s="72"/>
      <c r="H418" s="70"/>
      <c r="I418" s="72"/>
      <c r="J418" s="70"/>
      <c r="K418" s="72"/>
      <c r="L418" s="70"/>
      <c r="M418" s="73"/>
      <c r="N418" s="70"/>
      <c r="O418" s="70"/>
      <c r="P418" s="70"/>
      <c r="Q418" s="70"/>
      <c r="R418" s="70"/>
      <c r="S418" s="74"/>
      <c r="T418" s="54"/>
      <c r="U418" s="54"/>
      <c r="V418" s="54"/>
      <c r="W418" s="54"/>
      <c r="X418" s="54"/>
      <c r="Y418" s="54"/>
      <c r="Z418" s="54"/>
    </row>
    <row r="419" ht="15.75" customHeight="1">
      <c r="A419" s="71"/>
      <c r="B419" s="54"/>
      <c r="C419" s="54"/>
      <c r="D419" s="72"/>
      <c r="E419" s="72"/>
      <c r="F419" s="54"/>
      <c r="G419" s="72"/>
      <c r="H419" s="70"/>
      <c r="I419" s="72"/>
      <c r="J419" s="70"/>
      <c r="K419" s="72"/>
      <c r="L419" s="70"/>
      <c r="M419" s="73"/>
      <c r="N419" s="70"/>
      <c r="O419" s="70"/>
      <c r="P419" s="70"/>
      <c r="Q419" s="70"/>
      <c r="R419" s="70"/>
      <c r="S419" s="74"/>
      <c r="T419" s="54"/>
      <c r="U419" s="54"/>
      <c r="V419" s="54"/>
      <c r="W419" s="54"/>
      <c r="X419" s="54"/>
      <c r="Y419" s="54"/>
      <c r="Z419" s="54"/>
    </row>
    <row r="420" ht="15.75" customHeight="1">
      <c r="A420" s="71"/>
      <c r="B420" s="54"/>
      <c r="C420" s="54"/>
      <c r="D420" s="72"/>
      <c r="E420" s="72"/>
      <c r="F420" s="54"/>
      <c r="G420" s="72"/>
      <c r="H420" s="70"/>
      <c r="I420" s="72"/>
      <c r="J420" s="70"/>
      <c r="K420" s="72"/>
      <c r="L420" s="70"/>
      <c r="M420" s="73"/>
      <c r="N420" s="70"/>
      <c r="O420" s="70"/>
      <c r="P420" s="70"/>
      <c r="Q420" s="70"/>
      <c r="R420" s="70"/>
      <c r="S420" s="74"/>
      <c r="T420" s="54"/>
      <c r="U420" s="54"/>
      <c r="V420" s="54"/>
      <c r="W420" s="54"/>
      <c r="X420" s="54"/>
      <c r="Y420" s="54"/>
      <c r="Z420" s="54"/>
    </row>
    <row r="421" ht="15.75" customHeight="1">
      <c r="A421" s="71"/>
      <c r="B421" s="54"/>
      <c r="C421" s="54"/>
      <c r="D421" s="72"/>
      <c r="E421" s="72"/>
      <c r="F421" s="54"/>
      <c r="G421" s="72"/>
      <c r="H421" s="70"/>
      <c r="I421" s="72"/>
      <c r="J421" s="70"/>
      <c r="K421" s="72"/>
      <c r="L421" s="70"/>
      <c r="M421" s="73"/>
      <c r="N421" s="70"/>
      <c r="O421" s="70"/>
      <c r="P421" s="70"/>
      <c r="Q421" s="70"/>
      <c r="R421" s="70"/>
      <c r="S421" s="74"/>
      <c r="T421" s="54"/>
      <c r="U421" s="54"/>
      <c r="V421" s="54"/>
      <c r="W421" s="54"/>
      <c r="X421" s="54"/>
      <c r="Y421" s="54"/>
      <c r="Z421" s="54"/>
    </row>
    <row r="422" ht="15.75" customHeight="1">
      <c r="A422" s="71"/>
      <c r="B422" s="54"/>
      <c r="C422" s="54"/>
      <c r="D422" s="72"/>
      <c r="E422" s="72"/>
      <c r="F422" s="54"/>
      <c r="G422" s="72"/>
      <c r="H422" s="70"/>
      <c r="I422" s="72"/>
      <c r="J422" s="70"/>
      <c r="K422" s="72"/>
      <c r="L422" s="70"/>
      <c r="M422" s="73"/>
      <c r="N422" s="70"/>
      <c r="O422" s="70"/>
      <c r="P422" s="70"/>
      <c r="Q422" s="70"/>
      <c r="R422" s="70"/>
      <c r="S422" s="74"/>
      <c r="T422" s="54"/>
      <c r="U422" s="54"/>
      <c r="V422" s="54"/>
      <c r="W422" s="54"/>
      <c r="X422" s="54"/>
      <c r="Y422" s="54"/>
      <c r="Z422" s="54"/>
    </row>
    <row r="423" ht="15.75" customHeight="1">
      <c r="A423" s="71"/>
      <c r="B423" s="54"/>
      <c r="C423" s="54"/>
      <c r="D423" s="72"/>
      <c r="E423" s="72"/>
      <c r="F423" s="54"/>
      <c r="G423" s="72"/>
      <c r="H423" s="70"/>
      <c r="I423" s="72"/>
      <c r="J423" s="70"/>
      <c r="K423" s="72"/>
      <c r="L423" s="70"/>
      <c r="M423" s="73"/>
      <c r="N423" s="70"/>
      <c r="O423" s="70"/>
      <c r="P423" s="70"/>
      <c r="Q423" s="70"/>
      <c r="R423" s="70"/>
      <c r="S423" s="74"/>
      <c r="T423" s="54"/>
      <c r="U423" s="54"/>
      <c r="V423" s="54"/>
      <c r="W423" s="54"/>
      <c r="X423" s="54"/>
      <c r="Y423" s="54"/>
      <c r="Z423" s="54"/>
    </row>
    <row r="424" ht="15.75" customHeight="1">
      <c r="A424" s="71"/>
      <c r="B424" s="54"/>
      <c r="C424" s="54"/>
      <c r="D424" s="72"/>
      <c r="E424" s="72"/>
      <c r="F424" s="54"/>
      <c r="G424" s="72"/>
      <c r="H424" s="70"/>
      <c r="I424" s="72"/>
      <c r="J424" s="70"/>
      <c r="K424" s="72"/>
      <c r="L424" s="70"/>
      <c r="M424" s="73"/>
      <c r="N424" s="70"/>
      <c r="O424" s="70"/>
      <c r="P424" s="70"/>
      <c r="Q424" s="70"/>
      <c r="R424" s="70"/>
      <c r="S424" s="74"/>
      <c r="T424" s="54"/>
      <c r="U424" s="54"/>
      <c r="V424" s="54"/>
      <c r="W424" s="54"/>
      <c r="X424" s="54"/>
      <c r="Y424" s="54"/>
      <c r="Z424" s="54"/>
    </row>
    <row r="425" ht="15.75" customHeight="1">
      <c r="A425" s="71"/>
      <c r="B425" s="54"/>
      <c r="C425" s="54"/>
      <c r="D425" s="72"/>
      <c r="E425" s="72"/>
      <c r="F425" s="54"/>
      <c r="G425" s="72"/>
      <c r="H425" s="70"/>
      <c r="I425" s="72"/>
      <c r="J425" s="70"/>
      <c r="K425" s="72"/>
      <c r="L425" s="70"/>
      <c r="M425" s="73"/>
      <c r="N425" s="70"/>
      <c r="O425" s="70"/>
      <c r="P425" s="70"/>
      <c r="Q425" s="70"/>
      <c r="R425" s="70"/>
      <c r="S425" s="74"/>
      <c r="T425" s="54"/>
      <c r="U425" s="54"/>
      <c r="V425" s="54"/>
      <c r="W425" s="54"/>
      <c r="X425" s="54"/>
      <c r="Y425" s="54"/>
      <c r="Z425" s="54"/>
    </row>
    <row r="426" ht="15.75" customHeight="1">
      <c r="A426" s="71"/>
      <c r="B426" s="54"/>
      <c r="C426" s="54"/>
      <c r="D426" s="72"/>
      <c r="E426" s="72"/>
      <c r="F426" s="54"/>
      <c r="G426" s="72"/>
      <c r="H426" s="70"/>
      <c r="I426" s="72"/>
      <c r="J426" s="70"/>
      <c r="K426" s="72"/>
      <c r="L426" s="70"/>
      <c r="M426" s="73"/>
      <c r="N426" s="70"/>
      <c r="O426" s="70"/>
      <c r="P426" s="70"/>
      <c r="Q426" s="70"/>
      <c r="R426" s="70"/>
      <c r="S426" s="74"/>
      <c r="T426" s="54"/>
      <c r="U426" s="54"/>
      <c r="V426" s="54"/>
      <c r="W426" s="54"/>
      <c r="X426" s="54"/>
      <c r="Y426" s="54"/>
      <c r="Z426" s="54"/>
    </row>
    <row r="427" ht="15.75" customHeight="1">
      <c r="A427" s="71"/>
      <c r="B427" s="54"/>
      <c r="C427" s="54"/>
      <c r="D427" s="72"/>
      <c r="E427" s="72"/>
      <c r="F427" s="54"/>
      <c r="G427" s="72"/>
      <c r="H427" s="70"/>
      <c r="I427" s="72"/>
      <c r="J427" s="70"/>
      <c r="K427" s="72"/>
      <c r="L427" s="70"/>
      <c r="M427" s="73"/>
      <c r="N427" s="70"/>
      <c r="O427" s="70"/>
      <c r="P427" s="70"/>
      <c r="Q427" s="70"/>
      <c r="R427" s="70"/>
      <c r="S427" s="74"/>
      <c r="T427" s="54"/>
      <c r="U427" s="54"/>
      <c r="V427" s="54"/>
      <c r="W427" s="54"/>
      <c r="X427" s="54"/>
      <c r="Y427" s="54"/>
      <c r="Z427" s="54"/>
    </row>
    <row r="428" ht="15.75" customHeight="1">
      <c r="A428" s="71"/>
      <c r="B428" s="54"/>
      <c r="C428" s="54"/>
      <c r="D428" s="72"/>
      <c r="E428" s="72"/>
      <c r="F428" s="54"/>
      <c r="G428" s="72"/>
      <c r="H428" s="70"/>
      <c r="I428" s="72"/>
      <c r="J428" s="70"/>
      <c r="K428" s="72"/>
      <c r="L428" s="70"/>
      <c r="M428" s="73"/>
      <c r="N428" s="70"/>
      <c r="O428" s="70"/>
      <c r="P428" s="70"/>
      <c r="Q428" s="70"/>
      <c r="R428" s="70"/>
      <c r="S428" s="74"/>
      <c r="T428" s="54"/>
      <c r="U428" s="54"/>
      <c r="V428" s="54"/>
      <c r="W428" s="54"/>
      <c r="X428" s="54"/>
      <c r="Y428" s="54"/>
      <c r="Z428" s="54"/>
    </row>
    <row r="429" ht="15.75" customHeight="1">
      <c r="A429" s="71"/>
      <c r="B429" s="54"/>
      <c r="C429" s="54"/>
      <c r="D429" s="72"/>
      <c r="E429" s="72"/>
      <c r="F429" s="54"/>
      <c r="G429" s="72"/>
      <c r="H429" s="70"/>
      <c r="I429" s="72"/>
      <c r="J429" s="70"/>
      <c r="K429" s="72"/>
      <c r="L429" s="70"/>
      <c r="M429" s="73"/>
      <c r="N429" s="70"/>
      <c r="O429" s="70"/>
      <c r="P429" s="70"/>
      <c r="Q429" s="70"/>
      <c r="R429" s="70"/>
      <c r="S429" s="74"/>
      <c r="T429" s="54"/>
      <c r="U429" s="54"/>
      <c r="V429" s="54"/>
      <c r="W429" s="54"/>
      <c r="X429" s="54"/>
      <c r="Y429" s="54"/>
      <c r="Z429" s="54"/>
    </row>
    <row r="430" ht="15.75" customHeight="1">
      <c r="A430" s="71"/>
      <c r="B430" s="54"/>
      <c r="C430" s="54"/>
      <c r="D430" s="72"/>
      <c r="E430" s="72"/>
      <c r="F430" s="54"/>
      <c r="G430" s="72"/>
      <c r="H430" s="70"/>
      <c r="I430" s="72"/>
      <c r="J430" s="70"/>
      <c r="K430" s="72"/>
      <c r="L430" s="70"/>
      <c r="M430" s="73"/>
      <c r="N430" s="70"/>
      <c r="O430" s="70"/>
      <c r="P430" s="70"/>
      <c r="Q430" s="70"/>
      <c r="R430" s="70"/>
      <c r="S430" s="74"/>
      <c r="T430" s="54"/>
      <c r="U430" s="54"/>
      <c r="V430" s="54"/>
      <c r="W430" s="54"/>
      <c r="X430" s="54"/>
      <c r="Y430" s="54"/>
      <c r="Z430" s="54"/>
    </row>
    <row r="431" ht="15.75" customHeight="1">
      <c r="A431" s="71"/>
      <c r="B431" s="54"/>
      <c r="C431" s="54"/>
      <c r="D431" s="72"/>
      <c r="E431" s="72"/>
      <c r="F431" s="54"/>
      <c r="G431" s="72"/>
      <c r="H431" s="70"/>
      <c r="I431" s="72"/>
      <c r="J431" s="70"/>
      <c r="K431" s="72"/>
      <c r="L431" s="70"/>
      <c r="M431" s="73"/>
      <c r="N431" s="70"/>
      <c r="O431" s="70"/>
      <c r="P431" s="70"/>
      <c r="Q431" s="70"/>
      <c r="R431" s="70"/>
      <c r="S431" s="74"/>
      <c r="T431" s="54"/>
      <c r="U431" s="54"/>
      <c r="V431" s="54"/>
      <c r="W431" s="54"/>
      <c r="X431" s="54"/>
      <c r="Y431" s="54"/>
      <c r="Z431" s="54"/>
    </row>
    <row r="432" ht="15.75" customHeight="1">
      <c r="A432" s="71"/>
      <c r="B432" s="54"/>
      <c r="C432" s="54"/>
      <c r="D432" s="72"/>
      <c r="E432" s="72"/>
      <c r="F432" s="54"/>
      <c r="G432" s="72"/>
      <c r="H432" s="70"/>
      <c r="I432" s="72"/>
      <c r="J432" s="70"/>
      <c r="K432" s="72"/>
      <c r="L432" s="70"/>
      <c r="M432" s="73"/>
      <c r="N432" s="70"/>
      <c r="O432" s="70"/>
      <c r="P432" s="70"/>
      <c r="Q432" s="70"/>
      <c r="R432" s="70"/>
      <c r="S432" s="74"/>
      <c r="T432" s="54"/>
      <c r="U432" s="54"/>
      <c r="V432" s="54"/>
      <c r="W432" s="54"/>
      <c r="X432" s="54"/>
      <c r="Y432" s="54"/>
      <c r="Z432" s="54"/>
    </row>
    <row r="433" ht="15.75" customHeight="1">
      <c r="A433" s="71"/>
      <c r="B433" s="54"/>
      <c r="C433" s="54"/>
      <c r="D433" s="72"/>
      <c r="E433" s="72"/>
      <c r="F433" s="54"/>
      <c r="G433" s="72"/>
      <c r="H433" s="70"/>
      <c r="I433" s="72"/>
      <c r="J433" s="70"/>
      <c r="K433" s="72"/>
      <c r="L433" s="70"/>
      <c r="M433" s="73"/>
      <c r="N433" s="70"/>
      <c r="O433" s="70"/>
      <c r="P433" s="70"/>
      <c r="Q433" s="70"/>
      <c r="R433" s="70"/>
      <c r="S433" s="74"/>
      <c r="T433" s="54"/>
      <c r="U433" s="54"/>
      <c r="V433" s="54"/>
      <c r="W433" s="54"/>
      <c r="X433" s="54"/>
      <c r="Y433" s="54"/>
      <c r="Z433" s="54"/>
    </row>
    <row r="434" ht="15.75" customHeight="1">
      <c r="A434" s="71"/>
      <c r="B434" s="54"/>
      <c r="C434" s="54"/>
      <c r="D434" s="72"/>
      <c r="E434" s="72"/>
      <c r="F434" s="54"/>
      <c r="G434" s="72"/>
      <c r="H434" s="70"/>
      <c r="I434" s="72"/>
      <c r="J434" s="70"/>
      <c r="K434" s="72"/>
      <c r="L434" s="70"/>
      <c r="M434" s="73"/>
      <c r="N434" s="70"/>
      <c r="O434" s="70"/>
      <c r="P434" s="70"/>
      <c r="Q434" s="70"/>
      <c r="R434" s="70"/>
      <c r="S434" s="74"/>
      <c r="T434" s="54"/>
      <c r="U434" s="54"/>
      <c r="V434" s="54"/>
      <c r="W434" s="54"/>
      <c r="X434" s="54"/>
      <c r="Y434" s="54"/>
      <c r="Z434" s="54"/>
    </row>
    <row r="435" ht="15.75" customHeight="1">
      <c r="A435" s="71"/>
      <c r="B435" s="54"/>
      <c r="C435" s="54"/>
      <c r="D435" s="72"/>
      <c r="E435" s="72"/>
      <c r="F435" s="54"/>
      <c r="G435" s="72"/>
      <c r="H435" s="70"/>
      <c r="I435" s="72"/>
      <c r="J435" s="70"/>
      <c r="K435" s="72"/>
      <c r="L435" s="70"/>
      <c r="M435" s="73"/>
      <c r="N435" s="70"/>
      <c r="O435" s="70"/>
      <c r="P435" s="70"/>
      <c r="Q435" s="70"/>
      <c r="R435" s="70"/>
      <c r="S435" s="74"/>
      <c r="T435" s="54"/>
      <c r="U435" s="54"/>
      <c r="V435" s="54"/>
      <c r="W435" s="54"/>
      <c r="X435" s="54"/>
      <c r="Y435" s="54"/>
      <c r="Z435" s="54"/>
    </row>
    <row r="436" ht="15.75" customHeight="1">
      <c r="A436" s="71"/>
      <c r="B436" s="54"/>
      <c r="C436" s="54"/>
      <c r="D436" s="72"/>
      <c r="E436" s="72"/>
      <c r="F436" s="54"/>
      <c r="G436" s="72"/>
      <c r="H436" s="70"/>
      <c r="I436" s="72"/>
      <c r="J436" s="70"/>
      <c r="K436" s="72"/>
      <c r="L436" s="70"/>
      <c r="M436" s="73"/>
      <c r="N436" s="70"/>
      <c r="O436" s="70"/>
      <c r="P436" s="70"/>
      <c r="Q436" s="70"/>
      <c r="R436" s="70"/>
      <c r="S436" s="74"/>
      <c r="T436" s="54"/>
      <c r="U436" s="54"/>
      <c r="V436" s="54"/>
      <c r="W436" s="54"/>
      <c r="X436" s="54"/>
      <c r="Y436" s="54"/>
      <c r="Z436" s="54"/>
    </row>
    <row r="437" ht="15.75" customHeight="1">
      <c r="A437" s="71"/>
      <c r="B437" s="54"/>
      <c r="C437" s="54"/>
      <c r="D437" s="72"/>
      <c r="E437" s="72"/>
      <c r="F437" s="54"/>
      <c r="G437" s="72"/>
      <c r="H437" s="70"/>
      <c r="I437" s="72"/>
      <c r="J437" s="70"/>
      <c r="K437" s="72"/>
      <c r="L437" s="70"/>
      <c r="M437" s="73"/>
      <c r="N437" s="70"/>
      <c r="O437" s="70"/>
      <c r="P437" s="70"/>
      <c r="Q437" s="70"/>
      <c r="R437" s="70"/>
      <c r="S437" s="74"/>
      <c r="T437" s="54"/>
      <c r="U437" s="54"/>
      <c r="V437" s="54"/>
      <c r="W437" s="54"/>
      <c r="X437" s="54"/>
      <c r="Y437" s="54"/>
      <c r="Z437" s="54"/>
    </row>
    <row r="438" ht="15.75" customHeight="1">
      <c r="A438" s="71"/>
      <c r="B438" s="54"/>
      <c r="C438" s="54"/>
      <c r="D438" s="72"/>
      <c r="E438" s="72"/>
      <c r="F438" s="54"/>
      <c r="G438" s="72"/>
      <c r="H438" s="70"/>
      <c r="I438" s="72"/>
      <c r="J438" s="70"/>
      <c r="K438" s="72"/>
      <c r="L438" s="70"/>
      <c r="M438" s="73"/>
      <c r="N438" s="70"/>
      <c r="O438" s="70"/>
      <c r="P438" s="70"/>
      <c r="Q438" s="70"/>
      <c r="R438" s="70"/>
      <c r="S438" s="74"/>
      <c r="T438" s="54"/>
      <c r="U438" s="54"/>
      <c r="V438" s="54"/>
      <c r="W438" s="54"/>
      <c r="X438" s="54"/>
      <c r="Y438" s="54"/>
      <c r="Z438" s="54"/>
    </row>
    <row r="439" ht="15.75" customHeight="1">
      <c r="A439" s="71"/>
      <c r="B439" s="54"/>
      <c r="C439" s="54"/>
      <c r="D439" s="72"/>
      <c r="E439" s="72"/>
      <c r="F439" s="54"/>
      <c r="G439" s="72"/>
      <c r="H439" s="70"/>
      <c r="I439" s="72"/>
      <c r="J439" s="70"/>
      <c r="K439" s="72"/>
      <c r="L439" s="70"/>
      <c r="M439" s="73"/>
      <c r="N439" s="70"/>
      <c r="O439" s="70"/>
      <c r="P439" s="70"/>
      <c r="Q439" s="70"/>
      <c r="R439" s="70"/>
      <c r="S439" s="74"/>
      <c r="T439" s="54"/>
      <c r="U439" s="54"/>
      <c r="V439" s="54"/>
      <c r="W439" s="54"/>
      <c r="X439" s="54"/>
      <c r="Y439" s="54"/>
      <c r="Z439" s="54"/>
    </row>
    <row r="440" ht="15.75" customHeight="1">
      <c r="A440" s="71"/>
      <c r="B440" s="54"/>
      <c r="C440" s="54"/>
      <c r="D440" s="72"/>
      <c r="E440" s="72"/>
      <c r="F440" s="54"/>
      <c r="G440" s="72"/>
      <c r="H440" s="70"/>
      <c r="I440" s="72"/>
      <c r="J440" s="70"/>
      <c r="K440" s="72"/>
      <c r="L440" s="70"/>
      <c r="M440" s="73"/>
      <c r="N440" s="70"/>
      <c r="O440" s="70"/>
      <c r="P440" s="70"/>
      <c r="Q440" s="70"/>
      <c r="R440" s="70"/>
      <c r="S440" s="74"/>
      <c r="T440" s="54"/>
      <c r="U440" s="54"/>
      <c r="V440" s="54"/>
      <c r="W440" s="54"/>
      <c r="X440" s="54"/>
      <c r="Y440" s="54"/>
      <c r="Z440" s="54"/>
    </row>
    <row r="441" ht="15.75" customHeight="1">
      <c r="A441" s="76"/>
      <c r="B441" s="77"/>
      <c r="C441" s="77"/>
      <c r="D441" s="78"/>
      <c r="E441" s="78"/>
      <c r="F441" s="77"/>
      <c r="G441" s="78"/>
      <c r="H441" s="69"/>
      <c r="I441" s="78"/>
      <c r="J441" s="69"/>
      <c r="K441" s="78"/>
      <c r="L441" s="69"/>
      <c r="M441" s="79"/>
      <c r="N441" s="70"/>
      <c r="O441" s="70"/>
      <c r="P441" s="70"/>
      <c r="Q441" s="70"/>
      <c r="R441" s="70"/>
      <c r="S441" s="74"/>
      <c r="T441" s="54"/>
      <c r="U441" s="54"/>
      <c r="V441" s="54"/>
      <c r="W441" s="54"/>
      <c r="X441" s="54"/>
      <c r="Y441" s="54"/>
      <c r="Z441" s="54"/>
    </row>
    <row r="442" ht="15.75" customHeight="1">
      <c r="A442" s="76"/>
      <c r="B442" s="77"/>
      <c r="C442" s="77"/>
      <c r="D442" s="78"/>
      <c r="E442" s="78"/>
      <c r="F442" s="77"/>
      <c r="G442" s="78"/>
      <c r="H442" s="69"/>
      <c r="I442" s="78"/>
      <c r="J442" s="69"/>
      <c r="K442" s="78"/>
      <c r="L442" s="69"/>
      <c r="M442" s="79"/>
      <c r="N442" s="70"/>
      <c r="O442" s="70"/>
      <c r="P442" s="70"/>
      <c r="Q442" s="70"/>
      <c r="R442" s="70"/>
      <c r="S442" s="74"/>
      <c r="T442" s="54"/>
      <c r="U442" s="54"/>
      <c r="V442" s="54"/>
      <c r="W442" s="54"/>
      <c r="X442" s="54"/>
      <c r="Y442" s="54"/>
      <c r="Z442" s="54"/>
    </row>
    <row r="443" ht="15.75" customHeight="1">
      <c r="A443" s="71"/>
      <c r="B443" s="54"/>
      <c r="C443" s="54"/>
      <c r="D443" s="72"/>
      <c r="E443" s="72"/>
      <c r="F443" s="54"/>
      <c r="G443" s="72"/>
      <c r="H443" s="79"/>
      <c r="I443" s="78"/>
      <c r="J443" s="69"/>
      <c r="K443" s="78"/>
      <c r="L443" s="69"/>
      <c r="M443" s="79"/>
      <c r="N443" s="70"/>
      <c r="O443" s="70"/>
      <c r="P443" s="70"/>
      <c r="Q443" s="70"/>
      <c r="R443" s="70"/>
      <c r="S443" s="74"/>
      <c r="T443" s="54"/>
      <c r="U443" s="54"/>
      <c r="V443" s="54"/>
      <c r="W443" s="54"/>
      <c r="X443" s="54"/>
      <c r="Y443" s="54"/>
      <c r="Z443" s="54"/>
    </row>
    <row r="444" ht="15.75" customHeight="1">
      <c r="A444" s="71"/>
      <c r="B444" s="54"/>
      <c r="C444" s="54"/>
      <c r="D444" s="72"/>
      <c r="E444" s="72"/>
      <c r="F444" s="54"/>
      <c r="G444" s="72"/>
      <c r="H444" s="69"/>
      <c r="I444" s="78"/>
      <c r="J444" s="69"/>
      <c r="K444" s="78"/>
      <c r="L444" s="69"/>
      <c r="M444" s="79"/>
      <c r="N444" s="70"/>
      <c r="O444" s="70"/>
      <c r="P444" s="70"/>
      <c r="Q444" s="70"/>
      <c r="R444" s="70"/>
      <c r="S444" s="74"/>
      <c r="T444" s="54"/>
      <c r="U444" s="54"/>
      <c r="V444" s="54"/>
      <c r="W444" s="54"/>
      <c r="X444" s="54"/>
      <c r="Y444" s="54"/>
      <c r="Z444" s="54"/>
    </row>
    <row r="445" ht="15.75" customHeight="1">
      <c r="A445" s="71"/>
      <c r="B445" s="54"/>
      <c r="C445" s="54"/>
      <c r="D445" s="72"/>
      <c r="E445" s="72"/>
      <c r="F445" s="54"/>
      <c r="G445" s="72"/>
      <c r="H445" s="69"/>
      <c r="I445" s="78"/>
      <c r="J445" s="69"/>
      <c r="K445" s="78"/>
      <c r="L445" s="69"/>
      <c r="M445" s="79"/>
      <c r="N445" s="70"/>
      <c r="O445" s="70"/>
      <c r="P445" s="70"/>
      <c r="Q445" s="70"/>
      <c r="R445" s="70"/>
      <c r="S445" s="74"/>
      <c r="T445" s="54"/>
      <c r="U445" s="54"/>
      <c r="V445" s="54"/>
      <c r="W445" s="54"/>
      <c r="X445" s="54"/>
      <c r="Y445" s="54"/>
      <c r="Z445" s="54"/>
    </row>
    <row r="446" ht="15.75" customHeight="1">
      <c r="A446" s="71"/>
      <c r="B446" s="54"/>
      <c r="C446" s="54"/>
      <c r="D446" s="72"/>
      <c r="E446" s="72"/>
      <c r="F446" s="54"/>
      <c r="G446" s="72"/>
      <c r="H446" s="69"/>
      <c r="I446" s="78"/>
      <c r="J446" s="69"/>
      <c r="K446" s="78"/>
      <c r="L446" s="69"/>
      <c r="M446" s="79"/>
      <c r="N446" s="70"/>
      <c r="O446" s="70"/>
      <c r="P446" s="70"/>
      <c r="Q446" s="70"/>
      <c r="R446" s="70"/>
      <c r="S446" s="74"/>
      <c r="T446" s="54"/>
      <c r="U446" s="54"/>
      <c r="V446" s="54"/>
      <c r="W446" s="54"/>
      <c r="X446" s="54"/>
      <c r="Y446" s="54"/>
      <c r="Z446" s="54"/>
    </row>
    <row r="447" ht="15.75" customHeight="1">
      <c r="A447" s="71"/>
      <c r="B447" s="54"/>
      <c r="C447" s="54"/>
      <c r="D447" s="72"/>
      <c r="E447" s="72"/>
      <c r="F447" s="54"/>
      <c r="G447" s="72"/>
      <c r="H447" s="69"/>
      <c r="I447" s="78"/>
      <c r="J447" s="69"/>
      <c r="K447" s="78"/>
      <c r="L447" s="69"/>
      <c r="M447" s="79"/>
      <c r="N447" s="70"/>
      <c r="O447" s="70"/>
      <c r="P447" s="70"/>
      <c r="Q447" s="70"/>
      <c r="R447" s="70"/>
      <c r="S447" s="74"/>
      <c r="T447" s="54"/>
      <c r="U447" s="54"/>
      <c r="V447" s="54"/>
      <c r="W447" s="54"/>
      <c r="X447" s="54"/>
      <c r="Y447" s="54"/>
      <c r="Z447" s="54"/>
    </row>
    <row r="448" ht="15.75" customHeight="1">
      <c r="A448" s="71"/>
      <c r="B448" s="54"/>
      <c r="C448" s="54"/>
      <c r="D448" s="72"/>
      <c r="E448" s="72"/>
      <c r="F448" s="54"/>
      <c r="G448" s="72"/>
      <c r="H448" s="69"/>
      <c r="I448" s="78"/>
      <c r="J448" s="69"/>
      <c r="K448" s="78"/>
      <c r="L448" s="69"/>
      <c r="M448" s="79"/>
      <c r="N448" s="70"/>
      <c r="O448" s="70"/>
      <c r="P448" s="70"/>
      <c r="Q448" s="70"/>
      <c r="R448" s="70"/>
      <c r="S448" s="74"/>
      <c r="T448" s="54"/>
      <c r="U448" s="54"/>
      <c r="V448" s="54"/>
      <c r="W448" s="54"/>
      <c r="X448" s="54"/>
      <c r="Y448" s="54"/>
      <c r="Z448" s="54"/>
    </row>
    <row r="449" ht="15.75" customHeight="1">
      <c r="A449" s="71"/>
      <c r="B449" s="54"/>
      <c r="C449" s="54"/>
      <c r="D449" s="72"/>
      <c r="E449" s="72"/>
      <c r="F449" s="54"/>
      <c r="G449" s="72"/>
      <c r="H449" s="69"/>
      <c r="I449" s="78"/>
      <c r="J449" s="69"/>
      <c r="K449" s="78"/>
      <c r="L449" s="69"/>
      <c r="M449" s="79"/>
      <c r="N449" s="70"/>
      <c r="O449" s="70"/>
      <c r="P449" s="70"/>
      <c r="Q449" s="70"/>
      <c r="R449" s="70"/>
      <c r="S449" s="74"/>
      <c r="T449" s="54"/>
      <c r="U449" s="54"/>
      <c r="V449" s="54"/>
      <c r="W449" s="54"/>
      <c r="X449" s="54"/>
      <c r="Y449" s="54"/>
      <c r="Z449" s="54"/>
    </row>
    <row r="450" ht="15.75" customHeight="1">
      <c r="A450" s="71"/>
      <c r="B450" s="54"/>
      <c r="C450" s="54"/>
      <c r="D450" s="72"/>
      <c r="E450" s="72"/>
      <c r="F450" s="54"/>
      <c r="G450" s="72"/>
      <c r="H450" s="69"/>
      <c r="I450" s="78"/>
      <c r="J450" s="69"/>
      <c r="K450" s="78"/>
      <c r="L450" s="69"/>
      <c r="M450" s="79"/>
      <c r="N450" s="70"/>
      <c r="O450" s="70"/>
      <c r="P450" s="70"/>
      <c r="Q450" s="70"/>
      <c r="R450" s="70"/>
      <c r="S450" s="74"/>
      <c r="T450" s="54"/>
      <c r="U450" s="54"/>
      <c r="V450" s="54"/>
      <c r="W450" s="54"/>
      <c r="X450" s="54"/>
      <c r="Y450" s="54"/>
      <c r="Z450" s="54"/>
    </row>
    <row r="451" ht="15.75" customHeight="1">
      <c r="A451" s="71"/>
      <c r="B451" s="54"/>
      <c r="C451" s="54"/>
      <c r="D451" s="72"/>
      <c r="E451" s="72"/>
      <c r="F451" s="54"/>
      <c r="G451" s="72"/>
      <c r="H451" s="69"/>
      <c r="I451" s="78"/>
      <c r="J451" s="69"/>
      <c r="K451" s="78"/>
      <c r="L451" s="69"/>
      <c r="M451" s="79"/>
      <c r="N451" s="70"/>
      <c r="O451" s="70"/>
      <c r="P451" s="70"/>
      <c r="Q451" s="70"/>
      <c r="R451" s="70"/>
      <c r="S451" s="74"/>
      <c r="T451" s="54"/>
      <c r="U451" s="54"/>
      <c r="V451" s="54"/>
      <c r="W451" s="54"/>
      <c r="X451" s="54"/>
      <c r="Y451" s="54"/>
      <c r="Z451" s="54"/>
    </row>
    <row r="452" ht="15.75" customHeight="1">
      <c r="A452" s="71"/>
      <c r="B452" s="54"/>
      <c r="C452" s="54"/>
      <c r="D452" s="72"/>
      <c r="E452" s="72"/>
      <c r="F452" s="54"/>
      <c r="G452" s="72"/>
      <c r="H452" s="69"/>
      <c r="I452" s="78"/>
      <c r="J452" s="69"/>
      <c r="K452" s="78"/>
      <c r="L452" s="69"/>
      <c r="M452" s="79"/>
      <c r="N452" s="70"/>
      <c r="O452" s="70"/>
      <c r="P452" s="70"/>
      <c r="Q452" s="70"/>
      <c r="R452" s="70"/>
      <c r="S452" s="74"/>
      <c r="T452" s="54"/>
      <c r="U452" s="54"/>
      <c r="V452" s="54"/>
      <c r="W452" s="54"/>
      <c r="X452" s="54"/>
      <c r="Y452" s="54"/>
      <c r="Z452" s="54"/>
    </row>
    <row r="453" ht="15.75" customHeight="1">
      <c r="A453" s="71"/>
      <c r="B453" s="54"/>
      <c r="C453" s="54"/>
      <c r="D453" s="72"/>
      <c r="E453" s="72"/>
      <c r="F453" s="54"/>
      <c r="G453" s="72"/>
      <c r="H453" s="69"/>
      <c r="I453" s="78"/>
      <c r="J453" s="69"/>
      <c r="K453" s="78"/>
      <c r="L453" s="69"/>
      <c r="M453" s="79"/>
      <c r="N453" s="70"/>
      <c r="O453" s="70"/>
      <c r="P453" s="70"/>
      <c r="Q453" s="70"/>
      <c r="R453" s="70"/>
      <c r="S453" s="74"/>
      <c r="T453" s="54"/>
      <c r="U453" s="54"/>
      <c r="V453" s="54"/>
      <c r="W453" s="54"/>
      <c r="X453" s="54"/>
      <c r="Y453" s="54"/>
      <c r="Z453" s="54"/>
    </row>
    <row r="454" ht="15.75" customHeight="1">
      <c r="A454" s="71"/>
      <c r="B454" s="54"/>
      <c r="C454" s="54"/>
      <c r="D454" s="72"/>
      <c r="E454" s="72"/>
      <c r="F454" s="54"/>
      <c r="G454" s="72"/>
      <c r="H454" s="69"/>
      <c r="I454" s="78"/>
      <c r="J454" s="69"/>
      <c r="K454" s="78"/>
      <c r="L454" s="69"/>
      <c r="M454" s="79"/>
      <c r="N454" s="70"/>
      <c r="O454" s="70"/>
      <c r="P454" s="70"/>
      <c r="Q454" s="70"/>
      <c r="R454" s="70"/>
      <c r="S454" s="74"/>
      <c r="T454" s="54"/>
      <c r="U454" s="54"/>
      <c r="V454" s="54"/>
      <c r="W454" s="54"/>
      <c r="X454" s="54"/>
      <c r="Y454" s="54"/>
      <c r="Z454" s="54"/>
    </row>
    <row r="455" ht="15.75" customHeight="1">
      <c r="A455" s="71"/>
      <c r="B455" s="54"/>
      <c r="C455" s="54"/>
      <c r="D455" s="72"/>
      <c r="E455" s="72"/>
      <c r="F455" s="54"/>
      <c r="G455" s="72"/>
      <c r="H455" s="69"/>
      <c r="I455" s="78"/>
      <c r="J455" s="69"/>
      <c r="K455" s="78"/>
      <c r="L455" s="69"/>
      <c r="M455" s="79"/>
      <c r="N455" s="70"/>
      <c r="O455" s="70"/>
      <c r="P455" s="70"/>
      <c r="Q455" s="70"/>
      <c r="R455" s="70"/>
      <c r="S455" s="74"/>
      <c r="T455" s="54"/>
      <c r="U455" s="54"/>
      <c r="V455" s="54"/>
      <c r="W455" s="54"/>
      <c r="X455" s="54"/>
      <c r="Y455" s="54"/>
      <c r="Z455" s="54"/>
    </row>
    <row r="456" ht="15.75" customHeight="1">
      <c r="A456" s="71"/>
      <c r="B456" s="54"/>
      <c r="C456" s="54"/>
      <c r="D456" s="72"/>
      <c r="E456" s="72"/>
      <c r="F456" s="54"/>
      <c r="G456" s="72"/>
      <c r="H456" s="69"/>
      <c r="I456" s="78"/>
      <c r="J456" s="69"/>
      <c r="K456" s="78"/>
      <c r="L456" s="69"/>
      <c r="M456" s="79"/>
      <c r="N456" s="70"/>
      <c r="O456" s="70"/>
      <c r="P456" s="70"/>
      <c r="Q456" s="70"/>
      <c r="R456" s="70"/>
      <c r="S456" s="74"/>
      <c r="T456" s="54"/>
      <c r="U456" s="54"/>
      <c r="V456" s="54"/>
      <c r="W456" s="54"/>
      <c r="X456" s="54"/>
      <c r="Y456" s="54"/>
      <c r="Z456" s="54"/>
    </row>
    <row r="457" ht="15.75" customHeight="1">
      <c r="A457" s="71"/>
      <c r="B457" s="54"/>
      <c r="C457" s="54"/>
      <c r="D457" s="72"/>
      <c r="E457" s="72"/>
      <c r="F457" s="54"/>
      <c r="G457" s="72"/>
      <c r="H457" s="69"/>
      <c r="I457" s="78"/>
      <c r="J457" s="69"/>
      <c r="K457" s="78"/>
      <c r="L457" s="69"/>
      <c r="M457" s="79"/>
      <c r="N457" s="70"/>
      <c r="O457" s="70"/>
      <c r="P457" s="70"/>
      <c r="Q457" s="70"/>
      <c r="R457" s="70"/>
      <c r="S457" s="74"/>
      <c r="T457" s="54"/>
      <c r="U457" s="54"/>
      <c r="V457" s="54"/>
      <c r="W457" s="54"/>
      <c r="X457" s="54"/>
      <c r="Y457" s="54"/>
      <c r="Z457" s="54"/>
    </row>
    <row r="458" ht="15.75" customHeight="1">
      <c r="A458" s="71"/>
      <c r="B458" s="54"/>
      <c r="C458" s="54"/>
      <c r="D458" s="72"/>
      <c r="E458" s="72"/>
      <c r="F458" s="54"/>
      <c r="G458" s="72"/>
      <c r="H458" s="69"/>
      <c r="I458" s="78"/>
      <c r="J458" s="69"/>
      <c r="K458" s="78"/>
      <c r="L458" s="69"/>
      <c r="M458" s="79"/>
      <c r="N458" s="70"/>
      <c r="O458" s="70"/>
      <c r="P458" s="70"/>
      <c r="Q458" s="70"/>
      <c r="R458" s="70"/>
      <c r="S458" s="74"/>
      <c r="T458" s="54"/>
      <c r="U458" s="54"/>
      <c r="V458" s="54"/>
      <c r="W458" s="54"/>
      <c r="X458" s="54"/>
      <c r="Y458" s="54"/>
      <c r="Z458" s="54"/>
    </row>
    <row r="459" ht="15.75" customHeight="1">
      <c r="A459" s="71"/>
      <c r="B459" s="54"/>
      <c r="C459" s="54"/>
      <c r="D459" s="72"/>
      <c r="E459" s="72"/>
      <c r="F459" s="54"/>
      <c r="G459" s="72"/>
      <c r="H459" s="69"/>
      <c r="I459" s="78"/>
      <c r="J459" s="69"/>
      <c r="K459" s="78"/>
      <c r="L459" s="69"/>
      <c r="M459" s="79"/>
      <c r="N459" s="70"/>
      <c r="O459" s="70"/>
      <c r="P459" s="70"/>
      <c r="Q459" s="70"/>
      <c r="R459" s="70"/>
      <c r="S459" s="74"/>
      <c r="T459" s="54"/>
      <c r="U459" s="54"/>
      <c r="V459" s="54"/>
      <c r="W459" s="54"/>
      <c r="X459" s="54"/>
      <c r="Y459" s="54"/>
      <c r="Z459" s="54"/>
    </row>
    <row r="460" ht="15.75" customHeight="1">
      <c r="A460" s="71"/>
      <c r="B460" s="54"/>
      <c r="C460" s="54"/>
      <c r="D460" s="72"/>
      <c r="E460" s="72"/>
      <c r="F460" s="54"/>
      <c r="G460" s="72"/>
      <c r="H460" s="69"/>
      <c r="I460" s="78"/>
      <c r="J460" s="69"/>
      <c r="K460" s="78"/>
      <c r="L460" s="69"/>
      <c r="M460" s="79"/>
      <c r="N460" s="70"/>
      <c r="O460" s="70"/>
      <c r="P460" s="70"/>
      <c r="Q460" s="70"/>
      <c r="R460" s="70"/>
      <c r="S460" s="74"/>
      <c r="T460" s="54"/>
      <c r="U460" s="54"/>
      <c r="V460" s="54"/>
      <c r="W460" s="54"/>
      <c r="X460" s="54"/>
      <c r="Y460" s="54"/>
      <c r="Z460" s="54"/>
    </row>
    <row r="461" ht="15.75" customHeight="1">
      <c r="A461" s="71"/>
      <c r="B461" s="54"/>
      <c r="C461" s="54"/>
      <c r="D461" s="72"/>
      <c r="E461" s="72"/>
      <c r="F461" s="54"/>
      <c r="G461" s="72"/>
      <c r="H461" s="69"/>
      <c r="I461" s="78"/>
      <c r="J461" s="69"/>
      <c r="K461" s="78"/>
      <c r="L461" s="69"/>
      <c r="M461" s="79"/>
      <c r="N461" s="70"/>
      <c r="O461" s="70"/>
      <c r="P461" s="70"/>
      <c r="Q461" s="70"/>
      <c r="R461" s="70"/>
      <c r="S461" s="74"/>
      <c r="T461" s="54"/>
      <c r="U461" s="54"/>
      <c r="V461" s="54"/>
      <c r="W461" s="54"/>
      <c r="X461" s="54"/>
      <c r="Y461" s="54"/>
      <c r="Z461" s="54"/>
    </row>
    <row r="462" ht="15.75" customHeight="1">
      <c r="A462" s="71"/>
      <c r="B462" s="54"/>
      <c r="C462" s="54"/>
      <c r="D462" s="72"/>
      <c r="E462" s="72"/>
      <c r="F462" s="54"/>
      <c r="G462" s="72"/>
      <c r="H462" s="69"/>
      <c r="I462" s="78"/>
      <c r="J462" s="69"/>
      <c r="K462" s="78"/>
      <c r="L462" s="69"/>
      <c r="M462" s="79"/>
      <c r="N462" s="70"/>
      <c r="O462" s="70"/>
      <c r="P462" s="70"/>
      <c r="Q462" s="70"/>
      <c r="R462" s="70"/>
      <c r="S462" s="74"/>
      <c r="T462" s="54"/>
      <c r="U462" s="54"/>
      <c r="V462" s="54"/>
      <c r="W462" s="54"/>
      <c r="X462" s="54"/>
      <c r="Y462" s="54"/>
      <c r="Z462" s="54"/>
    </row>
    <row r="463" ht="15.75" customHeight="1">
      <c r="A463" s="71"/>
      <c r="B463" s="54"/>
      <c r="C463" s="54"/>
      <c r="D463" s="72"/>
      <c r="E463" s="72"/>
      <c r="F463" s="54"/>
      <c r="G463" s="72"/>
      <c r="H463" s="69"/>
      <c r="I463" s="78"/>
      <c r="J463" s="69"/>
      <c r="K463" s="78"/>
      <c r="L463" s="69"/>
      <c r="M463" s="79"/>
      <c r="N463" s="70"/>
      <c r="O463" s="70"/>
      <c r="P463" s="70"/>
      <c r="Q463" s="70"/>
      <c r="R463" s="70"/>
      <c r="S463" s="74"/>
      <c r="T463" s="54"/>
      <c r="U463" s="54"/>
      <c r="V463" s="54"/>
      <c r="W463" s="54"/>
      <c r="X463" s="54"/>
      <c r="Y463" s="54"/>
      <c r="Z463" s="54"/>
    </row>
    <row r="464" ht="15.75" customHeight="1">
      <c r="A464" s="71"/>
      <c r="B464" s="54"/>
      <c r="C464" s="54"/>
      <c r="D464" s="72"/>
      <c r="E464" s="72"/>
      <c r="F464" s="54"/>
      <c r="G464" s="72"/>
      <c r="H464" s="69"/>
      <c r="I464" s="78"/>
      <c r="J464" s="69"/>
      <c r="K464" s="78"/>
      <c r="L464" s="69"/>
      <c r="M464" s="79"/>
      <c r="N464" s="70"/>
      <c r="O464" s="70"/>
      <c r="P464" s="70"/>
      <c r="Q464" s="70"/>
      <c r="R464" s="70"/>
      <c r="S464" s="74"/>
      <c r="T464" s="54"/>
      <c r="U464" s="54"/>
      <c r="V464" s="54"/>
      <c r="W464" s="54"/>
      <c r="X464" s="54"/>
      <c r="Y464" s="54"/>
      <c r="Z464" s="54"/>
    </row>
    <row r="465" ht="15.75" customHeight="1">
      <c r="A465" s="71"/>
      <c r="B465" s="54"/>
      <c r="C465" s="54"/>
      <c r="D465" s="72"/>
      <c r="E465" s="72"/>
      <c r="F465" s="54"/>
      <c r="G465" s="72"/>
      <c r="H465" s="69"/>
      <c r="I465" s="78"/>
      <c r="J465" s="69"/>
      <c r="K465" s="78"/>
      <c r="L465" s="69"/>
      <c r="M465" s="79"/>
      <c r="N465" s="70"/>
      <c r="O465" s="70"/>
      <c r="P465" s="70"/>
      <c r="Q465" s="70"/>
      <c r="R465" s="70"/>
      <c r="S465" s="74"/>
      <c r="T465" s="54"/>
      <c r="U465" s="54"/>
      <c r="V465" s="54"/>
      <c r="W465" s="54"/>
      <c r="X465" s="54"/>
      <c r="Y465" s="54"/>
      <c r="Z465" s="54"/>
    </row>
    <row r="466" ht="15.75" customHeight="1">
      <c r="A466" s="71"/>
      <c r="B466" s="54"/>
      <c r="C466" s="54"/>
      <c r="D466" s="72"/>
      <c r="E466" s="72"/>
      <c r="F466" s="54"/>
      <c r="G466" s="72"/>
      <c r="H466" s="69"/>
      <c r="I466" s="78"/>
      <c r="J466" s="69"/>
      <c r="K466" s="78"/>
      <c r="L466" s="69"/>
      <c r="M466" s="79"/>
      <c r="N466" s="70"/>
      <c r="O466" s="70"/>
      <c r="P466" s="70"/>
      <c r="Q466" s="70"/>
      <c r="R466" s="70"/>
      <c r="S466" s="74"/>
      <c r="T466" s="54"/>
      <c r="U466" s="54"/>
      <c r="V466" s="54"/>
      <c r="W466" s="54"/>
      <c r="X466" s="54"/>
      <c r="Y466" s="54"/>
      <c r="Z466" s="54"/>
    </row>
    <row r="467" ht="15.75" customHeight="1">
      <c r="A467" s="71"/>
      <c r="B467" s="54"/>
      <c r="C467" s="54"/>
      <c r="D467" s="72"/>
      <c r="E467" s="72"/>
      <c r="F467" s="54"/>
      <c r="G467" s="72"/>
      <c r="H467" s="69"/>
      <c r="I467" s="78"/>
      <c r="J467" s="69"/>
      <c r="K467" s="78"/>
      <c r="L467" s="69"/>
      <c r="M467" s="79"/>
      <c r="N467" s="70"/>
      <c r="O467" s="70"/>
      <c r="P467" s="70"/>
      <c r="Q467" s="70"/>
      <c r="R467" s="70"/>
      <c r="S467" s="74"/>
      <c r="T467" s="54"/>
      <c r="U467" s="54"/>
      <c r="V467" s="54"/>
      <c r="W467" s="54"/>
      <c r="X467" s="54"/>
      <c r="Y467" s="54"/>
      <c r="Z467" s="54"/>
    </row>
    <row r="468" ht="15.75" customHeight="1">
      <c r="A468" s="71"/>
      <c r="B468" s="54"/>
      <c r="C468" s="54"/>
      <c r="D468" s="72"/>
      <c r="E468" s="72"/>
      <c r="F468" s="54"/>
      <c r="G468" s="72"/>
      <c r="H468" s="69"/>
      <c r="I468" s="78"/>
      <c r="J468" s="69"/>
      <c r="K468" s="78"/>
      <c r="L468" s="69"/>
      <c r="M468" s="79"/>
      <c r="N468" s="70"/>
      <c r="O468" s="70"/>
      <c r="P468" s="70"/>
      <c r="Q468" s="70"/>
      <c r="R468" s="70"/>
      <c r="S468" s="74"/>
      <c r="T468" s="54"/>
      <c r="U468" s="54"/>
      <c r="V468" s="54"/>
      <c r="W468" s="54"/>
      <c r="X468" s="54"/>
      <c r="Y468" s="54"/>
      <c r="Z468" s="54"/>
    </row>
    <row r="469" ht="15.75" customHeight="1">
      <c r="A469" s="71"/>
      <c r="B469" s="54"/>
      <c r="C469" s="54"/>
      <c r="D469" s="72"/>
      <c r="E469" s="72"/>
      <c r="F469" s="54"/>
      <c r="G469" s="72"/>
      <c r="H469" s="69"/>
      <c r="I469" s="78"/>
      <c r="J469" s="69"/>
      <c r="K469" s="78"/>
      <c r="L469" s="69"/>
      <c r="M469" s="79"/>
      <c r="N469" s="70"/>
      <c r="O469" s="70"/>
      <c r="P469" s="70"/>
      <c r="Q469" s="70"/>
      <c r="R469" s="70"/>
      <c r="S469" s="74"/>
      <c r="T469" s="54"/>
      <c r="U469" s="54"/>
      <c r="V469" s="54"/>
      <c r="W469" s="54"/>
      <c r="X469" s="54"/>
      <c r="Y469" s="54"/>
      <c r="Z469" s="54"/>
    </row>
    <row r="470" ht="15.75" customHeight="1">
      <c r="A470" s="71"/>
      <c r="B470" s="54"/>
      <c r="C470" s="54"/>
      <c r="D470" s="72"/>
      <c r="E470" s="72"/>
      <c r="F470" s="54"/>
      <c r="G470" s="72"/>
      <c r="H470" s="69"/>
      <c r="I470" s="78"/>
      <c r="J470" s="69"/>
      <c r="K470" s="78"/>
      <c r="L470" s="69"/>
      <c r="M470" s="79"/>
      <c r="N470" s="70"/>
      <c r="O470" s="70"/>
      <c r="P470" s="70"/>
      <c r="Q470" s="70"/>
      <c r="R470" s="70"/>
      <c r="S470" s="74"/>
      <c r="T470" s="54"/>
      <c r="U470" s="54"/>
      <c r="V470" s="54"/>
      <c r="W470" s="54"/>
      <c r="X470" s="54"/>
      <c r="Y470" s="54"/>
      <c r="Z470" s="54"/>
    </row>
    <row r="471" ht="15.75" customHeight="1">
      <c r="A471" s="71"/>
      <c r="B471" s="54"/>
      <c r="C471" s="54"/>
      <c r="D471" s="72"/>
      <c r="E471" s="72"/>
      <c r="F471" s="54"/>
      <c r="G471" s="72"/>
      <c r="H471" s="69"/>
      <c r="I471" s="78"/>
      <c r="J471" s="69"/>
      <c r="K471" s="78"/>
      <c r="L471" s="69"/>
      <c r="M471" s="79"/>
      <c r="N471" s="70"/>
      <c r="O471" s="70"/>
      <c r="P471" s="70"/>
      <c r="Q471" s="70"/>
      <c r="R471" s="70"/>
      <c r="S471" s="74"/>
      <c r="T471" s="54"/>
      <c r="U471" s="54"/>
      <c r="V471" s="54"/>
      <c r="W471" s="54"/>
      <c r="X471" s="54"/>
      <c r="Y471" s="54"/>
      <c r="Z471" s="54"/>
    </row>
    <row r="472" ht="15.75" customHeight="1">
      <c r="A472" s="71"/>
      <c r="B472" s="54"/>
      <c r="C472" s="54"/>
      <c r="D472" s="72"/>
      <c r="E472" s="72"/>
      <c r="F472" s="54"/>
      <c r="G472" s="72"/>
      <c r="H472" s="69"/>
      <c r="I472" s="78"/>
      <c r="J472" s="69"/>
      <c r="K472" s="78"/>
      <c r="L472" s="69"/>
      <c r="M472" s="79"/>
      <c r="N472" s="70"/>
      <c r="O472" s="70"/>
      <c r="P472" s="70"/>
      <c r="Q472" s="70"/>
      <c r="R472" s="70"/>
      <c r="S472" s="74"/>
      <c r="T472" s="54"/>
      <c r="U472" s="54"/>
      <c r="V472" s="54"/>
      <c r="W472" s="54"/>
      <c r="X472" s="54"/>
      <c r="Y472" s="54"/>
      <c r="Z472" s="54"/>
    </row>
    <row r="473" ht="15.75" customHeight="1">
      <c r="A473" s="71"/>
      <c r="B473" s="54"/>
      <c r="C473" s="54"/>
      <c r="D473" s="72"/>
      <c r="E473" s="72"/>
      <c r="F473" s="54"/>
      <c r="G473" s="72"/>
      <c r="H473" s="69"/>
      <c r="I473" s="78"/>
      <c r="J473" s="69"/>
      <c r="K473" s="78"/>
      <c r="L473" s="69"/>
      <c r="M473" s="79"/>
      <c r="N473" s="70"/>
      <c r="O473" s="70"/>
      <c r="P473" s="70"/>
      <c r="Q473" s="70"/>
      <c r="R473" s="70"/>
      <c r="S473" s="74"/>
      <c r="T473" s="54"/>
      <c r="U473" s="54"/>
      <c r="V473" s="54"/>
      <c r="W473" s="54"/>
      <c r="X473" s="54"/>
      <c r="Y473" s="54"/>
      <c r="Z473" s="54"/>
    </row>
    <row r="474" ht="15.75" customHeight="1">
      <c r="A474" s="71"/>
      <c r="B474" s="54"/>
      <c r="C474" s="54"/>
      <c r="D474" s="72"/>
      <c r="E474" s="72"/>
      <c r="F474" s="54"/>
      <c r="G474" s="72"/>
      <c r="H474" s="69"/>
      <c r="I474" s="78"/>
      <c r="J474" s="69"/>
      <c r="K474" s="78"/>
      <c r="L474" s="69"/>
      <c r="M474" s="79"/>
      <c r="N474" s="70"/>
      <c r="O474" s="70"/>
      <c r="P474" s="70"/>
      <c r="Q474" s="70"/>
      <c r="R474" s="70"/>
      <c r="S474" s="74"/>
      <c r="T474" s="54"/>
      <c r="U474" s="54"/>
      <c r="V474" s="54"/>
      <c r="W474" s="54"/>
      <c r="X474" s="54"/>
      <c r="Y474" s="54"/>
      <c r="Z474" s="54"/>
    </row>
    <row r="475" ht="15.75" customHeight="1">
      <c r="A475" s="71"/>
      <c r="B475" s="54"/>
      <c r="C475" s="54"/>
      <c r="D475" s="72"/>
      <c r="E475" s="72"/>
      <c r="F475" s="54"/>
      <c r="G475" s="72"/>
      <c r="H475" s="69"/>
      <c r="I475" s="78"/>
      <c r="J475" s="69"/>
      <c r="K475" s="78"/>
      <c r="L475" s="69"/>
      <c r="M475" s="79"/>
      <c r="N475" s="70"/>
      <c r="O475" s="70"/>
      <c r="P475" s="70"/>
      <c r="Q475" s="70"/>
      <c r="R475" s="70"/>
      <c r="S475" s="74"/>
      <c r="T475" s="54"/>
      <c r="U475" s="54"/>
      <c r="V475" s="54"/>
      <c r="W475" s="54"/>
      <c r="X475" s="54"/>
      <c r="Y475" s="54"/>
      <c r="Z475" s="54"/>
    </row>
    <row r="476" ht="15.75" customHeight="1">
      <c r="A476" s="71"/>
      <c r="B476" s="54"/>
      <c r="C476" s="54"/>
      <c r="D476" s="72"/>
      <c r="E476" s="72"/>
      <c r="F476" s="54"/>
      <c r="G476" s="72"/>
      <c r="H476" s="69"/>
      <c r="I476" s="78"/>
      <c r="J476" s="69"/>
      <c r="K476" s="78"/>
      <c r="L476" s="69"/>
      <c r="M476" s="79"/>
      <c r="N476" s="70"/>
      <c r="O476" s="70"/>
      <c r="P476" s="70"/>
      <c r="Q476" s="70"/>
      <c r="R476" s="70"/>
      <c r="S476" s="74"/>
      <c r="T476" s="54"/>
      <c r="U476" s="54"/>
      <c r="V476" s="54"/>
      <c r="W476" s="54"/>
      <c r="X476" s="54"/>
      <c r="Y476" s="54"/>
      <c r="Z476" s="54"/>
    </row>
    <row r="477" ht="15.75" customHeight="1">
      <c r="A477" s="71"/>
      <c r="B477" s="54"/>
      <c r="C477" s="54"/>
      <c r="D477" s="72"/>
      <c r="E477" s="72"/>
      <c r="F477" s="54"/>
      <c r="G477" s="72"/>
      <c r="H477" s="69"/>
      <c r="I477" s="78"/>
      <c r="J477" s="69"/>
      <c r="K477" s="78"/>
      <c r="L477" s="69"/>
      <c r="M477" s="79"/>
      <c r="N477" s="70"/>
      <c r="O477" s="70"/>
      <c r="P477" s="70"/>
      <c r="Q477" s="70"/>
      <c r="R477" s="70"/>
      <c r="S477" s="74"/>
      <c r="T477" s="54"/>
      <c r="U477" s="54"/>
      <c r="V477" s="54"/>
      <c r="W477" s="54"/>
      <c r="X477" s="54"/>
      <c r="Y477" s="54"/>
      <c r="Z477" s="54"/>
    </row>
    <row r="478" ht="15.75" customHeight="1">
      <c r="A478" s="71"/>
      <c r="B478" s="54"/>
      <c r="C478" s="54"/>
      <c r="D478" s="72"/>
      <c r="E478" s="72"/>
      <c r="F478" s="54"/>
      <c r="G478" s="72"/>
      <c r="H478" s="69"/>
      <c r="I478" s="78"/>
      <c r="J478" s="69"/>
      <c r="K478" s="78"/>
      <c r="L478" s="69"/>
      <c r="M478" s="79"/>
      <c r="N478" s="70"/>
      <c r="O478" s="70"/>
      <c r="P478" s="70"/>
      <c r="Q478" s="70"/>
      <c r="R478" s="70"/>
      <c r="S478" s="74"/>
      <c r="T478" s="54"/>
      <c r="U478" s="54"/>
      <c r="V478" s="54"/>
      <c r="W478" s="54"/>
      <c r="X478" s="54"/>
      <c r="Y478" s="54"/>
      <c r="Z478" s="54"/>
    </row>
    <row r="479" ht="15.75" customHeight="1">
      <c r="A479" s="71"/>
      <c r="B479" s="54"/>
      <c r="C479" s="54"/>
      <c r="D479" s="72"/>
      <c r="E479" s="72"/>
      <c r="F479" s="54"/>
      <c r="G479" s="72"/>
      <c r="H479" s="69"/>
      <c r="I479" s="78"/>
      <c r="J479" s="69"/>
      <c r="K479" s="78"/>
      <c r="L479" s="69"/>
      <c r="M479" s="79"/>
      <c r="N479" s="70"/>
      <c r="O479" s="70"/>
      <c r="P479" s="70"/>
      <c r="Q479" s="70"/>
      <c r="R479" s="70"/>
      <c r="S479" s="74"/>
      <c r="T479" s="54"/>
      <c r="U479" s="54"/>
      <c r="V479" s="54"/>
      <c r="W479" s="54"/>
      <c r="X479" s="54"/>
      <c r="Y479" s="54"/>
      <c r="Z479" s="54"/>
    </row>
    <row r="480" ht="15.75" customHeight="1">
      <c r="A480" s="71"/>
      <c r="B480" s="54"/>
      <c r="C480" s="54"/>
      <c r="D480" s="72"/>
      <c r="E480" s="72"/>
      <c r="F480" s="54"/>
      <c r="G480" s="72"/>
      <c r="H480" s="69"/>
      <c r="I480" s="78"/>
      <c r="J480" s="69"/>
      <c r="K480" s="78"/>
      <c r="L480" s="69"/>
      <c r="M480" s="79"/>
      <c r="N480" s="70"/>
      <c r="O480" s="70"/>
      <c r="P480" s="70"/>
      <c r="Q480" s="70"/>
      <c r="R480" s="70"/>
      <c r="S480" s="74"/>
      <c r="T480" s="54"/>
      <c r="U480" s="54"/>
      <c r="V480" s="54"/>
      <c r="W480" s="54"/>
      <c r="X480" s="54"/>
      <c r="Y480" s="54"/>
      <c r="Z480" s="54"/>
    </row>
    <row r="481" ht="15.75" customHeight="1">
      <c r="A481" s="71"/>
      <c r="B481" s="54"/>
      <c r="C481" s="54"/>
      <c r="D481" s="72"/>
      <c r="E481" s="72"/>
      <c r="F481" s="54"/>
      <c r="G481" s="72"/>
      <c r="H481" s="69"/>
      <c r="I481" s="78"/>
      <c r="J481" s="69"/>
      <c r="K481" s="78"/>
      <c r="L481" s="69"/>
      <c r="M481" s="79"/>
      <c r="N481" s="70"/>
      <c r="O481" s="70"/>
      <c r="P481" s="70"/>
      <c r="Q481" s="70"/>
      <c r="R481" s="70"/>
      <c r="S481" s="74"/>
      <c r="T481" s="54"/>
      <c r="U481" s="54"/>
      <c r="V481" s="54"/>
      <c r="W481" s="54"/>
      <c r="X481" s="54"/>
      <c r="Y481" s="54"/>
      <c r="Z481" s="54"/>
    </row>
    <row r="482" ht="15.75" customHeight="1">
      <c r="A482" s="71"/>
      <c r="B482" s="54"/>
      <c r="C482" s="54"/>
      <c r="D482" s="72"/>
      <c r="E482" s="72"/>
      <c r="F482" s="54"/>
      <c r="G482" s="72"/>
      <c r="H482" s="69"/>
      <c r="I482" s="78"/>
      <c r="J482" s="69"/>
      <c r="K482" s="78"/>
      <c r="L482" s="69"/>
      <c r="M482" s="79"/>
      <c r="N482" s="70"/>
      <c r="O482" s="70"/>
      <c r="P482" s="70"/>
      <c r="Q482" s="70"/>
      <c r="R482" s="70"/>
      <c r="S482" s="74"/>
      <c r="T482" s="54"/>
      <c r="U482" s="54"/>
      <c r="V482" s="54"/>
      <c r="W482" s="54"/>
      <c r="X482" s="54"/>
      <c r="Y482" s="54"/>
      <c r="Z482" s="54"/>
    </row>
    <row r="483" ht="15.75" customHeight="1">
      <c r="A483" s="71"/>
      <c r="B483" s="54"/>
      <c r="C483" s="54"/>
      <c r="D483" s="72"/>
      <c r="E483" s="72"/>
      <c r="F483" s="54"/>
      <c r="G483" s="72"/>
      <c r="H483" s="69"/>
      <c r="I483" s="78"/>
      <c r="J483" s="69"/>
      <c r="K483" s="78"/>
      <c r="L483" s="69"/>
      <c r="M483" s="79"/>
      <c r="N483" s="70"/>
      <c r="O483" s="70"/>
      <c r="P483" s="70"/>
      <c r="Q483" s="70"/>
      <c r="R483" s="70"/>
      <c r="S483" s="74"/>
      <c r="T483" s="54"/>
      <c r="U483" s="54"/>
      <c r="V483" s="54"/>
      <c r="W483" s="54"/>
      <c r="X483" s="54"/>
      <c r="Y483" s="54"/>
      <c r="Z483" s="54"/>
    </row>
    <row r="484" ht="15.75" customHeight="1">
      <c r="A484" s="71"/>
      <c r="B484" s="54"/>
      <c r="C484" s="54"/>
      <c r="D484" s="72"/>
      <c r="E484" s="72"/>
      <c r="F484" s="54"/>
      <c r="G484" s="72"/>
      <c r="H484" s="69"/>
      <c r="I484" s="78"/>
      <c r="J484" s="69"/>
      <c r="K484" s="78"/>
      <c r="L484" s="69"/>
      <c r="M484" s="79"/>
      <c r="N484" s="70"/>
      <c r="O484" s="70"/>
      <c r="P484" s="70"/>
      <c r="Q484" s="70"/>
      <c r="R484" s="70"/>
      <c r="S484" s="74"/>
      <c r="T484" s="54"/>
      <c r="U484" s="54"/>
      <c r="V484" s="54"/>
      <c r="W484" s="54"/>
      <c r="X484" s="54"/>
      <c r="Y484" s="54"/>
      <c r="Z484" s="54"/>
    </row>
    <row r="485" ht="15.75" customHeight="1">
      <c r="A485" s="71"/>
      <c r="B485" s="54"/>
      <c r="C485" s="54"/>
      <c r="D485" s="72"/>
      <c r="E485" s="72"/>
      <c r="F485" s="54"/>
      <c r="G485" s="72"/>
      <c r="H485" s="69"/>
      <c r="I485" s="78"/>
      <c r="J485" s="69"/>
      <c r="K485" s="78"/>
      <c r="L485" s="69"/>
      <c r="M485" s="79"/>
      <c r="N485" s="70"/>
      <c r="O485" s="70"/>
      <c r="P485" s="70"/>
      <c r="Q485" s="70"/>
      <c r="R485" s="70"/>
      <c r="S485" s="74"/>
      <c r="T485" s="54"/>
      <c r="U485" s="54"/>
      <c r="V485" s="54"/>
      <c r="W485" s="54"/>
      <c r="X485" s="54"/>
      <c r="Y485" s="54"/>
      <c r="Z485" s="54"/>
    </row>
    <row r="486" ht="15.75" customHeight="1">
      <c r="A486" s="71"/>
      <c r="B486" s="54"/>
      <c r="C486" s="54"/>
      <c r="D486" s="72"/>
      <c r="E486" s="72"/>
      <c r="F486" s="54"/>
      <c r="G486" s="72"/>
      <c r="H486" s="69"/>
      <c r="I486" s="78"/>
      <c r="J486" s="69"/>
      <c r="K486" s="78"/>
      <c r="L486" s="69"/>
      <c r="M486" s="79"/>
      <c r="N486" s="70"/>
      <c r="O486" s="70"/>
      <c r="P486" s="70"/>
      <c r="Q486" s="70"/>
      <c r="R486" s="70"/>
      <c r="S486" s="74"/>
      <c r="T486" s="54"/>
      <c r="U486" s="54"/>
      <c r="V486" s="54"/>
      <c r="W486" s="54"/>
      <c r="X486" s="54"/>
      <c r="Y486" s="54"/>
      <c r="Z486" s="54"/>
    </row>
    <row r="487" ht="15.75" customHeight="1">
      <c r="A487" s="71"/>
      <c r="B487" s="54"/>
      <c r="C487" s="54"/>
      <c r="D487" s="72"/>
      <c r="E487" s="72"/>
      <c r="F487" s="54"/>
      <c r="G487" s="72"/>
      <c r="H487" s="69"/>
      <c r="I487" s="78"/>
      <c r="J487" s="69"/>
      <c r="K487" s="78"/>
      <c r="L487" s="69"/>
      <c r="M487" s="79"/>
      <c r="N487" s="70"/>
      <c r="O487" s="70"/>
      <c r="P487" s="70"/>
      <c r="Q487" s="70"/>
      <c r="R487" s="70"/>
      <c r="S487" s="74"/>
      <c r="T487" s="54"/>
      <c r="U487" s="54"/>
      <c r="V487" s="54"/>
      <c r="W487" s="54"/>
      <c r="X487" s="54"/>
      <c r="Y487" s="54"/>
      <c r="Z487" s="54"/>
    </row>
    <row r="488" ht="15.75" customHeight="1">
      <c r="A488" s="71"/>
      <c r="B488" s="54"/>
      <c r="C488" s="54"/>
      <c r="D488" s="72"/>
      <c r="E488" s="72"/>
      <c r="F488" s="54"/>
      <c r="G488" s="72"/>
      <c r="H488" s="69"/>
      <c r="I488" s="78"/>
      <c r="J488" s="69"/>
      <c r="K488" s="78"/>
      <c r="L488" s="69"/>
      <c r="M488" s="79"/>
      <c r="N488" s="70"/>
      <c r="O488" s="70"/>
      <c r="P488" s="70"/>
      <c r="Q488" s="70"/>
      <c r="R488" s="70"/>
      <c r="S488" s="74"/>
      <c r="T488" s="54"/>
      <c r="U488" s="54"/>
      <c r="V488" s="54"/>
      <c r="W488" s="54"/>
      <c r="X488" s="54"/>
      <c r="Y488" s="54"/>
      <c r="Z488" s="54"/>
    </row>
    <row r="489" ht="15.75" customHeight="1">
      <c r="A489" s="71"/>
      <c r="B489" s="54"/>
      <c r="C489" s="54"/>
      <c r="D489" s="72"/>
      <c r="E489" s="72"/>
      <c r="F489" s="54"/>
      <c r="G489" s="72"/>
      <c r="H489" s="69"/>
      <c r="I489" s="78"/>
      <c r="J489" s="69"/>
      <c r="K489" s="78"/>
      <c r="L489" s="69"/>
      <c r="M489" s="79"/>
      <c r="N489" s="70"/>
      <c r="O489" s="70"/>
      <c r="P489" s="70"/>
      <c r="Q489" s="70"/>
      <c r="R489" s="70"/>
      <c r="S489" s="74"/>
      <c r="T489" s="54"/>
      <c r="U489" s="54"/>
      <c r="V489" s="54"/>
      <c r="W489" s="54"/>
      <c r="X489" s="54"/>
      <c r="Y489" s="54"/>
      <c r="Z489" s="54"/>
    </row>
    <row r="490" ht="15.75" customHeight="1">
      <c r="A490" s="71"/>
      <c r="B490" s="54"/>
      <c r="C490" s="54"/>
      <c r="D490" s="72"/>
      <c r="E490" s="72"/>
      <c r="F490" s="54"/>
      <c r="G490" s="72"/>
      <c r="H490" s="69"/>
      <c r="I490" s="78"/>
      <c r="J490" s="69"/>
      <c r="K490" s="78"/>
      <c r="L490" s="69"/>
      <c r="M490" s="79"/>
      <c r="N490" s="70"/>
      <c r="O490" s="70"/>
      <c r="P490" s="70"/>
      <c r="Q490" s="70"/>
      <c r="R490" s="70"/>
      <c r="S490" s="74"/>
      <c r="T490" s="54"/>
      <c r="U490" s="54"/>
      <c r="V490" s="54"/>
      <c r="W490" s="54"/>
      <c r="X490" s="54"/>
      <c r="Y490" s="54"/>
      <c r="Z490" s="54"/>
    </row>
    <row r="491" ht="15.75" customHeight="1">
      <c r="A491" s="71"/>
      <c r="B491" s="54"/>
      <c r="C491" s="54"/>
      <c r="D491" s="72"/>
      <c r="E491" s="72"/>
      <c r="F491" s="54"/>
      <c r="G491" s="72"/>
      <c r="H491" s="69"/>
      <c r="I491" s="78"/>
      <c r="J491" s="69"/>
      <c r="K491" s="78"/>
      <c r="L491" s="69"/>
      <c r="M491" s="79"/>
      <c r="N491" s="70"/>
      <c r="O491" s="70"/>
      <c r="P491" s="70"/>
      <c r="Q491" s="70"/>
      <c r="R491" s="70"/>
      <c r="S491" s="74"/>
      <c r="T491" s="54"/>
      <c r="U491" s="54"/>
      <c r="V491" s="54"/>
      <c r="W491" s="54"/>
      <c r="X491" s="54"/>
      <c r="Y491" s="54"/>
      <c r="Z491" s="54"/>
    </row>
    <row r="492" ht="15.75" customHeight="1">
      <c r="A492" s="71"/>
      <c r="B492" s="54"/>
      <c r="C492" s="54"/>
      <c r="D492" s="72"/>
      <c r="E492" s="72"/>
      <c r="F492" s="54"/>
      <c r="G492" s="72"/>
      <c r="H492" s="69"/>
      <c r="I492" s="78"/>
      <c r="J492" s="69"/>
      <c r="K492" s="78"/>
      <c r="L492" s="69"/>
      <c r="M492" s="79"/>
      <c r="N492" s="70"/>
      <c r="O492" s="70"/>
      <c r="P492" s="70"/>
      <c r="Q492" s="70"/>
      <c r="R492" s="70"/>
      <c r="S492" s="74"/>
      <c r="T492" s="54"/>
      <c r="U492" s="54"/>
      <c r="V492" s="54"/>
      <c r="W492" s="54"/>
      <c r="X492" s="54"/>
      <c r="Y492" s="54"/>
      <c r="Z492" s="54"/>
    </row>
    <row r="493" ht="15.75" customHeight="1">
      <c r="A493" s="71"/>
      <c r="B493" s="54"/>
      <c r="C493" s="54"/>
      <c r="D493" s="72"/>
      <c r="E493" s="72"/>
      <c r="F493" s="54"/>
      <c r="G493" s="72"/>
      <c r="H493" s="69"/>
      <c r="I493" s="78"/>
      <c r="J493" s="69"/>
      <c r="K493" s="78"/>
      <c r="L493" s="69"/>
      <c r="M493" s="79"/>
      <c r="N493" s="70"/>
      <c r="O493" s="70"/>
      <c r="P493" s="70"/>
      <c r="Q493" s="70"/>
      <c r="R493" s="70"/>
      <c r="S493" s="74"/>
      <c r="T493" s="54"/>
      <c r="U493" s="54"/>
      <c r="V493" s="54"/>
      <c r="W493" s="54"/>
      <c r="X493" s="54"/>
      <c r="Y493" s="54"/>
      <c r="Z493" s="54"/>
    </row>
    <row r="494" ht="15.75" customHeight="1">
      <c r="A494" s="71"/>
      <c r="B494" s="54"/>
      <c r="C494" s="54"/>
      <c r="D494" s="72"/>
      <c r="E494" s="72"/>
      <c r="F494" s="54"/>
      <c r="G494" s="72"/>
      <c r="H494" s="69"/>
      <c r="I494" s="78"/>
      <c r="J494" s="69"/>
      <c r="K494" s="78"/>
      <c r="L494" s="69"/>
      <c r="M494" s="79"/>
      <c r="N494" s="70"/>
      <c r="O494" s="70"/>
      <c r="P494" s="70"/>
      <c r="Q494" s="70"/>
      <c r="R494" s="70"/>
      <c r="S494" s="74"/>
      <c r="T494" s="54"/>
      <c r="U494" s="54"/>
      <c r="V494" s="54"/>
      <c r="W494" s="54"/>
      <c r="X494" s="54"/>
      <c r="Y494" s="54"/>
      <c r="Z494" s="54"/>
    </row>
    <row r="495" ht="15.75" customHeight="1">
      <c r="A495" s="71"/>
      <c r="B495" s="54"/>
      <c r="C495" s="54"/>
      <c r="D495" s="72"/>
      <c r="E495" s="72"/>
      <c r="F495" s="54"/>
      <c r="G495" s="72"/>
      <c r="H495" s="69"/>
      <c r="I495" s="78"/>
      <c r="J495" s="69"/>
      <c r="K495" s="78"/>
      <c r="L495" s="69"/>
      <c r="M495" s="79"/>
      <c r="N495" s="70"/>
      <c r="O495" s="70"/>
      <c r="P495" s="70"/>
      <c r="Q495" s="70"/>
      <c r="R495" s="70"/>
      <c r="S495" s="74"/>
      <c r="T495" s="54"/>
      <c r="U495" s="54"/>
      <c r="V495" s="54"/>
      <c r="W495" s="54"/>
      <c r="X495" s="54"/>
      <c r="Y495" s="54"/>
      <c r="Z495" s="54"/>
    </row>
    <row r="496" ht="15.75" customHeight="1">
      <c r="A496" s="71"/>
      <c r="B496" s="54"/>
      <c r="C496" s="54"/>
      <c r="D496" s="72"/>
      <c r="E496" s="72"/>
      <c r="F496" s="54"/>
      <c r="G496" s="72"/>
      <c r="H496" s="69"/>
      <c r="I496" s="78"/>
      <c r="J496" s="69"/>
      <c r="K496" s="78"/>
      <c r="L496" s="69"/>
      <c r="M496" s="79"/>
      <c r="N496" s="70"/>
      <c r="O496" s="70"/>
      <c r="P496" s="70"/>
      <c r="Q496" s="70"/>
      <c r="R496" s="70"/>
      <c r="S496" s="74"/>
      <c r="T496" s="54"/>
      <c r="U496" s="54"/>
      <c r="V496" s="54"/>
      <c r="W496" s="54"/>
      <c r="X496" s="54"/>
      <c r="Y496" s="54"/>
      <c r="Z496" s="54"/>
    </row>
    <row r="497" ht="15.75" customHeight="1">
      <c r="A497" s="71"/>
      <c r="B497" s="54"/>
      <c r="C497" s="54"/>
      <c r="D497" s="72"/>
      <c r="E497" s="72"/>
      <c r="F497" s="54"/>
      <c r="G497" s="72"/>
      <c r="H497" s="69"/>
      <c r="I497" s="78"/>
      <c r="J497" s="69"/>
      <c r="K497" s="78"/>
      <c r="L497" s="69"/>
      <c r="M497" s="79"/>
      <c r="N497" s="70"/>
      <c r="O497" s="70"/>
      <c r="P497" s="70"/>
      <c r="Q497" s="70"/>
      <c r="R497" s="70"/>
      <c r="S497" s="74"/>
      <c r="T497" s="54"/>
      <c r="U497" s="54"/>
      <c r="V497" s="54"/>
      <c r="W497" s="54"/>
      <c r="X497" s="54"/>
      <c r="Y497" s="54"/>
      <c r="Z497" s="54"/>
    </row>
    <row r="498" ht="15.75" customHeight="1">
      <c r="A498" s="71"/>
      <c r="B498" s="54"/>
      <c r="C498" s="54"/>
      <c r="D498" s="72"/>
      <c r="E498" s="72"/>
      <c r="F498" s="54"/>
      <c r="G498" s="72"/>
      <c r="H498" s="69"/>
      <c r="I498" s="78"/>
      <c r="J498" s="69"/>
      <c r="K498" s="78"/>
      <c r="L498" s="69"/>
      <c r="M498" s="79"/>
      <c r="N498" s="70"/>
      <c r="O498" s="70"/>
      <c r="P498" s="70"/>
      <c r="Q498" s="70"/>
      <c r="R498" s="70"/>
      <c r="S498" s="74"/>
      <c r="T498" s="54"/>
      <c r="U498" s="54"/>
      <c r="V498" s="54"/>
      <c r="W498" s="54"/>
      <c r="X498" s="54"/>
      <c r="Y498" s="54"/>
      <c r="Z498" s="54"/>
    </row>
    <row r="499" ht="15.75" customHeight="1">
      <c r="A499" s="71"/>
      <c r="B499" s="54"/>
      <c r="C499" s="54"/>
      <c r="D499" s="72"/>
      <c r="E499" s="72"/>
      <c r="F499" s="54"/>
      <c r="G499" s="72"/>
      <c r="H499" s="69"/>
      <c r="I499" s="78"/>
      <c r="J499" s="69"/>
      <c r="K499" s="78"/>
      <c r="L499" s="69"/>
      <c r="M499" s="79"/>
      <c r="N499" s="70"/>
      <c r="O499" s="70"/>
      <c r="P499" s="70"/>
      <c r="Q499" s="70"/>
      <c r="R499" s="70"/>
      <c r="S499" s="74"/>
      <c r="T499" s="54"/>
      <c r="U499" s="54"/>
      <c r="V499" s="54"/>
      <c r="W499" s="54"/>
      <c r="X499" s="54"/>
      <c r="Y499" s="54"/>
      <c r="Z499" s="54"/>
    </row>
    <row r="500" ht="15.75" customHeight="1">
      <c r="A500" s="71"/>
      <c r="B500" s="54"/>
      <c r="C500" s="54"/>
      <c r="D500" s="72"/>
      <c r="E500" s="72"/>
      <c r="F500" s="54"/>
      <c r="G500" s="72"/>
      <c r="H500" s="69"/>
      <c r="I500" s="78"/>
      <c r="J500" s="69"/>
      <c r="K500" s="78"/>
      <c r="L500" s="69"/>
      <c r="M500" s="79"/>
      <c r="N500" s="70"/>
      <c r="O500" s="70"/>
      <c r="P500" s="70"/>
      <c r="Q500" s="70"/>
      <c r="R500" s="70"/>
      <c r="S500" s="74"/>
      <c r="T500" s="54"/>
      <c r="U500" s="54"/>
      <c r="V500" s="54"/>
      <c r="W500" s="54"/>
      <c r="X500" s="54"/>
      <c r="Y500" s="54"/>
      <c r="Z500" s="54"/>
    </row>
    <row r="501" ht="15.75" customHeight="1">
      <c r="A501" s="71"/>
      <c r="B501" s="54"/>
      <c r="C501" s="54"/>
      <c r="D501" s="72"/>
      <c r="E501" s="72"/>
      <c r="F501" s="54"/>
      <c r="G501" s="72"/>
      <c r="H501" s="69"/>
      <c r="I501" s="78"/>
      <c r="J501" s="69"/>
      <c r="K501" s="78"/>
      <c r="L501" s="69"/>
      <c r="M501" s="79"/>
      <c r="N501" s="70"/>
      <c r="O501" s="70"/>
      <c r="P501" s="70"/>
      <c r="Q501" s="70"/>
      <c r="R501" s="70"/>
      <c r="S501" s="74"/>
      <c r="T501" s="54"/>
      <c r="U501" s="54"/>
      <c r="V501" s="54"/>
      <c r="W501" s="54"/>
      <c r="X501" s="54"/>
      <c r="Y501" s="54"/>
      <c r="Z501" s="54"/>
    </row>
    <row r="502" ht="15.75" customHeight="1">
      <c r="A502" s="71"/>
      <c r="B502" s="54"/>
      <c r="C502" s="54"/>
      <c r="D502" s="72"/>
      <c r="E502" s="72"/>
      <c r="F502" s="54"/>
      <c r="G502" s="72"/>
      <c r="H502" s="69"/>
      <c r="I502" s="78"/>
      <c r="J502" s="69"/>
      <c r="K502" s="78"/>
      <c r="L502" s="69"/>
      <c r="M502" s="79"/>
      <c r="N502" s="70"/>
      <c r="O502" s="70"/>
      <c r="P502" s="70"/>
      <c r="Q502" s="70"/>
      <c r="R502" s="70"/>
      <c r="S502" s="74"/>
      <c r="T502" s="54"/>
      <c r="U502" s="54"/>
      <c r="V502" s="54"/>
      <c r="W502" s="54"/>
      <c r="X502" s="54"/>
      <c r="Y502" s="54"/>
      <c r="Z502" s="54"/>
    </row>
    <row r="503" ht="15.75" customHeight="1">
      <c r="A503" s="71"/>
      <c r="B503" s="54"/>
      <c r="C503" s="54"/>
      <c r="D503" s="72"/>
      <c r="E503" s="72"/>
      <c r="F503" s="54"/>
      <c r="G503" s="72"/>
      <c r="H503" s="69"/>
      <c r="I503" s="78"/>
      <c r="J503" s="69"/>
      <c r="K503" s="78"/>
      <c r="L503" s="69"/>
      <c r="M503" s="79"/>
      <c r="N503" s="70"/>
      <c r="O503" s="70"/>
      <c r="P503" s="70"/>
      <c r="Q503" s="70"/>
      <c r="R503" s="70"/>
      <c r="S503" s="74"/>
      <c r="T503" s="54"/>
      <c r="U503" s="54"/>
      <c r="V503" s="54"/>
      <c r="W503" s="54"/>
      <c r="X503" s="54"/>
      <c r="Y503" s="54"/>
      <c r="Z503" s="54"/>
    </row>
    <row r="504" ht="15.75" customHeight="1">
      <c r="A504" s="71"/>
      <c r="B504" s="54"/>
      <c r="C504" s="54"/>
      <c r="D504" s="72"/>
      <c r="E504" s="72"/>
      <c r="F504" s="54"/>
      <c r="G504" s="72"/>
      <c r="H504" s="69"/>
      <c r="I504" s="78"/>
      <c r="J504" s="69"/>
      <c r="K504" s="78"/>
      <c r="L504" s="69"/>
      <c r="M504" s="79"/>
      <c r="N504" s="70"/>
      <c r="O504" s="70"/>
      <c r="P504" s="70"/>
      <c r="Q504" s="70"/>
      <c r="R504" s="70"/>
      <c r="S504" s="74"/>
      <c r="T504" s="54"/>
      <c r="U504" s="54"/>
      <c r="V504" s="54"/>
      <c r="W504" s="54"/>
      <c r="X504" s="54"/>
      <c r="Y504" s="54"/>
      <c r="Z504" s="54"/>
    </row>
    <row r="505" ht="15.75" customHeight="1">
      <c r="A505" s="71"/>
      <c r="B505" s="54"/>
      <c r="C505" s="54"/>
      <c r="D505" s="72"/>
      <c r="E505" s="72"/>
      <c r="F505" s="54"/>
      <c r="G505" s="72"/>
      <c r="H505" s="69"/>
      <c r="I505" s="78"/>
      <c r="J505" s="69"/>
      <c r="K505" s="78"/>
      <c r="L505" s="69"/>
      <c r="M505" s="79"/>
      <c r="N505" s="70"/>
      <c r="O505" s="70"/>
      <c r="P505" s="70"/>
      <c r="Q505" s="70"/>
      <c r="R505" s="70"/>
      <c r="S505" s="74"/>
      <c r="T505" s="54"/>
      <c r="U505" s="54"/>
      <c r="V505" s="54"/>
      <c r="W505" s="54"/>
      <c r="X505" s="54"/>
      <c r="Y505" s="54"/>
      <c r="Z505" s="54"/>
    </row>
    <row r="506" ht="15.75" customHeight="1">
      <c r="A506" s="71"/>
      <c r="B506" s="54"/>
      <c r="C506" s="54"/>
      <c r="D506" s="72"/>
      <c r="E506" s="72"/>
      <c r="F506" s="54"/>
      <c r="G506" s="72"/>
      <c r="H506" s="69"/>
      <c r="I506" s="78"/>
      <c r="J506" s="69"/>
      <c r="K506" s="78"/>
      <c r="L506" s="69"/>
      <c r="M506" s="79"/>
      <c r="N506" s="70"/>
      <c r="O506" s="70"/>
      <c r="P506" s="70"/>
      <c r="Q506" s="70"/>
      <c r="R506" s="70"/>
      <c r="S506" s="74"/>
      <c r="T506" s="54"/>
      <c r="U506" s="54"/>
      <c r="V506" s="54"/>
      <c r="W506" s="54"/>
      <c r="X506" s="54"/>
      <c r="Y506" s="54"/>
      <c r="Z506" s="54"/>
    </row>
    <row r="507" ht="15.75" customHeight="1">
      <c r="A507" s="71"/>
      <c r="B507" s="54"/>
      <c r="C507" s="54"/>
      <c r="D507" s="72"/>
      <c r="E507" s="72"/>
      <c r="F507" s="54"/>
      <c r="G507" s="72"/>
      <c r="H507" s="69"/>
      <c r="I507" s="78"/>
      <c r="J507" s="69"/>
      <c r="K507" s="78"/>
      <c r="L507" s="69"/>
      <c r="M507" s="79"/>
      <c r="N507" s="70"/>
      <c r="O507" s="70"/>
      <c r="P507" s="70"/>
      <c r="Q507" s="70"/>
      <c r="R507" s="70"/>
      <c r="S507" s="74"/>
      <c r="T507" s="54"/>
      <c r="U507" s="54"/>
      <c r="V507" s="54"/>
      <c r="W507" s="54"/>
      <c r="X507" s="54"/>
      <c r="Y507" s="54"/>
      <c r="Z507" s="54"/>
    </row>
    <row r="508" ht="15.75" customHeight="1">
      <c r="A508" s="71"/>
      <c r="B508" s="54"/>
      <c r="C508" s="54"/>
      <c r="D508" s="72"/>
      <c r="E508" s="72"/>
      <c r="F508" s="54"/>
      <c r="G508" s="72"/>
      <c r="H508" s="69"/>
      <c r="I508" s="78"/>
      <c r="J508" s="69"/>
      <c r="K508" s="78"/>
      <c r="L508" s="69"/>
      <c r="M508" s="79"/>
      <c r="N508" s="70"/>
      <c r="O508" s="70"/>
      <c r="P508" s="70"/>
      <c r="Q508" s="70"/>
      <c r="R508" s="70"/>
      <c r="S508" s="74"/>
      <c r="T508" s="54"/>
      <c r="U508" s="54"/>
      <c r="V508" s="54"/>
      <c r="W508" s="54"/>
      <c r="X508" s="54"/>
      <c r="Y508" s="54"/>
      <c r="Z508" s="54"/>
    </row>
    <row r="509" ht="15.75" customHeight="1">
      <c r="A509" s="71"/>
      <c r="B509" s="54"/>
      <c r="C509" s="54"/>
      <c r="D509" s="72"/>
      <c r="E509" s="72"/>
      <c r="F509" s="54"/>
      <c r="G509" s="72"/>
      <c r="H509" s="69"/>
      <c r="I509" s="78"/>
      <c r="J509" s="69"/>
      <c r="K509" s="78"/>
      <c r="L509" s="69"/>
      <c r="M509" s="79"/>
      <c r="N509" s="70"/>
      <c r="O509" s="70"/>
      <c r="P509" s="70"/>
      <c r="Q509" s="70"/>
      <c r="R509" s="70"/>
      <c r="S509" s="74"/>
      <c r="T509" s="54"/>
      <c r="U509" s="54"/>
      <c r="V509" s="54"/>
      <c r="W509" s="54"/>
      <c r="X509" s="54"/>
      <c r="Y509" s="54"/>
      <c r="Z509" s="54"/>
    </row>
    <row r="510" ht="15.75" customHeight="1">
      <c r="A510" s="71"/>
      <c r="B510" s="54"/>
      <c r="C510" s="54"/>
      <c r="D510" s="72"/>
      <c r="E510" s="72"/>
      <c r="F510" s="54"/>
      <c r="G510" s="72"/>
      <c r="H510" s="69"/>
      <c r="I510" s="78"/>
      <c r="J510" s="69"/>
      <c r="K510" s="78"/>
      <c r="L510" s="69"/>
      <c r="M510" s="79"/>
      <c r="N510" s="70"/>
      <c r="O510" s="70"/>
      <c r="P510" s="70"/>
      <c r="Q510" s="70"/>
      <c r="R510" s="70"/>
      <c r="S510" s="74"/>
      <c r="T510" s="54"/>
      <c r="U510" s="54"/>
      <c r="V510" s="54"/>
      <c r="W510" s="54"/>
      <c r="X510" s="54"/>
      <c r="Y510" s="54"/>
      <c r="Z510" s="54"/>
    </row>
    <row r="511" ht="15.75" customHeight="1">
      <c r="A511" s="71"/>
      <c r="B511" s="54"/>
      <c r="C511" s="54"/>
      <c r="D511" s="72"/>
      <c r="E511" s="72"/>
      <c r="F511" s="54"/>
      <c r="G511" s="72"/>
      <c r="H511" s="69"/>
      <c r="I511" s="78"/>
      <c r="J511" s="69"/>
      <c r="K511" s="78"/>
      <c r="L511" s="69"/>
      <c r="M511" s="79"/>
      <c r="N511" s="70"/>
      <c r="O511" s="70"/>
      <c r="P511" s="70"/>
      <c r="Q511" s="70"/>
      <c r="R511" s="70"/>
      <c r="S511" s="74"/>
      <c r="T511" s="54"/>
      <c r="U511" s="54"/>
      <c r="V511" s="54"/>
      <c r="W511" s="54"/>
      <c r="X511" s="54"/>
      <c r="Y511" s="54"/>
      <c r="Z511" s="54"/>
    </row>
    <row r="512" ht="15.75" customHeight="1">
      <c r="A512" s="71"/>
      <c r="B512" s="54"/>
      <c r="C512" s="54"/>
      <c r="D512" s="72"/>
      <c r="E512" s="72"/>
      <c r="F512" s="54"/>
      <c r="G512" s="72"/>
      <c r="H512" s="69"/>
      <c r="I512" s="78"/>
      <c r="J512" s="69"/>
      <c r="K512" s="78"/>
      <c r="L512" s="69"/>
      <c r="M512" s="79"/>
      <c r="N512" s="70"/>
      <c r="O512" s="70"/>
      <c r="P512" s="70"/>
      <c r="Q512" s="70"/>
      <c r="R512" s="70"/>
      <c r="S512" s="74"/>
      <c r="T512" s="54"/>
      <c r="U512" s="54"/>
      <c r="V512" s="54"/>
      <c r="W512" s="54"/>
      <c r="X512" s="54"/>
      <c r="Y512" s="54"/>
      <c r="Z512" s="54"/>
    </row>
    <row r="513" ht="15.75" customHeight="1">
      <c r="A513" s="71"/>
      <c r="B513" s="54"/>
      <c r="C513" s="54"/>
      <c r="D513" s="72"/>
      <c r="E513" s="72"/>
      <c r="F513" s="54"/>
      <c r="G513" s="72"/>
      <c r="H513" s="69"/>
      <c r="I513" s="78"/>
      <c r="J513" s="69"/>
      <c r="K513" s="78"/>
      <c r="L513" s="69"/>
      <c r="M513" s="79"/>
      <c r="N513" s="70"/>
      <c r="O513" s="70"/>
      <c r="P513" s="70"/>
      <c r="Q513" s="70"/>
      <c r="R513" s="70"/>
      <c r="S513" s="74"/>
      <c r="T513" s="54"/>
      <c r="U513" s="54"/>
      <c r="V513" s="54"/>
      <c r="W513" s="54"/>
      <c r="X513" s="54"/>
      <c r="Y513" s="54"/>
      <c r="Z513" s="54"/>
    </row>
    <row r="514" ht="15.75" customHeight="1">
      <c r="A514" s="71"/>
      <c r="B514" s="54"/>
      <c r="C514" s="54"/>
      <c r="D514" s="72"/>
      <c r="E514" s="72"/>
      <c r="F514" s="54"/>
      <c r="G514" s="72"/>
      <c r="H514" s="69"/>
      <c r="I514" s="78"/>
      <c r="J514" s="69"/>
      <c r="K514" s="78"/>
      <c r="L514" s="69"/>
      <c r="M514" s="79"/>
      <c r="N514" s="70"/>
      <c r="O514" s="70"/>
      <c r="P514" s="70"/>
      <c r="Q514" s="70"/>
      <c r="R514" s="70"/>
      <c r="S514" s="74"/>
      <c r="T514" s="54"/>
      <c r="U514" s="54"/>
      <c r="V514" s="54"/>
      <c r="W514" s="54"/>
      <c r="X514" s="54"/>
      <c r="Y514" s="54"/>
      <c r="Z514" s="54"/>
    </row>
    <row r="515" ht="15.75" customHeight="1">
      <c r="A515" s="71"/>
      <c r="B515" s="54"/>
      <c r="C515" s="54"/>
      <c r="D515" s="72"/>
      <c r="E515" s="72"/>
      <c r="F515" s="54"/>
      <c r="G515" s="72"/>
      <c r="H515" s="69"/>
      <c r="I515" s="78"/>
      <c r="J515" s="69"/>
      <c r="K515" s="78"/>
      <c r="L515" s="69"/>
      <c r="M515" s="79"/>
      <c r="N515" s="70"/>
      <c r="O515" s="70"/>
      <c r="P515" s="70"/>
      <c r="Q515" s="70"/>
      <c r="R515" s="70"/>
      <c r="S515" s="74"/>
      <c r="T515" s="54"/>
      <c r="U515" s="54"/>
      <c r="V515" s="54"/>
      <c r="W515" s="54"/>
      <c r="X515" s="54"/>
      <c r="Y515" s="54"/>
      <c r="Z515" s="54"/>
    </row>
    <row r="516" ht="15.75" customHeight="1">
      <c r="A516" s="71"/>
      <c r="B516" s="54"/>
      <c r="C516" s="54"/>
      <c r="D516" s="72"/>
      <c r="E516" s="72"/>
      <c r="F516" s="54"/>
      <c r="G516" s="72"/>
      <c r="H516" s="69"/>
      <c r="I516" s="78"/>
      <c r="J516" s="69"/>
      <c r="K516" s="78"/>
      <c r="L516" s="69"/>
      <c r="M516" s="79"/>
      <c r="N516" s="70"/>
      <c r="O516" s="70"/>
      <c r="P516" s="70"/>
      <c r="Q516" s="70"/>
      <c r="R516" s="70"/>
      <c r="S516" s="74"/>
      <c r="T516" s="54"/>
      <c r="U516" s="54"/>
      <c r="V516" s="54"/>
      <c r="W516" s="54"/>
      <c r="X516" s="54"/>
      <c r="Y516" s="54"/>
      <c r="Z516" s="54"/>
    </row>
    <row r="517" ht="15.75" customHeight="1">
      <c r="A517" s="71"/>
      <c r="B517" s="54"/>
      <c r="C517" s="54"/>
      <c r="D517" s="72"/>
      <c r="E517" s="72"/>
      <c r="F517" s="54"/>
      <c r="G517" s="72"/>
      <c r="H517" s="69"/>
      <c r="I517" s="78"/>
      <c r="J517" s="69"/>
      <c r="K517" s="78"/>
      <c r="L517" s="69"/>
      <c r="M517" s="79"/>
      <c r="N517" s="70"/>
      <c r="O517" s="70"/>
      <c r="P517" s="70"/>
      <c r="Q517" s="70"/>
      <c r="R517" s="70"/>
      <c r="S517" s="74"/>
      <c r="T517" s="54"/>
      <c r="U517" s="54"/>
      <c r="V517" s="54"/>
      <c r="W517" s="54"/>
      <c r="X517" s="54"/>
      <c r="Y517" s="54"/>
      <c r="Z517" s="54"/>
    </row>
    <row r="518" ht="15.75" customHeight="1">
      <c r="A518" s="71"/>
      <c r="B518" s="54"/>
      <c r="C518" s="54"/>
      <c r="D518" s="72"/>
      <c r="E518" s="72"/>
      <c r="F518" s="54"/>
      <c r="G518" s="72"/>
      <c r="H518" s="69"/>
      <c r="I518" s="78"/>
      <c r="J518" s="69"/>
      <c r="K518" s="78"/>
      <c r="L518" s="69"/>
      <c r="M518" s="79"/>
      <c r="N518" s="70"/>
      <c r="O518" s="70"/>
      <c r="P518" s="70"/>
      <c r="Q518" s="70"/>
      <c r="R518" s="70"/>
      <c r="S518" s="74"/>
      <c r="T518" s="54"/>
      <c r="U518" s="54"/>
      <c r="V518" s="54"/>
      <c r="W518" s="54"/>
      <c r="X518" s="54"/>
      <c r="Y518" s="54"/>
      <c r="Z518" s="54"/>
    </row>
    <row r="519" ht="15.75" customHeight="1">
      <c r="A519" s="71"/>
      <c r="B519" s="54"/>
      <c r="C519" s="54"/>
      <c r="D519" s="72"/>
      <c r="E519" s="72"/>
      <c r="F519" s="54"/>
      <c r="G519" s="72"/>
      <c r="H519" s="69"/>
      <c r="I519" s="78"/>
      <c r="J519" s="69"/>
      <c r="K519" s="78"/>
      <c r="L519" s="69"/>
      <c r="M519" s="79"/>
      <c r="N519" s="70"/>
      <c r="O519" s="70"/>
      <c r="P519" s="70"/>
      <c r="Q519" s="70"/>
      <c r="R519" s="70"/>
      <c r="S519" s="74"/>
      <c r="T519" s="54"/>
      <c r="U519" s="54"/>
      <c r="V519" s="54"/>
      <c r="W519" s="54"/>
      <c r="X519" s="54"/>
      <c r="Y519" s="54"/>
      <c r="Z519" s="54"/>
    </row>
    <row r="520" ht="15.75" customHeight="1">
      <c r="A520" s="71"/>
      <c r="B520" s="54"/>
      <c r="C520" s="54"/>
      <c r="D520" s="72"/>
      <c r="E520" s="72"/>
      <c r="F520" s="54"/>
      <c r="G520" s="72"/>
      <c r="H520" s="69"/>
      <c r="I520" s="78"/>
      <c r="J520" s="69"/>
      <c r="K520" s="78"/>
      <c r="L520" s="69"/>
      <c r="M520" s="79"/>
      <c r="N520" s="70"/>
      <c r="O520" s="70"/>
      <c r="P520" s="70"/>
      <c r="Q520" s="70"/>
      <c r="R520" s="70"/>
      <c r="S520" s="74"/>
      <c r="T520" s="54"/>
      <c r="U520" s="54"/>
      <c r="V520" s="54"/>
      <c r="W520" s="54"/>
      <c r="X520" s="54"/>
      <c r="Y520" s="54"/>
      <c r="Z520" s="54"/>
    </row>
    <row r="521" ht="15.75" customHeight="1">
      <c r="A521" s="71"/>
      <c r="B521" s="54"/>
      <c r="C521" s="54"/>
      <c r="D521" s="72"/>
      <c r="E521" s="72"/>
      <c r="F521" s="54"/>
      <c r="G521" s="72"/>
      <c r="H521" s="69"/>
      <c r="I521" s="78"/>
      <c r="J521" s="69"/>
      <c r="K521" s="78"/>
      <c r="L521" s="69"/>
      <c r="M521" s="79"/>
      <c r="N521" s="70"/>
      <c r="O521" s="70"/>
      <c r="P521" s="70"/>
      <c r="Q521" s="70"/>
      <c r="R521" s="70"/>
      <c r="S521" s="74"/>
      <c r="T521" s="54"/>
      <c r="U521" s="54"/>
      <c r="V521" s="54"/>
      <c r="W521" s="54"/>
      <c r="X521" s="54"/>
      <c r="Y521" s="54"/>
      <c r="Z521" s="54"/>
    </row>
    <row r="522" ht="15.75" customHeight="1">
      <c r="A522" s="71"/>
      <c r="B522" s="54"/>
      <c r="C522" s="54"/>
      <c r="D522" s="72"/>
      <c r="E522" s="72"/>
      <c r="F522" s="54"/>
      <c r="G522" s="72"/>
      <c r="H522" s="69"/>
      <c r="I522" s="78"/>
      <c r="J522" s="69"/>
      <c r="K522" s="78"/>
      <c r="L522" s="69"/>
      <c r="M522" s="79"/>
      <c r="N522" s="70"/>
      <c r="O522" s="70"/>
      <c r="P522" s="70"/>
      <c r="Q522" s="70"/>
      <c r="R522" s="70"/>
      <c r="S522" s="74"/>
      <c r="T522" s="54"/>
      <c r="U522" s="54"/>
      <c r="V522" s="54"/>
      <c r="W522" s="54"/>
      <c r="X522" s="54"/>
      <c r="Y522" s="54"/>
      <c r="Z522" s="54"/>
    </row>
    <row r="523" ht="15.75" customHeight="1">
      <c r="A523" s="71"/>
      <c r="B523" s="54"/>
      <c r="C523" s="54"/>
      <c r="D523" s="72"/>
      <c r="E523" s="72"/>
      <c r="F523" s="54"/>
      <c r="G523" s="72"/>
      <c r="H523" s="69"/>
      <c r="I523" s="78"/>
      <c r="J523" s="69"/>
      <c r="K523" s="78"/>
      <c r="L523" s="69"/>
      <c r="M523" s="79"/>
      <c r="N523" s="70"/>
      <c r="O523" s="70"/>
      <c r="P523" s="70"/>
      <c r="Q523" s="70"/>
      <c r="R523" s="70"/>
      <c r="S523" s="74"/>
      <c r="T523" s="54"/>
      <c r="U523" s="54"/>
      <c r="V523" s="54"/>
      <c r="W523" s="54"/>
      <c r="X523" s="54"/>
      <c r="Y523" s="54"/>
      <c r="Z523" s="54"/>
    </row>
    <row r="524" ht="15.75" customHeight="1">
      <c r="A524" s="71"/>
      <c r="B524" s="54"/>
      <c r="C524" s="54"/>
      <c r="D524" s="72"/>
      <c r="E524" s="72"/>
      <c r="F524" s="54"/>
      <c r="G524" s="72"/>
      <c r="H524" s="69"/>
      <c r="I524" s="78"/>
      <c r="J524" s="69"/>
      <c r="K524" s="78"/>
      <c r="L524" s="69"/>
      <c r="M524" s="79"/>
      <c r="N524" s="70"/>
      <c r="O524" s="70"/>
      <c r="P524" s="70"/>
      <c r="Q524" s="70"/>
      <c r="R524" s="70"/>
      <c r="S524" s="74"/>
      <c r="T524" s="54"/>
      <c r="U524" s="54"/>
      <c r="V524" s="54"/>
      <c r="W524" s="54"/>
      <c r="X524" s="54"/>
      <c r="Y524" s="54"/>
      <c r="Z524" s="54"/>
    </row>
    <row r="525" ht="15.75" customHeight="1">
      <c r="A525" s="71"/>
      <c r="B525" s="54"/>
      <c r="C525" s="54"/>
      <c r="D525" s="72"/>
      <c r="E525" s="72"/>
      <c r="F525" s="54"/>
      <c r="G525" s="72"/>
      <c r="H525" s="69"/>
      <c r="I525" s="78"/>
      <c r="J525" s="69"/>
      <c r="K525" s="78"/>
      <c r="L525" s="69"/>
      <c r="M525" s="79"/>
      <c r="N525" s="70"/>
      <c r="O525" s="70"/>
      <c r="P525" s="70"/>
      <c r="Q525" s="70"/>
      <c r="R525" s="70"/>
      <c r="S525" s="74"/>
      <c r="T525" s="54"/>
      <c r="U525" s="54"/>
      <c r="V525" s="54"/>
      <c r="W525" s="54"/>
      <c r="X525" s="54"/>
      <c r="Y525" s="54"/>
      <c r="Z525" s="54"/>
    </row>
    <row r="526" ht="15.75" customHeight="1">
      <c r="A526" s="71"/>
      <c r="B526" s="54"/>
      <c r="C526" s="54"/>
      <c r="D526" s="72"/>
      <c r="E526" s="72"/>
      <c r="F526" s="54"/>
      <c r="G526" s="72"/>
      <c r="H526" s="69"/>
      <c r="I526" s="78"/>
      <c r="J526" s="69"/>
      <c r="K526" s="78"/>
      <c r="L526" s="69"/>
      <c r="M526" s="79"/>
      <c r="N526" s="70"/>
      <c r="O526" s="70"/>
      <c r="P526" s="70"/>
      <c r="Q526" s="70"/>
      <c r="R526" s="70"/>
      <c r="S526" s="74"/>
      <c r="T526" s="54"/>
      <c r="U526" s="54"/>
      <c r="V526" s="54"/>
      <c r="W526" s="54"/>
      <c r="X526" s="54"/>
      <c r="Y526" s="54"/>
      <c r="Z526" s="54"/>
    </row>
    <row r="527" ht="15.75" customHeight="1">
      <c r="A527" s="71"/>
      <c r="B527" s="54"/>
      <c r="C527" s="54"/>
      <c r="D527" s="72"/>
      <c r="E527" s="72"/>
      <c r="F527" s="54"/>
      <c r="G527" s="72"/>
      <c r="H527" s="69"/>
      <c r="I527" s="78"/>
      <c r="J527" s="69"/>
      <c r="K527" s="78"/>
      <c r="L527" s="69"/>
      <c r="M527" s="79"/>
      <c r="N527" s="70"/>
      <c r="O527" s="70"/>
      <c r="P527" s="70"/>
      <c r="Q527" s="70"/>
      <c r="R527" s="70"/>
      <c r="S527" s="74"/>
      <c r="T527" s="54"/>
      <c r="U527" s="54"/>
      <c r="V527" s="54"/>
      <c r="W527" s="54"/>
      <c r="X527" s="54"/>
      <c r="Y527" s="54"/>
      <c r="Z527" s="54"/>
    </row>
    <row r="528" ht="15.75" customHeight="1">
      <c r="A528" s="71"/>
      <c r="B528" s="54"/>
      <c r="C528" s="54"/>
      <c r="D528" s="72"/>
      <c r="E528" s="72"/>
      <c r="F528" s="54"/>
      <c r="G528" s="72"/>
      <c r="H528" s="69"/>
      <c r="I528" s="78"/>
      <c r="J528" s="69"/>
      <c r="K528" s="78"/>
      <c r="L528" s="69"/>
      <c r="M528" s="79"/>
      <c r="N528" s="70"/>
      <c r="O528" s="70"/>
      <c r="P528" s="70"/>
      <c r="Q528" s="70"/>
      <c r="R528" s="70"/>
      <c r="S528" s="74"/>
      <c r="T528" s="54"/>
      <c r="U528" s="54"/>
      <c r="V528" s="54"/>
      <c r="W528" s="54"/>
      <c r="X528" s="54"/>
      <c r="Y528" s="54"/>
      <c r="Z528" s="54"/>
    </row>
    <row r="529" ht="15.75" customHeight="1">
      <c r="A529" s="71"/>
      <c r="B529" s="54"/>
      <c r="C529" s="54"/>
      <c r="D529" s="72"/>
      <c r="E529" s="72"/>
      <c r="F529" s="54"/>
      <c r="G529" s="72"/>
      <c r="H529" s="69"/>
      <c r="I529" s="78"/>
      <c r="J529" s="69"/>
      <c r="K529" s="78"/>
      <c r="L529" s="69"/>
      <c r="M529" s="79"/>
      <c r="N529" s="70"/>
      <c r="O529" s="70"/>
      <c r="P529" s="70"/>
      <c r="Q529" s="70"/>
      <c r="R529" s="70"/>
      <c r="S529" s="74"/>
      <c r="T529" s="54"/>
      <c r="U529" s="54"/>
      <c r="V529" s="54"/>
      <c r="W529" s="54"/>
      <c r="X529" s="54"/>
      <c r="Y529" s="54"/>
      <c r="Z529" s="54"/>
    </row>
    <row r="530" ht="15.75" customHeight="1">
      <c r="A530" s="71"/>
      <c r="B530" s="54"/>
      <c r="C530" s="54"/>
      <c r="D530" s="72"/>
      <c r="E530" s="72"/>
      <c r="F530" s="54"/>
      <c r="G530" s="72"/>
      <c r="H530" s="69"/>
      <c r="I530" s="78"/>
      <c r="J530" s="69"/>
      <c r="K530" s="78"/>
      <c r="L530" s="69"/>
      <c r="M530" s="79"/>
      <c r="N530" s="70"/>
      <c r="O530" s="70"/>
      <c r="P530" s="70"/>
      <c r="Q530" s="70"/>
      <c r="R530" s="70"/>
      <c r="S530" s="74"/>
      <c r="T530" s="54"/>
      <c r="U530" s="54"/>
      <c r="V530" s="54"/>
      <c r="W530" s="54"/>
      <c r="X530" s="54"/>
      <c r="Y530" s="54"/>
      <c r="Z530" s="54"/>
    </row>
    <row r="531" ht="15.75" customHeight="1">
      <c r="A531" s="71"/>
      <c r="B531" s="54"/>
      <c r="C531" s="54"/>
      <c r="D531" s="72"/>
      <c r="E531" s="72"/>
      <c r="F531" s="54"/>
      <c r="G531" s="72"/>
      <c r="H531" s="69"/>
      <c r="I531" s="78"/>
      <c r="J531" s="69"/>
      <c r="K531" s="78"/>
      <c r="L531" s="69"/>
      <c r="M531" s="79"/>
      <c r="N531" s="70"/>
      <c r="O531" s="70"/>
      <c r="P531" s="70"/>
      <c r="Q531" s="70"/>
      <c r="R531" s="70"/>
      <c r="S531" s="74"/>
      <c r="T531" s="54"/>
      <c r="U531" s="54"/>
      <c r="V531" s="54"/>
      <c r="W531" s="54"/>
      <c r="X531" s="54"/>
      <c r="Y531" s="54"/>
      <c r="Z531" s="54"/>
    </row>
    <row r="532" ht="15.75" customHeight="1">
      <c r="A532" s="71"/>
      <c r="B532" s="54"/>
      <c r="C532" s="54"/>
      <c r="D532" s="72"/>
      <c r="E532" s="72"/>
      <c r="F532" s="54"/>
      <c r="G532" s="72"/>
      <c r="H532" s="69"/>
      <c r="I532" s="78"/>
      <c r="J532" s="69"/>
      <c r="K532" s="78"/>
      <c r="L532" s="69"/>
      <c r="M532" s="79"/>
      <c r="N532" s="70"/>
      <c r="O532" s="70"/>
      <c r="P532" s="70"/>
      <c r="Q532" s="70"/>
      <c r="R532" s="70"/>
      <c r="S532" s="74"/>
      <c r="T532" s="54"/>
      <c r="U532" s="54"/>
      <c r="V532" s="54"/>
      <c r="W532" s="54"/>
      <c r="X532" s="54"/>
      <c r="Y532" s="54"/>
      <c r="Z532" s="54"/>
    </row>
    <row r="533" ht="15.75" customHeight="1">
      <c r="A533" s="71"/>
      <c r="B533" s="54"/>
      <c r="C533" s="54"/>
      <c r="D533" s="72"/>
      <c r="E533" s="72"/>
      <c r="F533" s="54"/>
      <c r="G533" s="72"/>
      <c r="H533" s="69"/>
      <c r="I533" s="78"/>
      <c r="J533" s="69"/>
      <c r="K533" s="78"/>
      <c r="L533" s="69"/>
      <c r="M533" s="79"/>
      <c r="N533" s="70"/>
      <c r="O533" s="70"/>
      <c r="P533" s="70"/>
      <c r="Q533" s="70"/>
      <c r="R533" s="70"/>
      <c r="S533" s="74"/>
      <c r="T533" s="54"/>
      <c r="U533" s="54"/>
      <c r="V533" s="54"/>
      <c r="W533" s="54"/>
      <c r="X533" s="54"/>
      <c r="Y533" s="54"/>
      <c r="Z533" s="54"/>
    </row>
    <row r="534" ht="15.75" customHeight="1">
      <c r="A534" s="71"/>
      <c r="B534" s="54"/>
      <c r="C534" s="54"/>
      <c r="D534" s="72"/>
      <c r="E534" s="72"/>
      <c r="F534" s="54"/>
      <c r="G534" s="72"/>
      <c r="H534" s="69"/>
      <c r="I534" s="78"/>
      <c r="J534" s="69"/>
      <c r="K534" s="78"/>
      <c r="L534" s="69"/>
      <c r="M534" s="79"/>
      <c r="N534" s="70"/>
      <c r="O534" s="70"/>
      <c r="P534" s="70"/>
      <c r="Q534" s="70"/>
      <c r="R534" s="70"/>
      <c r="S534" s="74"/>
      <c r="T534" s="54"/>
      <c r="U534" s="54"/>
      <c r="V534" s="54"/>
      <c r="W534" s="54"/>
      <c r="X534" s="54"/>
      <c r="Y534" s="54"/>
      <c r="Z534" s="54"/>
    </row>
    <row r="535" ht="15.75" customHeight="1">
      <c r="A535" s="71"/>
      <c r="B535" s="54"/>
      <c r="C535" s="54"/>
      <c r="D535" s="72"/>
      <c r="E535" s="72"/>
      <c r="F535" s="54"/>
      <c r="G535" s="72"/>
      <c r="H535" s="69"/>
      <c r="I535" s="78"/>
      <c r="J535" s="69"/>
      <c r="K535" s="78"/>
      <c r="L535" s="69"/>
      <c r="M535" s="79"/>
      <c r="N535" s="70"/>
      <c r="O535" s="70"/>
      <c r="P535" s="70"/>
      <c r="Q535" s="70"/>
      <c r="R535" s="70"/>
      <c r="S535" s="74"/>
      <c r="T535" s="54"/>
      <c r="U535" s="54"/>
      <c r="V535" s="54"/>
      <c r="W535" s="54"/>
      <c r="X535" s="54"/>
      <c r="Y535" s="54"/>
      <c r="Z535" s="54"/>
    </row>
    <row r="536" ht="15.75" customHeight="1">
      <c r="A536" s="71"/>
      <c r="B536" s="54"/>
      <c r="C536" s="54"/>
      <c r="D536" s="72"/>
      <c r="E536" s="72"/>
      <c r="F536" s="54"/>
      <c r="G536" s="72"/>
      <c r="H536" s="69"/>
      <c r="I536" s="78"/>
      <c r="J536" s="69"/>
      <c r="K536" s="78"/>
      <c r="L536" s="69"/>
      <c r="M536" s="79"/>
      <c r="N536" s="70"/>
      <c r="O536" s="70"/>
      <c r="P536" s="70"/>
      <c r="Q536" s="70"/>
      <c r="R536" s="70"/>
      <c r="S536" s="74"/>
      <c r="T536" s="54"/>
      <c r="U536" s="54"/>
      <c r="V536" s="54"/>
      <c r="W536" s="54"/>
      <c r="X536" s="54"/>
      <c r="Y536" s="54"/>
      <c r="Z536" s="54"/>
    </row>
    <row r="537" ht="15.75" customHeight="1">
      <c r="A537" s="71"/>
      <c r="B537" s="54"/>
      <c r="C537" s="54"/>
      <c r="D537" s="72"/>
      <c r="E537" s="72"/>
      <c r="F537" s="54"/>
      <c r="G537" s="72"/>
      <c r="H537" s="69"/>
      <c r="I537" s="78"/>
      <c r="J537" s="69"/>
      <c r="K537" s="78"/>
      <c r="L537" s="69"/>
      <c r="M537" s="79"/>
      <c r="N537" s="70"/>
      <c r="O537" s="70"/>
      <c r="P537" s="70"/>
      <c r="Q537" s="70"/>
      <c r="R537" s="70"/>
      <c r="S537" s="74"/>
      <c r="T537" s="54"/>
      <c r="U537" s="54"/>
      <c r="V537" s="54"/>
      <c r="W537" s="54"/>
      <c r="X537" s="54"/>
      <c r="Y537" s="54"/>
      <c r="Z537" s="54"/>
    </row>
    <row r="538" ht="15.75" customHeight="1">
      <c r="A538" s="71"/>
      <c r="B538" s="54"/>
      <c r="C538" s="54"/>
      <c r="D538" s="72"/>
      <c r="E538" s="72"/>
      <c r="F538" s="54"/>
      <c r="G538" s="72"/>
      <c r="H538" s="69"/>
      <c r="I538" s="78"/>
      <c r="J538" s="69"/>
      <c r="K538" s="78"/>
      <c r="L538" s="69"/>
      <c r="M538" s="79"/>
      <c r="N538" s="70"/>
      <c r="O538" s="70"/>
      <c r="P538" s="70"/>
      <c r="Q538" s="70"/>
      <c r="R538" s="70"/>
      <c r="S538" s="74"/>
      <c r="T538" s="54"/>
      <c r="U538" s="54"/>
      <c r="V538" s="54"/>
      <c r="W538" s="54"/>
      <c r="X538" s="54"/>
      <c r="Y538" s="54"/>
      <c r="Z538" s="54"/>
    </row>
    <row r="539" ht="15.75" customHeight="1">
      <c r="A539" s="71"/>
      <c r="B539" s="54"/>
      <c r="C539" s="54"/>
      <c r="D539" s="72"/>
      <c r="E539" s="72"/>
      <c r="F539" s="54"/>
      <c r="G539" s="72"/>
      <c r="H539" s="69"/>
      <c r="I539" s="78"/>
      <c r="J539" s="69"/>
      <c r="K539" s="78"/>
      <c r="L539" s="69"/>
      <c r="M539" s="79"/>
      <c r="N539" s="70"/>
      <c r="O539" s="70"/>
      <c r="P539" s="70"/>
      <c r="Q539" s="70"/>
      <c r="R539" s="70"/>
      <c r="S539" s="74"/>
      <c r="T539" s="54"/>
      <c r="U539" s="54"/>
      <c r="V539" s="54"/>
      <c r="W539" s="54"/>
      <c r="X539" s="54"/>
      <c r="Y539" s="54"/>
      <c r="Z539" s="54"/>
    </row>
    <row r="540" ht="15.75" customHeight="1">
      <c r="A540" s="71"/>
      <c r="B540" s="54"/>
      <c r="C540" s="54"/>
      <c r="D540" s="72"/>
      <c r="E540" s="72"/>
      <c r="F540" s="54"/>
      <c r="G540" s="72"/>
      <c r="H540" s="69"/>
      <c r="I540" s="78"/>
      <c r="J540" s="69"/>
      <c r="K540" s="78"/>
      <c r="L540" s="69"/>
      <c r="M540" s="79"/>
      <c r="N540" s="70"/>
      <c r="O540" s="70"/>
      <c r="P540" s="70"/>
      <c r="Q540" s="70"/>
      <c r="R540" s="70"/>
      <c r="S540" s="74"/>
      <c r="T540" s="54"/>
      <c r="U540" s="54"/>
      <c r="V540" s="54"/>
      <c r="W540" s="54"/>
      <c r="X540" s="54"/>
      <c r="Y540" s="54"/>
      <c r="Z540" s="54"/>
    </row>
    <row r="541" ht="15.75" customHeight="1">
      <c r="A541" s="71"/>
      <c r="B541" s="54"/>
      <c r="C541" s="54"/>
      <c r="D541" s="72"/>
      <c r="E541" s="72"/>
      <c r="F541" s="54"/>
      <c r="G541" s="72"/>
      <c r="H541" s="69"/>
      <c r="I541" s="78"/>
      <c r="J541" s="69"/>
      <c r="K541" s="78"/>
      <c r="L541" s="69"/>
      <c r="M541" s="79"/>
      <c r="N541" s="70"/>
      <c r="O541" s="70"/>
      <c r="P541" s="70"/>
      <c r="Q541" s="70"/>
      <c r="R541" s="70"/>
      <c r="S541" s="74"/>
      <c r="T541" s="54"/>
      <c r="U541" s="54"/>
      <c r="V541" s="54"/>
      <c r="W541" s="54"/>
      <c r="X541" s="54"/>
      <c r="Y541" s="54"/>
      <c r="Z541" s="54"/>
    </row>
    <row r="542" ht="15.75" customHeight="1">
      <c r="A542" s="71"/>
      <c r="B542" s="54"/>
      <c r="C542" s="54"/>
      <c r="D542" s="72"/>
      <c r="E542" s="72"/>
      <c r="F542" s="54"/>
      <c r="G542" s="72"/>
      <c r="H542" s="69"/>
      <c r="I542" s="78"/>
      <c r="J542" s="69"/>
      <c r="K542" s="78"/>
      <c r="L542" s="69"/>
      <c r="M542" s="79"/>
      <c r="N542" s="70"/>
      <c r="O542" s="70"/>
      <c r="P542" s="70"/>
      <c r="Q542" s="70"/>
      <c r="R542" s="70"/>
      <c r="S542" s="74"/>
      <c r="T542" s="54"/>
      <c r="U542" s="54"/>
      <c r="V542" s="54"/>
      <c r="W542" s="54"/>
      <c r="X542" s="54"/>
      <c r="Y542" s="54"/>
      <c r="Z542" s="54"/>
    </row>
    <row r="543" ht="15.75" customHeight="1">
      <c r="A543" s="71"/>
      <c r="B543" s="54"/>
      <c r="C543" s="54"/>
      <c r="D543" s="72"/>
      <c r="E543" s="72"/>
      <c r="F543" s="54"/>
      <c r="G543" s="72"/>
      <c r="H543" s="69"/>
      <c r="I543" s="78"/>
      <c r="J543" s="69"/>
      <c r="K543" s="78"/>
      <c r="L543" s="69"/>
      <c r="M543" s="79"/>
      <c r="N543" s="70"/>
      <c r="O543" s="70"/>
      <c r="P543" s="70"/>
      <c r="Q543" s="70"/>
      <c r="R543" s="70"/>
      <c r="S543" s="74"/>
      <c r="T543" s="54"/>
      <c r="U543" s="54"/>
      <c r="V543" s="54"/>
      <c r="W543" s="54"/>
      <c r="X543" s="54"/>
      <c r="Y543" s="54"/>
      <c r="Z543" s="54"/>
    </row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8">
    <mergeCell ref="B4:F4"/>
    <mergeCell ref="B5:F5"/>
    <mergeCell ref="B6:F6"/>
    <mergeCell ref="B7:C7"/>
    <mergeCell ref="D7:F7"/>
    <mergeCell ref="B1:F1"/>
    <mergeCell ref="B2:F2"/>
    <mergeCell ref="J2:O2"/>
    <mergeCell ref="P2:Q2"/>
    <mergeCell ref="B3:F3"/>
    <mergeCell ref="P3:Q3"/>
    <mergeCell ref="P4:Q4"/>
    <mergeCell ref="J3:O3"/>
    <mergeCell ref="J4:O4"/>
    <mergeCell ref="J5:O5"/>
    <mergeCell ref="P5:Q5"/>
    <mergeCell ref="J6:O6"/>
    <mergeCell ref="P6:Q6"/>
    <mergeCell ref="P7:Q7"/>
    <mergeCell ref="J11:O11"/>
    <mergeCell ref="P11:Q11"/>
    <mergeCell ref="J7:O7"/>
    <mergeCell ref="J8:O8"/>
    <mergeCell ref="P8:Q8"/>
    <mergeCell ref="J9:O9"/>
    <mergeCell ref="P9:Q9"/>
    <mergeCell ref="J10:O10"/>
    <mergeCell ref="P10:Q10"/>
  </mergeCells>
  <printOptions/>
  <pageMargins bottom="0.75" footer="0.0" header="0.0" left="0.7" right="0.7" top="0.75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1.22" defaultRowHeight="15.0"/>
  <cols>
    <col customWidth="1" min="1" max="1" width="11.11"/>
    <col customWidth="1" min="2" max="2" width="16.0"/>
    <col customWidth="1" min="3" max="4" width="11.11"/>
    <col customWidth="1" min="5" max="5" width="22.44"/>
    <col customWidth="1" min="6" max="6" width="11.11"/>
    <col customWidth="1" min="7" max="7" width="17.0"/>
    <col customWidth="1" min="8" max="8" width="13.67"/>
    <col customWidth="1" min="9" max="9" width="14.67"/>
    <col customWidth="1" min="10" max="15" width="11.11"/>
    <col customWidth="1" min="16" max="16" width="4.44"/>
    <col customWidth="1" min="17" max="17" width="46.44"/>
    <col customWidth="1" min="18" max="18" width="40.78"/>
    <col customWidth="1" min="19" max="27" width="11.11"/>
  </cols>
  <sheetData>
    <row r="1">
      <c r="A1" s="1"/>
      <c r="B1" s="2" t="s">
        <v>0</v>
      </c>
      <c r="C1" s="3"/>
      <c r="D1" s="3"/>
      <c r="E1" s="3"/>
      <c r="F1" s="3"/>
      <c r="G1" s="98"/>
      <c r="H1" s="98"/>
      <c r="I1" s="99"/>
      <c r="J1" s="98"/>
      <c r="K1" s="99"/>
      <c r="L1" s="1"/>
      <c r="M1" s="75"/>
      <c r="N1" s="100"/>
      <c r="O1" s="100"/>
      <c r="P1" s="100"/>
      <c r="Q1" s="100"/>
      <c r="R1" s="100"/>
      <c r="S1" s="100"/>
      <c r="T1" s="100"/>
      <c r="U1" s="86"/>
      <c r="V1" s="86"/>
      <c r="W1" s="86"/>
      <c r="X1" s="86"/>
      <c r="Y1" s="86"/>
      <c r="Z1" s="86"/>
      <c r="AA1" s="86"/>
    </row>
    <row r="2">
      <c r="A2" s="1"/>
      <c r="B2" s="13" t="s">
        <v>1</v>
      </c>
      <c r="C2" s="14"/>
      <c r="D2" s="14"/>
      <c r="E2" s="14"/>
      <c r="F2" s="15"/>
      <c r="G2" s="1"/>
      <c r="H2" s="84" t="s">
        <v>2</v>
      </c>
      <c r="I2" s="19"/>
      <c r="J2" s="19"/>
      <c r="K2" s="19"/>
      <c r="L2" s="19"/>
      <c r="M2" s="20"/>
      <c r="N2" s="21" t="s">
        <v>3</v>
      </c>
      <c r="O2" s="22"/>
      <c r="P2" s="1"/>
      <c r="Q2" s="1"/>
      <c r="R2" s="1"/>
      <c r="S2" s="75"/>
      <c r="T2" s="75"/>
      <c r="U2" s="1"/>
      <c r="V2" s="1"/>
      <c r="W2" s="1"/>
      <c r="X2" s="1"/>
      <c r="Y2" s="1"/>
      <c r="Z2" s="1"/>
      <c r="AA2" s="1"/>
    </row>
    <row r="3">
      <c r="A3" s="1"/>
      <c r="B3" s="23" t="s">
        <v>4</v>
      </c>
      <c r="F3" s="24"/>
      <c r="G3" s="1"/>
      <c r="H3" s="23" t="s">
        <v>5</v>
      </c>
      <c r="N3" s="26" t="s">
        <v>6</v>
      </c>
      <c r="O3" s="27"/>
      <c r="P3" s="1"/>
      <c r="Q3" s="1"/>
      <c r="R3" s="1"/>
      <c r="S3" s="75"/>
      <c r="T3" s="75"/>
      <c r="U3" s="1"/>
      <c r="V3" s="1"/>
      <c r="W3" s="1"/>
      <c r="X3" s="1"/>
      <c r="Y3" s="1"/>
      <c r="Z3" s="1"/>
      <c r="AA3" s="1"/>
    </row>
    <row r="4">
      <c r="A4" s="1"/>
      <c r="B4" s="23" t="s">
        <v>7</v>
      </c>
      <c r="F4" s="24"/>
      <c r="G4" s="1"/>
      <c r="H4" s="23" t="s">
        <v>8</v>
      </c>
      <c r="N4" s="28" t="s">
        <v>9</v>
      </c>
      <c r="O4" s="24"/>
      <c r="P4" s="1"/>
      <c r="Q4" s="1"/>
      <c r="R4" s="1"/>
      <c r="S4" s="75"/>
      <c r="T4" s="75"/>
      <c r="U4" s="1"/>
      <c r="V4" s="1"/>
      <c r="W4" s="1"/>
      <c r="X4" s="1"/>
      <c r="Y4" s="1"/>
      <c r="Z4" s="1"/>
      <c r="AA4" s="1"/>
    </row>
    <row r="5">
      <c r="A5" s="1"/>
      <c r="B5" s="23" t="s">
        <v>10</v>
      </c>
      <c r="F5" s="24"/>
      <c r="G5" s="1"/>
      <c r="H5" s="23" t="s">
        <v>11</v>
      </c>
      <c r="N5" s="29" t="s">
        <v>6</v>
      </c>
      <c r="O5" s="24"/>
      <c r="P5" s="1"/>
      <c r="Q5" s="1"/>
      <c r="R5" s="1"/>
      <c r="S5" s="75"/>
      <c r="T5" s="75"/>
      <c r="U5" s="1"/>
      <c r="V5" s="1"/>
      <c r="W5" s="1"/>
      <c r="X5" s="1"/>
      <c r="Y5" s="1"/>
      <c r="Z5" s="1"/>
      <c r="AA5" s="1"/>
    </row>
    <row r="6">
      <c r="A6" s="1"/>
      <c r="B6" s="30" t="s">
        <v>12</v>
      </c>
      <c r="C6" s="3"/>
      <c r="D6" s="3"/>
      <c r="E6" s="3"/>
      <c r="F6" s="31"/>
      <c r="G6" s="1"/>
      <c r="H6" s="23" t="s">
        <v>13</v>
      </c>
      <c r="N6" s="32">
        <v>150.0</v>
      </c>
      <c r="O6" s="24"/>
      <c r="P6" s="1"/>
      <c r="Q6" s="1"/>
      <c r="R6" s="1"/>
      <c r="S6" s="75"/>
      <c r="T6" s="75"/>
      <c r="U6" s="1"/>
      <c r="V6" s="1"/>
      <c r="W6" s="1"/>
      <c r="X6" s="1"/>
      <c r="Y6" s="1"/>
      <c r="Z6" s="1"/>
      <c r="AA6" s="1"/>
    </row>
    <row r="7">
      <c r="A7" s="1"/>
      <c r="B7" s="13" t="s">
        <v>14</v>
      </c>
      <c r="C7" s="15"/>
      <c r="D7" s="33">
        <v>0.095</v>
      </c>
      <c r="E7" s="14"/>
      <c r="F7" s="15"/>
      <c r="G7" s="1"/>
      <c r="H7" s="23" t="s">
        <v>15</v>
      </c>
      <c r="N7" s="28" t="s">
        <v>6</v>
      </c>
      <c r="O7" s="24"/>
      <c r="P7" s="1"/>
      <c r="Q7" s="1"/>
      <c r="R7" s="1"/>
      <c r="S7" s="75"/>
      <c r="T7" s="75"/>
      <c r="U7" s="1"/>
      <c r="V7" s="1"/>
      <c r="W7" s="1"/>
      <c r="X7" s="1"/>
      <c r="Y7" s="1"/>
      <c r="Z7" s="1"/>
      <c r="AA7" s="1"/>
    </row>
    <row r="8">
      <c r="A8" s="1"/>
      <c r="B8" s="1"/>
      <c r="C8" s="1"/>
      <c r="D8" s="100"/>
      <c r="E8" s="1"/>
      <c r="F8" s="1"/>
      <c r="G8" s="1"/>
      <c r="H8" s="23" t="s">
        <v>16</v>
      </c>
      <c r="N8" s="32" t="s">
        <v>6</v>
      </c>
      <c r="O8" s="24"/>
      <c r="P8" s="1"/>
      <c r="Q8" s="1"/>
      <c r="R8" s="1"/>
      <c r="S8" s="75"/>
      <c r="T8" s="75"/>
      <c r="U8" s="1"/>
      <c r="V8" s="1"/>
      <c r="W8" s="1"/>
      <c r="X8" s="1"/>
      <c r="Y8" s="1"/>
      <c r="Z8" s="1"/>
      <c r="AA8" s="1"/>
    </row>
    <row r="9">
      <c r="A9" s="1"/>
      <c r="B9" s="1"/>
      <c r="C9" s="1"/>
      <c r="D9" s="75"/>
      <c r="E9" s="1"/>
      <c r="F9" s="1"/>
      <c r="G9" s="1"/>
      <c r="H9" s="23" t="s">
        <v>17</v>
      </c>
      <c r="N9" s="32">
        <v>750.0</v>
      </c>
      <c r="O9" s="24"/>
      <c r="P9" s="1"/>
      <c r="Q9" s="1"/>
      <c r="R9" s="1"/>
      <c r="S9" s="75"/>
      <c r="T9" s="75"/>
      <c r="U9" s="1"/>
      <c r="V9" s="1"/>
      <c r="W9" s="1"/>
      <c r="X9" s="1"/>
      <c r="Y9" s="1"/>
      <c r="Z9" s="1"/>
      <c r="AA9" s="1"/>
    </row>
    <row r="10">
      <c r="A10" s="1"/>
      <c r="B10" s="1"/>
      <c r="C10" s="1"/>
      <c r="D10" s="75"/>
      <c r="E10" s="1"/>
      <c r="F10" s="1"/>
      <c r="G10" s="1"/>
      <c r="H10" s="23" t="s">
        <v>18</v>
      </c>
      <c r="N10" s="32">
        <v>350.0</v>
      </c>
      <c r="O10" s="24"/>
      <c r="P10" s="1"/>
      <c r="Q10" s="1"/>
      <c r="R10" s="1"/>
      <c r="S10" s="75"/>
      <c r="T10" s="75"/>
      <c r="U10" s="1"/>
      <c r="V10" s="1"/>
      <c r="W10" s="1"/>
      <c r="X10" s="1"/>
      <c r="Y10" s="1"/>
      <c r="Z10" s="1"/>
      <c r="AA10" s="1"/>
    </row>
    <row r="11">
      <c r="A11" s="1"/>
      <c r="B11" s="1"/>
      <c r="C11" s="1"/>
      <c r="D11" s="75"/>
      <c r="E11" s="1"/>
      <c r="F11" s="1"/>
      <c r="G11" s="1"/>
      <c r="H11" s="30" t="s">
        <v>19</v>
      </c>
      <c r="I11" s="3"/>
      <c r="J11" s="3"/>
      <c r="K11" s="3"/>
      <c r="L11" s="3"/>
      <c r="M11" s="3"/>
      <c r="N11" s="37" t="s">
        <v>20</v>
      </c>
      <c r="O11" s="31"/>
      <c r="P11" s="1"/>
      <c r="Q11" s="1"/>
      <c r="R11" s="1"/>
      <c r="S11" s="75"/>
      <c r="T11" s="75"/>
      <c r="U11" s="1"/>
      <c r="V11" s="1"/>
      <c r="W11" s="1"/>
      <c r="X11" s="1"/>
      <c r="Y11" s="1"/>
      <c r="Z11" s="1"/>
      <c r="AA11" s="1"/>
    </row>
    <row r="12">
      <c r="A12" s="1"/>
      <c r="B12" s="1"/>
      <c r="C12" s="1"/>
      <c r="D12" s="1"/>
      <c r="E12" s="1"/>
      <c r="F12" s="1"/>
      <c r="G12" s="1"/>
      <c r="H12" s="100"/>
      <c r="I12" s="100"/>
      <c r="J12" s="100"/>
      <c r="K12" s="100"/>
      <c r="L12" s="100"/>
      <c r="M12" s="100"/>
      <c r="N12" s="100"/>
      <c r="O12" s="100"/>
      <c r="P12" s="86"/>
      <c r="Q12" s="39" t="s">
        <v>380</v>
      </c>
      <c r="S12" s="1"/>
      <c r="T12" s="1"/>
      <c r="U12" s="1"/>
      <c r="V12" s="1"/>
      <c r="W12" s="1"/>
      <c r="X12" s="1"/>
      <c r="Y12" s="1"/>
      <c r="Z12" s="1"/>
      <c r="AA12" s="1"/>
    </row>
    <row r="13">
      <c r="A13" s="40" t="s">
        <v>22</v>
      </c>
      <c r="B13" s="40" t="s">
        <v>23</v>
      </c>
      <c r="C13" s="40" t="s">
        <v>24</v>
      </c>
      <c r="D13" s="40" t="s">
        <v>25</v>
      </c>
      <c r="E13" s="40" t="s">
        <v>26</v>
      </c>
      <c r="F13" s="40" t="s">
        <v>27</v>
      </c>
      <c r="G13" s="40" t="s">
        <v>29</v>
      </c>
      <c r="H13" s="41" t="s">
        <v>3</v>
      </c>
      <c r="I13" s="90" t="s">
        <v>32</v>
      </c>
      <c r="J13" s="90" t="s">
        <v>33</v>
      </c>
      <c r="K13" s="90" t="s">
        <v>34</v>
      </c>
      <c r="L13" s="90" t="s">
        <v>35</v>
      </c>
      <c r="M13" s="90" t="s">
        <v>36</v>
      </c>
      <c r="N13" s="90" t="s">
        <v>37</v>
      </c>
      <c r="O13" s="1"/>
      <c r="P13" s="1"/>
      <c r="Q13" s="145" t="s">
        <v>381</v>
      </c>
      <c r="R13" s="1"/>
      <c r="T13" s="1"/>
      <c r="U13" s="1"/>
      <c r="V13" s="1"/>
      <c r="W13" s="1"/>
      <c r="X13" s="1"/>
      <c r="Y13" s="1"/>
      <c r="Z13" s="1"/>
      <c r="AA13" s="1"/>
    </row>
    <row r="14">
      <c r="A14" s="146" t="s">
        <v>39</v>
      </c>
      <c r="B14" s="147" t="s">
        <v>40</v>
      </c>
      <c r="C14" s="147" t="s">
        <v>41</v>
      </c>
      <c r="D14" s="157" t="s">
        <v>42</v>
      </c>
      <c r="E14" s="55" t="s">
        <v>382</v>
      </c>
      <c r="F14" s="158">
        <v>1.5</v>
      </c>
      <c r="G14" s="55" t="s">
        <v>45</v>
      </c>
      <c r="H14" s="154">
        <v>533.0</v>
      </c>
      <c r="I14" s="101">
        <v>350.0</v>
      </c>
      <c r="J14" s="101">
        <f t="shared" ref="J14:J343" si="1">(H14+I14)*0.095</f>
        <v>83.885</v>
      </c>
      <c r="K14" s="101">
        <v>188.0</v>
      </c>
      <c r="L14" s="101">
        <f t="shared" ref="L14:L343" si="2">SUM(H14:K14)</f>
        <v>1154.885</v>
      </c>
      <c r="M14" s="101">
        <f t="shared" ref="M14:M343" si="3">N14-L14</f>
        <v>880.115</v>
      </c>
      <c r="N14" s="51">
        <v>2035.0</v>
      </c>
      <c r="O14" s="1"/>
      <c r="P14" s="1"/>
      <c r="Q14" s="159" t="s">
        <v>383</v>
      </c>
      <c r="R14" s="1"/>
      <c r="T14" s="1"/>
      <c r="U14" s="1"/>
      <c r="V14" s="1"/>
      <c r="W14" s="1"/>
      <c r="X14" s="1"/>
      <c r="Y14" s="1"/>
      <c r="Z14" s="1"/>
      <c r="AA14" s="1"/>
    </row>
    <row r="15">
      <c r="A15" s="44" t="s">
        <v>39</v>
      </c>
      <c r="B15" s="45" t="s">
        <v>40</v>
      </c>
      <c r="C15" s="45" t="s">
        <v>41</v>
      </c>
      <c r="D15" s="160" t="s">
        <v>42</v>
      </c>
      <c r="E15" s="55" t="s">
        <v>382</v>
      </c>
      <c r="F15" s="161">
        <v>1.5</v>
      </c>
      <c r="G15" s="55" t="s">
        <v>48</v>
      </c>
      <c r="H15" s="154">
        <v>527.0</v>
      </c>
      <c r="I15" s="101">
        <v>350.0</v>
      </c>
      <c r="J15" s="101">
        <f t="shared" si="1"/>
        <v>83.315</v>
      </c>
      <c r="K15" s="101">
        <v>188.0</v>
      </c>
      <c r="L15" s="101">
        <f t="shared" si="2"/>
        <v>1148.315</v>
      </c>
      <c r="M15" s="101">
        <f t="shared" si="3"/>
        <v>886.685</v>
      </c>
      <c r="N15" s="51">
        <v>2035.0</v>
      </c>
      <c r="O15" s="1"/>
      <c r="P15" s="1"/>
      <c r="Q15" s="159" t="s">
        <v>80</v>
      </c>
      <c r="R15" s="1"/>
      <c r="T15" s="1"/>
      <c r="U15" s="1"/>
      <c r="V15" s="1"/>
      <c r="W15" s="1"/>
      <c r="X15" s="1"/>
      <c r="Y15" s="1"/>
      <c r="Z15" s="1"/>
      <c r="AA15" s="1"/>
    </row>
    <row r="16">
      <c r="A16" s="44" t="s">
        <v>39</v>
      </c>
      <c r="B16" s="45" t="s">
        <v>40</v>
      </c>
      <c r="C16" s="45" t="s">
        <v>41</v>
      </c>
      <c r="D16" s="160" t="s">
        <v>42</v>
      </c>
      <c r="E16" s="55" t="s">
        <v>382</v>
      </c>
      <c r="F16" s="161">
        <v>2.0</v>
      </c>
      <c r="G16" s="55" t="s">
        <v>48</v>
      </c>
      <c r="H16" s="154">
        <v>527.0</v>
      </c>
      <c r="I16" s="101">
        <v>350.0</v>
      </c>
      <c r="J16" s="101">
        <f t="shared" si="1"/>
        <v>83.315</v>
      </c>
      <c r="K16" s="101">
        <v>188.0</v>
      </c>
      <c r="L16" s="101">
        <f t="shared" si="2"/>
        <v>1148.315</v>
      </c>
      <c r="M16" s="101">
        <f t="shared" si="3"/>
        <v>886.685</v>
      </c>
      <c r="N16" s="51">
        <v>2035.0</v>
      </c>
      <c r="O16" s="1"/>
      <c r="P16" s="1"/>
      <c r="Q16" s="149" t="s">
        <v>86</v>
      </c>
      <c r="R16" s="1"/>
      <c r="T16" s="1"/>
      <c r="U16" s="1"/>
      <c r="V16" s="1"/>
      <c r="W16" s="1"/>
      <c r="X16" s="1"/>
      <c r="Y16" s="1"/>
      <c r="Z16" s="1"/>
      <c r="AA16" s="1"/>
    </row>
    <row r="17">
      <c r="A17" s="44" t="s">
        <v>39</v>
      </c>
      <c r="B17" s="45" t="s">
        <v>40</v>
      </c>
      <c r="C17" s="45" t="s">
        <v>41</v>
      </c>
      <c r="D17" s="160" t="s">
        <v>42</v>
      </c>
      <c r="E17" s="55" t="s">
        <v>384</v>
      </c>
      <c r="F17" s="161">
        <v>2.0</v>
      </c>
      <c r="G17" s="55" t="s">
        <v>54</v>
      </c>
      <c r="H17" s="154">
        <v>533.0</v>
      </c>
      <c r="I17" s="101">
        <v>350.0</v>
      </c>
      <c r="J17" s="101">
        <f t="shared" si="1"/>
        <v>83.885</v>
      </c>
      <c r="K17" s="101">
        <v>188.0</v>
      </c>
      <c r="L17" s="101">
        <f t="shared" si="2"/>
        <v>1154.885</v>
      </c>
      <c r="M17" s="101">
        <f t="shared" si="3"/>
        <v>880.115</v>
      </c>
      <c r="N17" s="51">
        <v>2035.0</v>
      </c>
      <c r="O17" s="1"/>
      <c r="P17" s="1"/>
      <c r="Q17" s="149" t="s">
        <v>374</v>
      </c>
      <c r="R17" s="1"/>
      <c r="T17" s="1"/>
      <c r="U17" s="1"/>
      <c r="V17" s="1"/>
      <c r="W17" s="1"/>
      <c r="X17" s="1"/>
      <c r="Y17" s="1"/>
      <c r="Z17" s="1"/>
      <c r="AA17" s="1"/>
    </row>
    <row r="18">
      <c r="A18" s="44" t="s">
        <v>39</v>
      </c>
      <c r="B18" s="45" t="s">
        <v>40</v>
      </c>
      <c r="C18" s="45" t="s">
        <v>41</v>
      </c>
      <c r="D18" s="160" t="s">
        <v>42</v>
      </c>
      <c r="E18" s="55" t="s">
        <v>384</v>
      </c>
      <c r="F18" s="161">
        <v>2.0</v>
      </c>
      <c r="G18" s="55" t="s">
        <v>57</v>
      </c>
      <c r="H18" s="154">
        <v>542.0</v>
      </c>
      <c r="I18" s="101">
        <v>350.0</v>
      </c>
      <c r="J18" s="101">
        <f t="shared" si="1"/>
        <v>84.74</v>
      </c>
      <c r="K18" s="101">
        <v>188.0</v>
      </c>
      <c r="L18" s="101">
        <f t="shared" si="2"/>
        <v>1164.74</v>
      </c>
      <c r="M18" s="101">
        <f t="shared" si="3"/>
        <v>870.26</v>
      </c>
      <c r="N18" s="51">
        <v>2035.0</v>
      </c>
      <c r="O18" s="1"/>
      <c r="P18" s="1"/>
      <c r="Q18" s="149" t="s">
        <v>63</v>
      </c>
      <c r="R18" s="1"/>
      <c r="T18" s="1"/>
      <c r="U18" s="1"/>
      <c r="V18" s="1"/>
      <c r="W18" s="1"/>
      <c r="X18" s="1"/>
      <c r="Y18" s="1"/>
      <c r="Z18" s="1"/>
      <c r="AA18" s="1"/>
    </row>
    <row r="19">
      <c r="A19" s="44" t="s">
        <v>39</v>
      </c>
      <c r="B19" s="45" t="s">
        <v>40</v>
      </c>
      <c r="C19" s="45" t="s">
        <v>41</v>
      </c>
      <c r="D19" s="160" t="s">
        <v>42</v>
      </c>
      <c r="E19" s="55" t="s">
        <v>384</v>
      </c>
      <c r="F19" s="161">
        <v>2.5</v>
      </c>
      <c r="G19" s="55" t="s">
        <v>54</v>
      </c>
      <c r="H19" s="154">
        <v>533.0</v>
      </c>
      <c r="I19" s="101">
        <v>350.0</v>
      </c>
      <c r="J19" s="101">
        <f t="shared" si="1"/>
        <v>83.885</v>
      </c>
      <c r="K19" s="101">
        <v>188.0</v>
      </c>
      <c r="L19" s="101">
        <f t="shared" si="2"/>
        <v>1154.885</v>
      </c>
      <c r="M19" s="101">
        <f t="shared" si="3"/>
        <v>880.115</v>
      </c>
      <c r="N19" s="51">
        <v>2035.0</v>
      </c>
      <c r="O19" s="1"/>
      <c r="P19" s="1"/>
      <c r="Q19" s="149" t="s">
        <v>66</v>
      </c>
      <c r="R19" s="1"/>
      <c r="T19" s="1"/>
      <c r="U19" s="1"/>
      <c r="V19" s="1"/>
      <c r="W19" s="1"/>
      <c r="X19" s="1"/>
      <c r="Y19" s="1"/>
      <c r="Z19" s="1"/>
      <c r="AA19" s="1"/>
    </row>
    <row r="20">
      <c r="A20" s="44" t="s">
        <v>39</v>
      </c>
      <c r="B20" s="45" t="s">
        <v>40</v>
      </c>
      <c r="C20" s="45" t="s">
        <v>41</v>
      </c>
      <c r="D20" s="160" t="s">
        <v>42</v>
      </c>
      <c r="E20" s="55" t="s">
        <v>384</v>
      </c>
      <c r="F20" s="161">
        <v>2.5</v>
      </c>
      <c r="G20" s="55" t="s">
        <v>57</v>
      </c>
      <c r="H20" s="154">
        <v>542.0</v>
      </c>
      <c r="I20" s="101">
        <v>350.0</v>
      </c>
      <c r="J20" s="101">
        <f t="shared" si="1"/>
        <v>84.74</v>
      </c>
      <c r="K20" s="101">
        <v>188.0</v>
      </c>
      <c r="L20" s="101">
        <f t="shared" si="2"/>
        <v>1164.74</v>
      </c>
      <c r="M20" s="101">
        <f t="shared" si="3"/>
        <v>870.26</v>
      </c>
      <c r="N20" s="51">
        <v>2035.0</v>
      </c>
      <c r="O20" s="1"/>
      <c r="P20" s="1"/>
      <c r="Q20" s="149" t="s">
        <v>70</v>
      </c>
      <c r="R20" s="1"/>
      <c r="T20" s="1"/>
      <c r="U20" s="1"/>
      <c r="V20" s="1"/>
      <c r="W20" s="1"/>
      <c r="X20" s="1"/>
      <c r="Y20" s="1"/>
      <c r="Z20" s="1"/>
      <c r="AA20" s="1"/>
    </row>
    <row r="21" ht="15.75" customHeight="1">
      <c r="A21" s="44" t="s">
        <v>39</v>
      </c>
      <c r="B21" s="45" t="s">
        <v>40</v>
      </c>
      <c r="C21" s="45" t="s">
        <v>41</v>
      </c>
      <c r="D21" s="160" t="s">
        <v>42</v>
      </c>
      <c r="E21" s="55" t="s">
        <v>384</v>
      </c>
      <c r="F21" s="161">
        <v>3.0</v>
      </c>
      <c r="G21" s="55" t="s">
        <v>57</v>
      </c>
      <c r="H21" s="154">
        <v>542.0</v>
      </c>
      <c r="I21" s="101">
        <v>350.0</v>
      </c>
      <c r="J21" s="101">
        <f t="shared" si="1"/>
        <v>84.74</v>
      </c>
      <c r="K21" s="101">
        <v>188.0</v>
      </c>
      <c r="L21" s="101">
        <f t="shared" si="2"/>
        <v>1164.74</v>
      </c>
      <c r="M21" s="101">
        <f t="shared" si="3"/>
        <v>885.26</v>
      </c>
      <c r="N21" s="51">
        <v>2050.0</v>
      </c>
      <c r="O21" s="1"/>
      <c r="P21" s="1"/>
      <c r="Q21" s="149" t="s">
        <v>74</v>
      </c>
      <c r="R21" s="1"/>
      <c r="T21" s="1"/>
      <c r="U21" s="1"/>
      <c r="V21" s="1"/>
      <c r="W21" s="1"/>
      <c r="X21" s="1"/>
      <c r="Y21" s="1"/>
      <c r="Z21" s="1"/>
      <c r="AA21" s="1"/>
    </row>
    <row r="22" ht="15.75" customHeight="1">
      <c r="A22" s="44" t="s">
        <v>39</v>
      </c>
      <c r="B22" s="45" t="s">
        <v>40</v>
      </c>
      <c r="C22" s="45" t="s">
        <v>41</v>
      </c>
      <c r="D22" s="160" t="s">
        <v>42</v>
      </c>
      <c r="E22" s="55" t="s">
        <v>385</v>
      </c>
      <c r="F22" s="161">
        <v>3.0</v>
      </c>
      <c r="G22" s="55" t="s">
        <v>68</v>
      </c>
      <c r="H22" s="154">
        <v>539.0</v>
      </c>
      <c r="I22" s="101">
        <v>350.0</v>
      </c>
      <c r="J22" s="101">
        <f t="shared" si="1"/>
        <v>84.455</v>
      </c>
      <c r="K22" s="101">
        <v>188.0</v>
      </c>
      <c r="L22" s="101">
        <f t="shared" si="2"/>
        <v>1161.455</v>
      </c>
      <c r="M22" s="101">
        <f t="shared" si="3"/>
        <v>888.545</v>
      </c>
      <c r="N22" s="51">
        <v>2050.0</v>
      </c>
      <c r="O22" s="1"/>
      <c r="P22" s="1"/>
      <c r="Q22" s="53" t="s">
        <v>58</v>
      </c>
      <c r="R22" s="1"/>
      <c r="T22" s="1"/>
      <c r="U22" s="1"/>
      <c r="V22" s="1"/>
      <c r="W22" s="1"/>
      <c r="X22" s="1"/>
      <c r="Y22" s="1"/>
      <c r="Z22" s="1"/>
      <c r="AA22" s="1"/>
    </row>
    <row r="23" ht="15.75" customHeight="1">
      <c r="A23" s="44" t="s">
        <v>39</v>
      </c>
      <c r="B23" s="45" t="s">
        <v>40</v>
      </c>
      <c r="C23" s="45" t="s">
        <v>41</v>
      </c>
      <c r="D23" s="160" t="s">
        <v>42</v>
      </c>
      <c r="E23" s="55" t="s">
        <v>384</v>
      </c>
      <c r="F23" s="161">
        <v>3.5</v>
      </c>
      <c r="G23" s="55" t="s">
        <v>72</v>
      </c>
      <c r="H23" s="154">
        <v>559.0</v>
      </c>
      <c r="I23" s="101">
        <v>350.0</v>
      </c>
      <c r="J23" s="101">
        <f t="shared" si="1"/>
        <v>86.355</v>
      </c>
      <c r="K23" s="101">
        <v>188.0</v>
      </c>
      <c r="L23" s="101">
        <f t="shared" si="2"/>
        <v>1183.355</v>
      </c>
      <c r="M23" s="101">
        <f t="shared" si="3"/>
        <v>866.645</v>
      </c>
      <c r="N23" s="51">
        <v>2050.0</v>
      </c>
      <c r="O23" s="1"/>
      <c r="P23" s="1"/>
      <c r="Q23" s="149" t="s">
        <v>96</v>
      </c>
      <c r="R23" s="1"/>
      <c r="T23" s="1"/>
      <c r="U23" s="1"/>
      <c r="V23" s="1"/>
      <c r="W23" s="1"/>
      <c r="X23" s="1"/>
      <c r="Y23" s="1"/>
      <c r="Z23" s="1"/>
      <c r="AA23" s="1"/>
    </row>
    <row r="24" ht="15.75" customHeight="1">
      <c r="A24" s="44" t="s">
        <v>39</v>
      </c>
      <c r="B24" s="45" t="s">
        <v>40</v>
      </c>
      <c r="C24" s="45" t="s">
        <v>41</v>
      </c>
      <c r="D24" s="160" t="s">
        <v>42</v>
      </c>
      <c r="E24" s="55" t="s">
        <v>385</v>
      </c>
      <c r="F24" s="161">
        <v>3.5</v>
      </c>
      <c r="G24" s="55" t="s">
        <v>75</v>
      </c>
      <c r="H24" s="154">
        <v>544.0</v>
      </c>
      <c r="I24" s="101">
        <v>350.0</v>
      </c>
      <c r="J24" s="101">
        <f t="shared" si="1"/>
        <v>84.93</v>
      </c>
      <c r="K24" s="101">
        <v>188.0</v>
      </c>
      <c r="L24" s="101">
        <f t="shared" si="2"/>
        <v>1166.93</v>
      </c>
      <c r="M24" s="101">
        <f t="shared" si="3"/>
        <v>883.07</v>
      </c>
      <c r="N24" s="51">
        <v>2050.0</v>
      </c>
      <c r="O24" s="1"/>
      <c r="P24" s="1"/>
      <c r="Q24" s="53" t="s">
        <v>105</v>
      </c>
      <c r="R24" s="1"/>
      <c r="T24" s="1"/>
      <c r="U24" s="1"/>
      <c r="V24" s="1"/>
      <c r="W24" s="1"/>
      <c r="X24" s="1"/>
      <c r="Y24" s="1"/>
      <c r="Z24" s="1"/>
      <c r="AA24" s="1"/>
    </row>
    <row r="25" ht="15.75" customHeight="1">
      <c r="A25" s="44" t="s">
        <v>39</v>
      </c>
      <c r="B25" s="45" t="s">
        <v>40</v>
      </c>
      <c r="C25" s="45" t="s">
        <v>41</v>
      </c>
      <c r="D25" s="160" t="s">
        <v>42</v>
      </c>
      <c r="E25" s="55" t="s">
        <v>384</v>
      </c>
      <c r="F25" s="161">
        <v>4.0</v>
      </c>
      <c r="G25" s="55" t="s">
        <v>72</v>
      </c>
      <c r="H25" s="154">
        <v>559.0</v>
      </c>
      <c r="I25" s="101">
        <v>350.0</v>
      </c>
      <c r="J25" s="101">
        <f t="shared" si="1"/>
        <v>86.355</v>
      </c>
      <c r="K25" s="101">
        <v>188.0</v>
      </c>
      <c r="L25" s="101">
        <f t="shared" si="2"/>
        <v>1183.355</v>
      </c>
      <c r="M25" s="101">
        <f t="shared" si="3"/>
        <v>866.645</v>
      </c>
      <c r="N25" s="51">
        <v>2050.0</v>
      </c>
      <c r="O25" s="1"/>
      <c r="P25" s="1"/>
      <c r="Q25" s="53" t="s">
        <v>371</v>
      </c>
      <c r="R25" s="1"/>
      <c r="T25" s="1"/>
      <c r="U25" s="1"/>
      <c r="V25" s="1"/>
      <c r="W25" s="1"/>
      <c r="X25" s="1"/>
      <c r="Y25" s="1"/>
      <c r="Z25" s="1"/>
      <c r="AA25" s="1"/>
    </row>
    <row r="26" ht="15.75" customHeight="1">
      <c r="A26" s="44" t="s">
        <v>39</v>
      </c>
      <c r="B26" s="45" t="s">
        <v>40</v>
      </c>
      <c r="C26" s="45" t="s">
        <v>41</v>
      </c>
      <c r="D26" s="160" t="s">
        <v>42</v>
      </c>
      <c r="E26" s="55" t="s">
        <v>385</v>
      </c>
      <c r="F26" s="161">
        <v>4.0</v>
      </c>
      <c r="G26" s="55" t="s">
        <v>75</v>
      </c>
      <c r="H26" s="154">
        <v>544.0</v>
      </c>
      <c r="I26" s="101">
        <v>350.0</v>
      </c>
      <c r="J26" s="101">
        <f t="shared" si="1"/>
        <v>84.93</v>
      </c>
      <c r="K26" s="101">
        <v>188.0</v>
      </c>
      <c r="L26" s="101">
        <f t="shared" si="2"/>
        <v>1166.93</v>
      </c>
      <c r="M26" s="101">
        <f t="shared" si="3"/>
        <v>883.07</v>
      </c>
      <c r="N26" s="51">
        <v>2050.0</v>
      </c>
      <c r="O26" s="1"/>
      <c r="P26" s="1"/>
      <c r="Q26" s="150" t="s">
        <v>314</v>
      </c>
      <c r="R26" s="1"/>
      <c r="T26" s="1"/>
      <c r="U26" s="1"/>
      <c r="V26" s="1"/>
      <c r="W26" s="1"/>
      <c r="X26" s="1"/>
      <c r="Y26" s="1"/>
      <c r="Z26" s="1"/>
      <c r="AA26" s="1"/>
    </row>
    <row r="27" ht="15.75" customHeight="1">
      <c r="A27" s="44" t="s">
        <v>39</v>
      </c>
      <c r="B27" s="45" t="s">
        <v>40</v>
      </c>
      <c r="C27" s="45" t="s">
        <v>41</v>
      </c>
      <c r="D27" s="160" t="s">
        <v>42</v>
      </c>
      <c r="E27" s="55" t="s">
        <v>385</v>
      </c>
      <c r="F27" s="161">
        <v>5.0</v>
      </c>
      <c r="G27" s="55" t="s">
        <v>84</v>
      </c>
      <c r="H27" s="154">
        <v>552.0</v>
      </c>
      <c r="I27" s="101">
        <v>350.0</v>
      </c>
      <c r="J27" s="101">
        <f t="shared" si="1"/>
        <v>85.69</v>
      </c>
      <c r="K27" s="101">
        <v>188.0</v>
      </c>
      <c r="L27" s="101">
        <f t="shared" si="2"/>
        <v>1175.69</v>
      </c>
      <c r="M27" s="101">
        <f t="shared" si="3"/>
        <v>884.31</v>
      </c>
      <c r="N27" s="51">
        <v>2060.0</v>
      </c>
      <c r="O27" s="1"/>
      <c r="P27" s="1"/>
      <c r="Q27" s="1"/>
      <c r="R27" s="1"/>
      <c r="T27" s="1"/>
      <c r="U27" s="1"/>
      <c r="V27" s="1"/>
      <c r="W27" s="1"/>
      <c r="X27" s="1"/>
      <c r="Y27" s="1"/>
      <c r="Z27" s="1"/>
      <c r="AA27" s="1"/>
    </row>
    <row r="28" ht="15.75" customHeight="1">
      <c r="A28" s="44" t="s">
        <v>39</v>
      </c>
      <c r="B28" s="45" t="s">
        <v>40</v>
      </c>
      <c r="C28" s="45" t="s">
        <v>41</v>
      </c>
      <c r="D28" s="160" t="s">
        <v>42</v>
      </c>
      <c r="E28" s="55" t="s">
        <v>386</v>
      </c>
      <c r="F28" s="161">
        <v>5.0</v>
      </c>
      <c r="G28" s="55" t="s">
        <v>88</v>
      </c>
      <c r="H28" s="154">
        <v>569.0</v>
      </c>
      <c r="I28" s="101">
        <v>350.0</v>
      </c>
      <c r="J28" s="101">
        <f t="shared" si="1"/>
        <v>87.305</v>
      </c>
      <c r="K28" s="101">
        <v>188.0</v>
      </c>
      <c r="L28" s="101">
        <f t="shared" si="2"/>
        <v>1194.305</v>
      </c>
      <c r="M28" s="101">
        <f t="shared" si="3"/>
        <v>865.695</v>
      </c>
      <c r="N28" s="51">
        <v>2060.0</v>
      </c>
      <c r="O28" s="1"/>
      <c r="P28" s="1"/>
      <c r="Q28" s="1"/>
      <c r="R28" s="1"/>
      <c r="T28" s="1"/>
      <c r="U28" s="1"/>
      <c r="V28" s="1"/>
      <c r="W28" s="1"/>
      <c r="X28" s="1"/>
      <c r="Y28" s="1"/>
      <c r="Z28" s="1"/>
      <c r="AA28" s="1"/>
    </row>
    <row r="29" ht="15.75" customHeight="1">
      <c r="A29" s="44" t="s">
        <v>91</v>
      </c>
      <c r="B29" s="45" t="s">
        <v>92</v>
      </c>
      <c r="C29" s="45" t="s">
        <v>93</v>
      </c>
      <c r="D29" s="160" t="s">
        <v>42</v>
      </c>
      <c r="E29" s="55" t="s">
        <v>382</v>
      </c>
      <c r="F29" s="161">
        <v>1.5</v>
      </c>
      <c r="G29" s="55" t="s">
        <v>45</v>
      </c>
      <c r="H29" s="154">
        <v>533.0</v>
      </c>
      <c r="I29" s="101">
        <v>350.0</v>
      </c>
      <c r="J29" s="101">
        <f t="shared" si="1"/>
        <v>83.885</v>
      </c>
      <c r="K29" s="101">
        <v>188.0</v>
      </c>
      <c r="L29" s="101">
        <f t="shared" si="2"/>
        <v>1154.885</v>
      </c>
      <c r="M29" s="101">
        <f t="shared" si="3"/>
        <v>880.115</v>
      </c>
      <c r="N29" s="51">
        <v>2035.0</v>
      </c>
      <c r="O29" s="1"/>
      <c r="P29" s="1"/>
      <c r="Q29" s="1"/>
      <c r="R29" s="1"/>
      <c r="T29" s="1"/>
      <c r="U29" s="1"/>
      <c r="V29" s="1"/>
      <c r="W29" s="1"/>
      <c r="X29" s="1"/>
      <c r="Y29" s="1"/>
      <c r="Z29" s="1"/>
      <c r="AA29" s="1"/>
    </row>
    <row r="30" ht="15.75" customHeight="1">
      <c r="A30" s="44" t="s">
        <v>91</v>
      </c>
      <c r="B30" s="45" t="s">
        <v>92</v>
      </c>
      <c r="C30" s="45" t="s">
        <v>93</v>
      </c>
      <c r="D30" s="160" t="s">
        <v>42</v>
      </c>
      <c r="E30" s="55" t="s">
        <v>384</v>
      </c>
      <c r="F30" s="161">
        <v>2.0</v>
      </c>
      <c r="G30" s="55" t="s">
        <v>54</v>
      </c>
      <c r="H30" s="154">
        <v>533.0</v>
      </c>
      <c r="I30" s="101">
        <v>350.0</v>
      </c>
      <c r="J30" s="101">
        <f t="shared" si="1"/>
        <v>83.885</v>
      </c>
      <c r="K30" s="101">
        <v>188.0</v>
      </c>
      <c r="L30" s="101">
        <f t="shared" si="2"/>
        <v>1154.885</v>
      </c>
      <c r="M30" s="101">
        <f t="shared" si="3"/>
        <v>880.115</v>
      </c>
      <c r="N30" s="51">
        <v>2035.0</v>
      </c>
      <c r="O30" s="1"/>
      <c r="P30" s="1"/>
      <c r="Q30" s="1"/>
      <c r="R30" s="1"/>
      <c r="T30" s="1"/>
      <c r="U30" s="1"/>
      <c r="V30" s="1"/>
      <c r="W30" s="1"/>
      <c r="X30" s="1"/>
      <c r="Y30" s="1"/>
      <c r="Z30" s="1"/>
      <c r="AA30" s="1"/>
    </row>
    <row r="31" ht="15.75" customHeight="1">
      <c r="A31" s="44" t="s">
        <v>91</v>
      </c>
      <c r="B31" s="45" t="s">
        <v>92</v>
      </c>
      <c r="C31" s="45" t="s">
        <v>93</v>
      </c>
      <c r="D31" s="160" t="s">
        <v>42</v>
      </c>
      <c r="E31" s="55" t="s">
        <v>384</v>
      </c>
      <c r="F31" s="161">
        <v>2.5</v>
      </c>
      <c r="G31" s="55" t="s">
        <v>54</v>
      </c>
      <c r="H31" s="154">
        <v>533.0</v>
      </c>
      <c r="I31" s="101">
        <v>350.0</v>
      </c>
      <c r="J31" s="101">
        <f t="shared" si="1"/>
        <v>83.885</v>
      </c>
      <c r="K31" s="101">
        <v>188.0</v>
      </c>
      <c r="L31" s="101">
        <f t="shared" si="2"/>
        <v>1154.885</v>
      </c>
      <c r="M31" s="101">
        <f t="shared" si="3"/>
        <v>880.115</v>
      </c>
      <c r="N31" s="51">
        <v>2035.0</v>
      </c>
      <c r="O31" s="1"/>
      <c r="P31" s="1"/>
      <c r="Q31" s="1"/>
      <c r="R31" s="1"/>
      <c r="T31" s="1"/>
      <c r="U31" s="1"/>
      <c r="V31" s="1"/>
      <c r="W31" s="1"/>
      <c r="X31" s="1"/>
      <c r="Y31" s="1"/>
      <c r="Z31" s="1"/>
      <c r="AA31" s="1"/>
    </row>
    <row r="32" ht="15.75" customHeight="1">
      <c r="A32" s="44" t="s">
        <v>91</v>
      </c>
      <c r="B32" s="45" t="s">
        <v>92</v>
      </c>
      <c r="C32" s="45" t="s">
        <v>93</v>
      </c>
      <c r="D32" s="160" t="s">
        <v>42</v>
      </c>
      <c r="E32" s="55" t="s">
        <v>385</v>
      </c>
      <c r="F32" s="161">
        <v>3.0</v>
      </c>
      <c r="G32" s="55" t="s">
        <v>68</v>
      </c>
      <c r="H32" s="101">
        <v>539.0</v>
      </c>
      <c r="I32" s="101">
        <v>350.0</v>
      </c>
      <c r="J32" s="101">
        <f t="shared" si="1"/>
        <v>84.455</v>
      </c>
      <c r="K32" s="101">
        <v>188.0</v>
      </c>
      <c r="L32" s="101">
        <f t="shared" si="2"/>
        <v>1161.455</v>
      </c>
      <c r="M32" s="101">
        <f t="shared" si="3"/>
        <v>888.545</v>
      </c>
      <c r="N32" s="51">
        <v>2050.0</v>
      </c>
      <c r="O32" s="1"/>
      <c r="P32" s="1"/>
      <c r="Q32" s="1"/>
      <c r="R32" s="1"/>
      <c r="T32" s="1"/>
      <c r="U32" s="1"/>
      <c r="V32" s="1"/>
      <c r="W32" s="1"/>
      <c r="X32" s="1"/>
      <c r="Y32" s="1"/>
      <c r="Z32" s="1"/>
      <c r="AA32" s="1"/>
    </row>
    <row r="33" ht="15.75" customHeight="1">
      <c r="A33" s="44" t="s">
        <v>91</v>
      </c>
      <c r="B33" s="45" t="s">
        <v>92</v>
      </c>
      <c r="C33" s="45" t="s">
        <v>93</v>
      </c>
      <c r="D33" s="160" t="s">
        <v>42</v>
      </c>
      <c r="E33" s="55" t="s">
        <v>385</v>
      </c>
      <c r="F33" s="161">
        <v>3.5</v>
      </c>
      <c r="G33" s="55" t="s">
        <v>75</v>
      </c>
      <c r="H33" s="101">
        <v>544.0</v>
      </c>
      <c r="I33" s="101">
        <v>350.0</v>
      </c>
      <c r="J33" s="101">
        <f t="shared" si="1"/>
        <v>84.93</v>
      </c>
      <c r="K33" s="101">
        <v>188.0</v>
      </c>
      <c r="L33" s="101">
        <f t="shared" si="2"/>
        <v>1166.93</v>
      </c>
      <c r="M33" s="101">
        <f t="shared" si="3"/>
        <v>883.07</v>
      </c>
      <c r="N33" s="51">
        <v>2050.0</v>
      </c>
      <c r="O33" s="1"/>
      <c r="P33" s="1"/>
      <c r="Q33" s="1"/>
      <c r="R33" s="1"/>
      <c r="T33" s="1"/>
      <c r="U33" s="1"/>
      <c r="V33" s="1"/>
      <c r="W33" s="1"/>
      <c r="X33" s="1"/>
      <c r="Y33" s="1"/>
      <c r="Z33" s="1"/>
      <c r="AA33" s="1"/>
    </row>
    <row r="34" ht="15.75" customHeight="1">
      <c r="A34" s="44" t="s">
        <v>91</v>
      </c>
      <c r="B34" s="45" t="s">
        <v>92</v>
      </c>
      <c r="C34" s="45" t="s">
        <v>93</v>
      </c>
      <c r="D34" s="160" t="s">
        <v>42</v>
      </c>
      <c r="E34" s="55" t="s">
        <v>384</v>
      </c>
      <c r="F34" s="161">
        <v>4.0</v>
      </c>
      <c r="G34" s="55" t="s">
        <v>72</v>
      </c>
      <c r="H34" s="101">
        <v>559.0</v>
      </c>
      <c r="I34" s="101">
        <v>350.0</v>
      </c>
      <c r="J34" s="101">
        <f t="shared" si="1"/>
        <v>86.355</v>
      </c>
      <c r="K34" s="101">
        <v>188.0</v>
      </c>
      <c r="L34" s="101">
        <f t="shared" si="2"/>
        <v>1183.355</v>
      </c>
      <c r="M34" s="101">
        <f t="shared" si="3"/>
        <v>866.645</v>
      </c>
      <c r="N34" s="51">
        <v>2050.0</v>
      </c>
      <c r="O34" s="1"/>
      <c r="P34" s="1"/>
      <c r="Q34" s="1"/>
      <c r="R34" s="1"/>
      <c r="T34" s="1"/>
      <c r="U34" s="1"/>
      <c r="V34" s="1"/>
      <c r="W34" s="1"/>
      <c r="X34" s="1"/>
      <c r="Y34" s="1"/>
      <c r="Z34" s="1"/>
      <c r="AA34" s="1"/>
    </row>
    <row r="35" ht="15.75" customHeight="1">
      <c r="A35" s="44" t="s">
        <v>91</v>
      </c>
      <c r="B35" s="45" t="s">
        <v>92</v>
      </c>
      <c r="C35" s="45" t="s">
        <v>93</v>
      </c>
      <c r="D35" s="160" t="s">
        <v>42</v>
      </c>
      <c r="E35" s="55" t="s">
        <v>385</v>
      </c>
      <c r="F35" s="161">
        <v>5.0</v>
      </c>
      <c r="G35" s="55" t="s">
        <v>84</v>
      </c>
      <c r="H35" s="101">
        <v>552.0</v>
      </c>
      <c r="I35" s="101">
        <v>350.0</v>
      </c>
      <c r="J35" s="101">
        <f t="shared" si="1"/>
        <v>85.69</v>
      </c>
      <c r="K35" s="101">
        <v>188.0</v>
      </c>
      <c r="L35" s="101">
        <f t="shared" si="2"/>
        <v>1175.69</v>
      </c>
      <c r="M35" s="101">
        <f t="shared" si="3"/>
        <v>884.31</v>
      </c>
      <c r="N35" s="51">
        <v>2060.0</v>
      </c>
      <c r="O35" s="1"/>
      <c r="P35" s="1"/>
      <c r="Q35" s="1"/>
      <c r="R35" s="1"/>
      <c r="T35" s="1"/>
      <c r="U35" s="1"/>
      <c r="V35" s="1"/>
      <c r="W35" s="1"/>
      <c r="X35" s="1"/>
      <c r="Y35" s="1"/>
      <c r="Z35" s="1"/>
      <c r="AA35" s="1"/>
    </row>
    <row r="36" ht="15.75" customHeight="1">
      <c r="A36" s="45" t="s">
        <v>101</v>
      </c>
      <c r="B36" s="45" t="s">
        <v>102</v>
      </c>
      <c r="C36" s="45" t="s">
        <v>93</v>
      </c>
      <c r="D36" s="162" t="s">
        <v>42</v>
      </c>
      <c r="E36" s="55" t="s">
        <v>382</v>
      </c>
      <c r="F36" s="161">
        <v>1.5</v>
      </c>
      <c r="G36" s="55" t="s">
        <v>45</v>
      </c>
      <c r="H36" s="163">
        <v>533.0</v>
      </c>
      <c r="I36" s="101">
        <v>350.0</v>
      </c>
      <c r="J36" s="101">
        <f t="shared" si="1"/>
        <v>83.885</v>
      </c>
      <c r="K36" s="101">
        <v>188.0</v>
      </c>
      <c r="L36" s="101">
        <f t="shared" si="2"/>
        <v>1154.885</v>
      </c>
      <c r="M36" s="101">
        <f t="shared" si="3"/>
        <v>880.115</v>
      </c>
      <c r="N36" s="51">
        <v>2035.0</v>
      </c>
      <c r="O36" s="1"/>
      <c r="P36" s="1"/>
      <c r="Q36" s="1"/>
      <c r="R36" s="1"/>
      <c r="T36" s="1"/>
      <c r="U36" s="1"/>
      <c r="V36" s="1"/>
      <c r="W36" s="1"/>
      <c r="X36" s="1"/>
      <c r="Y36" s="1"/>
      <c r="Z36" s="1"/>
      <c r="AA36" s="1"/>
    </row>
    <row r="37" ht="15.75" customHeight="1">
      <c r="A37" s="45" t="s">
        <v>101</v>
      </c>
      <c r="B37" s="45" t="s">
        <v>102</v>
      </c>
      <c r="C37" s="45" t="s">
        <v>93</v>
      </c>
      <c r="D37" s="162" t="s">
        <v>42</v>
      </c>
      <c r="E37" s="55" t="s">
        <v>384</v>
      </c>
      <c r="F37" s="161">
        <v>2.0</v>
      </c>
      <c r="G37" s="55" t="s">
        <v>54</v>
      </c>
      <c r="H37" s="163">
        <v>533.0</v>
      </c>
      <c r="I37" s="101">
        <v>350.0</v>
      </c>
      <c r="J37" s="101">
        <f t="shared" si="1"/>
        <v>83.885</v>
      </c>
      <c r="K37" s="101">
        <v>188.0</v>
      </c>
      <c r="L37" s="101">
        <f t="shared" si="2"/>
        <v>1154.885</v>
      </c>
      <c r="M37" s="101">
        <f t="shared" si="3"/>
        <v>880.115</v>
      </c>
      <c r="N37" s="51">
        <v>2035.0</v>
      </c>
      <c r="O37" s="1"/>
      <c r="P37" s="1"/>
      <c r="Q37" s="1"/>
      <c r="R37" s="1"/>
      <c r="T37" s="1"/>
      <c r="U37" s="1"/>
      <c r="V37" s="1"/>
      <c r="W37" s="1"/>
      <c r="X37" s="1"/>
      <c r="Y37" s="1"/>
      <c r="Z37" s="1"/>
      <c r="AA37" s="1"/>
    </row>
    <row r="38" ht="15.75" customHeight="1">
      <c r="A38" s="45" t="s">
        <v>101</v>
      </c>
      <c r="B38" s="45" t="s">
        <v>102</v>
      </c>
      <c r="C38" s="45" t="s">
        <v>93</v>
      </c>
      <c r="D38" s="162" t="s">
        <v>42</v>
      </c>
      <c r="E38" s="55" t="s">
        <v>384</v>
      </c>
      <c r="F38" s="161">
        <v>2.5</v>
      </c>
      <c r="G38" s="55" t="s">
        <v>54</v>
      </c>
      <c r="H38" s="163">
        <v>533.0</v>
      </c>
      <c r="I38" s="101">
        <v>350.0</v>
      </c>
      <c r="J38" s="101">
        <f t="shared" si="1"/>
        <v>83.885</v>
      </c>
      <c r="K38" s="101">
        <v>188.0</v>
      </c>
      <c r="L38" s="101">
        <f t="shared" si="2"/>
        <v>1154.885</v>
      </c>
      <c r="M38" s="101">
        <f t="shared" si="3"/>
        <v>880.115</v>
      </c>
      <c r="N38" s="51">
        <v>2035.0</v>
      </c>
      <c r="O38" s="1"/>
      <c r="P38" s="1"/>
      <c r="Q38" s="1"/>
      <c r="R38" s="1"/>
      <c r="T38" s="1"/>
      <c r="U38" s="1"/>
      <c r="V38" s="1"/>
      <c r="W38" s="1"/>
      <c r="X38" s="1"/>
      <c r="Y38" s="1"/>
      <c r="Z38" s="1"/>
      <c r="AA38" s="1"/>
    </row>
    <row r="39" ht="15.75" customHeight="1">
      <c r="A39" s="45" t="s">
        <v>101</v>
      </c>
      <c r="B39" s="45" t="s">
        <v>102</v>
      </c>
      <c r="C39" s="45" t="s">
        <v>93</v>
      </c>
      <c r="D39" s="162" t="s">
        <v>42</v>
      </c>
      <c r="E39" s="55" t="s">
        <v>384</v>
      </c>
      <c r="F39" s="161">
        <v>2.5</v>
      </c>
      <c r="G39" s="55" t="s">
        <v>57</v>
      </c>
      <c r="H39" s="163">
        <v>542.0</v>
      </c>
      <c r="I39" s="101">
        <v>350.0</v>
      </c>
      <c r="J39" s="101">
        <f t="shared" si="1"/>
        <v>84.74</v>
      </c>
      <c r="K39" s="101">
        <v>188.0</v>
      </c>
      <c r="L39" s="101">
        <f t="shared" si="2"/>
        <v>1164.74</v>
      </c>
      <c r="M39" s="101">
        <f t="shared" si="3"/>
        <v>870.26</v>
      </c>
      <c r="N39" s="51">
        <v>2035.0</v>
      </c>
      <c r="O39" s="1"/>
      <c r="P39" s="1"/>
      <c r="Q39" s="1"/>
      <c r="R39" s="1"/>
      <c r="T39" s="1"/>
      <c r="U39" s="1"/>
      <c r="V39" s="1"/>
      <c r="W39" s="1"/>
      <c r="X39" s="1"/>
      <c r="Y39" s="1"/>
      <c r="Z39" s="1"/>
      <c r="AA39" s="1"/>
    </row>
    <row r="40" ht="15.75" customHeight="1">
      <c r="A40" s="45" t="s">
        <v>101</v>
      </c>
      <c r="B40" s="45" t="s">
        <v>102</v>
      </c>
      <c r="C40" s="45" t="s">
        <v>93</v>
      </c>
      <c r="D40" s="162" t="s">
        <v>42</v>
      </c>
      <c r="E40" s="55" t="s">
        <v>384</v>
      </c>
      <c r="F40" s="161">
        <v>3.0</v>
      </c>
      <c r="G40" s="55" t="s">
        <v>57</v>
      </c>
      <c r="H40" s="163">
        <v>542.0</v>
      </c>
      <c r="I40" s="101">
        <v>350.0</v>
      </c>
      <c r="J40" s="101">
        <f t="shared" si="1"/>
        <v>84.74</v>
      </c>
      <c r="K40" s="101">
        <v>188.0</v>
      </c>
      <c r="L40" s="101">
        <f t="shared" si="2"/>
        <v>1164.74</v>
      </c>
      <c r="M40" s="101">
        <f t="shared" si="3"/>
        <v>885.26</v>
      </c>
      <c r="N40" s="51">
        <v>2050.0</v>
      </c>
      <c r="O40" s="1"/>
      <c r="P40" s="1"/>
      <c r="Q40" s="1"/>
      <c r="R40" s="1"/>
      <c r="T40" s="1"/>
      <c r="U40" s="1"/>
      <c r="V40" s="1"/>
      <c r="W40" s="1"/>
      <c r="X40" s="1"/>
      <c r="Y40" s="1"/>
      <c r="Z40" s="1"/>
      <c r="AA40" s="1"/>
    </row>
    <row r="41" ht="15.75" customHeight="1">
      <c r="A41" s="45" t="s">
        <v>101</v>
      </c>
      <c r="B41" s="45" t="s">
        <v>102</v>
      </c>
      <c r="C41" s="45" t="s">
        <v>93</v>
      </c>
      <c r="D41" s="162" t="s">
        <v>42</v>
      </c>
      <c r="E41" s="55" t="s">
        <v>385</v>
      </c>
      <c r="F41" s="161">
        <v>3.0</v>
      </c>
      <c r="G41" s="55" t="s">
        <v>68</v>
      </c>
      <c r="H41" s="163">
        <v>539.0</v>
      </c>
      <c r="I41" s="101">
        <v>350.0</v>
      </c>
      <c r="J41" s="101">
        <f t="shared" si="1"/>
        <v>84.455</v>
      </c>
      <c r="K41" s="101">
        <v>188.0</v>
      </c>
      <c r="L41" s="101">
        <f t="shared" si="2"/>
        <v>1161.455</v>
      </c>
      <c r="M41" s="101">
        <f t="shared" si="3"/>
        <v>888.545</v>
      </c>
      <c r="N41" s="51">
        <v>2050.0</v>
      </c>
      <c r="O41" s="1"/>
      <c r="P41" s="1"/>
      <c r="Q41" s="1"/>
      <c r="R41" s="1"/>
      <c r="T41" s="1"/>
      <c r="U41" s="1"/>
      <c r="V41" s="1"/>
      <c r="W41" s="1"/>
      <c r="X41" s="1"/>
      <c r="Y41" s="1"/>
      <c r="Z41" s="1"/>
      <c r="AA41" s="1"/>
    </row>
    <row r="42" ht="15.75" customHeight="1">
      <c r="A42" s="45" t="s">
        <v>101</v>
      </c>
      <c r="B42" s="45" t="s">
        <v>102</v>
      </c>
      <c r="C42" s="45" t="s">
        <v>93</v>
      </c>
      <c r="D42" s="162" t="s">
        <v>42</v>
      </c>
      <c r="E42" s="55" t="s">
        <v>384</v>
      </c>
      <c r="F42" s="161">
        <v>3.5</v>
      </c>
      <c r="G42" s="55" t="s">
        <v>72</v>
      </c>
      <c r="H42" s="163">
        <v>559.0</v>
      </c>
      <c r="I42" s="101">
        <v>350.0</v>
      </c>
      <c r="J42" s="101">
        <f t="shared" si="1"/>
        <v>86.355</v>
      </c>
      <c r="K42" s="101">
        <v>188.0</v>
      </c>
      <c r="L42" s="101">
        <f t="shared" si="2"/>
        <v>1183.355</v>
      </c>
      <c r="M42" s="101">
        <f t="shared" si="3"/>
        <v>866.645</v>
      </c>
      <c r="N42" s="51">
        <v>2050.0</v>
      </c>
      <c r="O42" s="1"/>
      <c r="P42" s="1"/>
      <c r="Q42" s="1"/>
      <c r="R42" s="1"/>
      <c r="T42" s="1"/>
      <c r="U42" s="1"/>
      <c r="V42" s="1"/>
      <c r="W42" s="1"/>
      <c r="X42" s="1"/>
      <c r="Y42" s="1"/>
      <c r="Z42" s="1"/>
      <c r="AA42" s="1"/>
    </row>
    <row r="43" ht="15.75" customHeight="1">
      <c r="A43" s="45" t="s">
        <v>101</v>
      </c>
      <c r="B43" s="45" t="s">
        <v>102</v>
      </c>
      <c r="C43" s="45" t="s">
        <v>93</v>
      </c>
      <c r="D43" s="162" t="s">
        <v>42</v>
      </c>
      <c r="E43" s="55" t="s">
        <v>384</v>
      </c>
      <c r="F43" s="161">
        <v>4.0</v>
      </c>
      <c r="G43" s="55" t="s">
        <v>72</v>
      </c>
      <c r="H43" s="163">
        <v>559.0</v>
      </c>
      <c r="I43" s="101">
        <v>350.0</v>
      </c>
      <c r="J43" s="101">
        <f t="shared" si="1"/>
        <v>86.355</v>
      </c>
      <c r="K43" s="101">
        <v>188.0</v>
      </c>
      <c r="L43" s="101">
        <f t="shared" si="2"/>
        <v>1183.355</v>
      </c>
      <c r="M43" s="101">
        <f t="shared" si="3"/>
        <v>866.645</v>
      </c>
      <c r="N43" s="51">
        <v>2050.0</v>
      </c>
      <c r="O43" s="1"/>
      <c r="P43" s="1"/>
      <c r="Q43" s="1"/>
      <c r="R43" s="1"/>
      <c r="T43" s="1"/>
      <c r="U43" s="1"/>
      <c r="V43" s="1"/>
      <c r="W43" s="1"/>
      <c r="X43" s="1"/>
      <c r="Y43" s="1"/>
      <c r="Z43" s="1"/>
      <c r="AA43" s="1"/>
    </row>
    <row r="44" ht="15.75" customHeight="1">
      <c r="A44" s="45" t="s">
        <v>101</v>
      </c>
      <c r="B44" s="45" t="s">
        <v>102</v>
      </c>
      <c r="C44" s="45" t="s">
        <v>93</v>
      </c>
      <c r="D44" s="162" t="s">
        <v>42</v>
      </c>
      <c r="E44" s="55" t="s">
        <v>385</v>
      </c>
      <c r="F44" s="161">
        <v>4.0</v>
      </c>
      <c r="G44" s="55" t="s">
        <v>75</v>
      </c>
      <c r="H44" s="163">
        <v>544.0</v>
      </c>
      <c r="I44" s="101">
        <v>350.0</v>
      </c>
      <c r="J44" s="101">
        <f t="shared" si="1"/>
        <v>84.93</v>
      </c>
      <c r="K44" s="101">
        <v>188.0</v>
      </c>
      <c r="L44" s="101">
        <f t="shared" si="2"/>
        <v>1166.93</v>
      </c>
      <c r="M44" s="101">
        <f t="shared" si="3"/>
        <v>883.07</v>
      </c>
      <c r="N44" s="51">
        <v>2050.0</v>
      </c>
      <c r="O44" s="1"/>
      <c r="P44" s="1"/>
      <c r="Q44" s="1"/>
      <c r="R44" s="1"/>
      <c r="T44" s="1"/>
      <c r="U44" s="1"/>
      <c r="V44" s="1"/>
      <c r="W44" s="1"/>
      <c r="X44" s="1"/>
      <c r="Y44" s="1"/>
      <c r="Z44" s="1"/>
      <c r="AA44" s="1"/>
    </row>
    <row r="45" ht="15.75" customHeight="1">
      <c r="A45" s="45" t="s">
        <v>101</v>
      </c>
      <c r="B45" s="45" t="s">
        <v>102</v>
      </c>
      <c r="C45" s="45" t="s">
        <v>93</v>
      </c>
      <c r="D45" s="162" t="s">
        <v>42</v>
      </c>
      <c r="E45" s="55" t="s">
        <v>385</v>
      </c>
      <c r="F45" s="161">
        <v>5.0</v>
      </c>
      <c r="G45" s="55" t="s">
        <v>84</v>
      </c>
      <c r="H45" s="163">
        <v>552.0</v>
      </c>
      <c r="I45" s="101">
        <v>350.0</v>
      </c>
      <c r="J45" s="101">
        <f t="shared" si="1"/>
        <v>85.69</v>
      </c>
      <c r="K45" s="101">
        <v>188.0</v>
      </c>
      <c r="L45" s="101">
        <f t="shared" si="2"/>
        <v>1175.69</v>
      </c>
      <c r="M45" s="101">
        <f t="shared" si="3"/>
        <v>884.31</v>
      </c>
      <c r="N45" s="51">
        <v>2060.0</v>
      </c>
      <c r="O45" s="1"/>
      <c r="P45" s="1"/>
      <c r="Q45" s="1"/>
      <c r="R45" s="1"/>
      <c r="T45" s="1"/>
      <c r="U45" s="1"/>
      <c r="V45" s="1"/>
      <c r="W45" s="1"/>
      <c r="X45" s="1"/>
      <c r="Y45" s="1"/>
      <c r="Z45" s="1"/>
      <c r="AA45" s="1"/>
    </row>
    <row r="46" ht="15.75" customHeight="1">
      <c r="A46" s="58" t="s">
        <v>114</v>
      </c>
      <c r="B46" s="58" t="s">
        <v>115</v>
      </c>
      <c r="C46" s="58" t="s">
        <v>116</v>
      </c>
      <c r="D46" s="162" t="s">
        <v>42</v>
      </c>
      <c r="E46" s="55" t="s">
        <v>382</v>
      </c>
      <c r="F46" s="164">
        <v>1.5</v>
      </c>
      <c r="G46" s="55" t="s">
        <v>118</v>
      </c>
      <c r="H46" s="101">
        <v>527.0</v>
      </c>
      <c r="I46" s="101">
        <v>350.0</v>
      </c>
      <c r="J46" s="101">
        <f t="shared" si="1"/>
        <v>83.315</v>
      </c>
      <c r="K46" s="101">
        <v>188.0</v>
      </c>
      <c r="L46" s="101">
        <f t="shared" si="2"/>
        <v>1148.315</v>
      </c>
      <c r="M46" s="101">
        <f t="shared" si="3"/>
        <v>886.685</v>
      </c>
      <c r="N46" s="51">
        <v>2035.0</v>
      </c>
      <c r="O46" s="1"/>
      <c r="P46" s="1"/>
      <c r="Q46" s="1"/>
      <c r="R46" s="1"/>
      <c r="T46" s="1"/>
      <c r="U46" s="1"/>
      <c r="V46" s="1"/>
      <c r="W46" s="1"/>
      <c r="X46" s="1"/>
      <c r="Y46" s="1"/>
      <c r="Z46" s="1"/>
      <c r="AA46" s="1"/>
    </row>
    <row r="47" ht="15.75" customHeight="1">
      <c r="A47" s="58" t="s">
        <v>114</v>
      </c>
      <c r="B47" s="58" t="s">
        <v>115</v>
      </c>
      <c r="C47" s="58" t="s">
        <v>116</v>
      </c>
      <c r="D47" s="162" t="s">
        <v>42</v>
      </c>
      <c r="E47" s="55" t="s">
        <v>384</v>
      </c>
      <c r="F47" s="164">
        <v>1.5</v>
      </c>
      <c r="G47" s="55" t="s">
        <v>120</v>
      </c>
      <c r="H47" s="101">
        <v>553.0</v>
      </c>
      <c r="I47" s="101">
        <v>350.0</v>
      </c>
      <c r="J47" s="101">
        <f t="shared" si="1"/>
        <v>85.785</v>
      </c>
      <c r="K47" s="101">
        <v>188.0</v>
      </c>
      <c r="L47" s="101">
        <f t="shared" si="2"/>
        <v>1176.785</v>
      </c>
      <c r="M47" s="101">
        <f t="shared" si="3"/>
        <v>858.215</v>
      </c>
      <c r="N47" s="51">
        <v>2035.0</v>
      </c>
      <c r="O47" s="1"/>
      <c r="P47" s="1"/>
      <c r="Q47" s="1"/>
      <c r="R47" s="1"/>
      <c r="T47" s="1"/>
      <c r="U47" s="1"/>
      <c r="V47" s="1"/>
      <c r="W47" s="1"/>
      <c r="X47" s="1"/>
      <c r="Y47" s="1"/>
      <c r="Z47" s="1"/>
      <c r="AA47" s="1"/>
    </row>
    <row r="48" ht="15.75" customHeight="1">
      <c r="A48" s="58" t="s">
        <v>114</v>
      </c>
      <c r="B48" s="58" t="s">
        <v>115</v>
      </c>
      <c r="C48" s="58" t="s">
        <v>116</v>
      </c>
      <c r="D48" s="162" t="s">
        <v>42</v>
      </c>
      <c r="E48" s="55" t="s">
        <v>384</v>
      </c>
      <c r="F48" s="164">
        <v>1.5</v>
      </c>
      <c r="G48" s="55" t="s">
        <v>120</v>
      </c>
      <c r="H48" s="101">
        <v>553.0</v>
      </c>
      <c r="I48" s="101">
        <v>350.0</v>
      </c>
      <c r="J48" s="101">
        <f t="shared" si="1"/>
        <v>85.785</v>
      </c>
      <c r="K48" s="101">
        <v>188.0</v>
      </c>
      <c r="L48" s="101">
        <f t="shared" si="2"/>
        <v>1176.785</v>
      </c>
      <c r="M48" s="101">
        <f t="shared" si="3"/>
        <v>858.215</v>
      </c>
      <c r="N48" s="51">
        <v>2035.0</v>
      </c>
      <c r="O48" s="1"/>
      <c r="P48" s="1"/>
      <c r="Q48" s="1"/>
      <c r="R48" s="1"/>
      <c r="T48" s="1"/>
      <c r="U48" s="1"/>
      <c r="V48" s="1"/>
      <c r="W48" s="1"/>
      <c r="X48" s="1"/>
      <c r="Y48" s="1"/>
      <c r="Z48" s="1"/>
      <c r="AA48" s="1"/>
    </row>
    <row r="49" ht="15.75" customHeight="1">
      <c r="A49" s="58" t="s">
        <v>114</v>
      </c>
      <c r="B49" s="58" t="s">
        <v>115</v>
      </c>
      <c r="C49" s="58" t="s">
        <v>116</v>
      </c>
      <c r="D49" s="162" t="s">
        <v>42</v>
      </c>
      <c r="E49" s="55" t="s">
        <v>382</v>
      </c>
      <c r="F49" s="164">
        <v>2.0</v>
      </c>
      <c r="G49" s="55" t="s">
        <v>118</v>
      </c>
      <c r="H49" s="154">
        <v>527.0</v>
      </c>
      <c r="I49" s="101">
        <v>350.0</v>
      </c>
      <c r="J49" s="101">
        <f t="shared" si="1"/>
        <v>83.315</v>
      </c>
      <c r="K49" s="101">
        <v>188.0</v>
      </c>
      <c r="L49" s="101">
        <f t="shared" si="2"/>
        <v>1148.315</v>
      </c>
      <c r="M49" s="101">
        <f t="shared" si="3"/>
        <v>886.685</v>
      </c>
      <c r="N49" s="51">
        <v>2035.0</v>
      </c>
      <c r="O49" s="1"/>
      <c r="P49" s="1"/>
      <c r="Q49" s="1"/>
      <c r="R49" s="1"/>
      <c r="T49" s="1"/>
      <c r="U49" s="1"/>
      <c r="V49" s="1"/>
      <c r="W49" s="1"/>
      <c r="X49" s="1"/>
      <c r="Y49" s="1"/>
      <c r="Z49" s="1"/>
      <c r="AA49" s="1"/>
    </row>
    <row r="50" ht="15.75" customHeight="1">
      <c r="A50" s="58" t="s">
        <v>114</v>
      </c>
      <c r="B50" s="58" t="s">
        <v>115</v>
      </c>
      <c r="C50" s="58" t="s">
        <v>116</v>
      </c>
      <c r="D50" s="162" t="s">
        <v>42</v>
      </c>
      <c r="E50" s="55" t="s">
        <v>384</v>
      </c>
      <c r="F50" s="164">
        <v>2.0</v>
      </c>
      <c r="G50" s="55" t="s">
        <v>120</v>
      </c>
      <c r="H50" s="154">
        <v>553.0</v>
      </c>
      <c r="I50" s="101">
        <v>350.0</v>
      </c>
      <c r="J50" s="101">
        <f t="shared" si="1"/>
        <v>85.785</v>
      </c>
      <c r="K50" s="101">
        <v>188.0</v>
      </c>
      <c r="L50" s="101">
        <f t="shared" si="2"/>
        <v>1176.785</v>
      </c>
      <c r="M50" s="101">
        <f t="shared" si="3"/>
        <v>858.215</v>
      </c>
      <c r="N50" s="51">
        <v>2035.0</v>
      </c>
      <c r="O50" s="1"/>
      <c r="P50" s="1"/>
      <c r="Q50" s="1"/>
      <c r="R50" s="1"/>
      <c r="T50" s="1"/>
      <c r="U50" s="1"/>
      <c r="V50" s="1"/>
      <c r="W50" s="1"/>
      <c r="X50" s="1"/>
      <c r="Y50" s="1"/>
      <c r="Z50" s="1"/>
      <c r="AA50" s="1"/>
    </row>
    <row r="51" ht="15.75" customHeight="1">
      <c r="A51" s="58" t="s">
        <v>114</v>
      </c>
      <c r="B51" s="58" t="s">
        <v>115</v>
      </c>
      <c r="C51" s="58" t="s">
        <v>116</v>
      </c>
      <c r="D51" s="162" t="s">
        <v>42</v>
      </c>
      <c r="E51" s="55" t="s">
        <v>384</v>
      </c>
      <c r="F51" s="164">
        <v>2.0</v>
      </c>
      <c r="G51" s="55" t="s">
        <v>120</v>
      </c>
      <c r="H51" s="154">
        <v>553.0</v>
      </c>
      <c r="I51" s="101">
        <v>350.0</v>
      </c>
      <c r="J51" s="101">
        <f t="shared" si="1"/>
        <v>85.785</v>
      </c>
      <c r="K51" s="101">
        <v>188.0</v>
      </c>
      <c r="L51" s="101">
        <f t="shared" si="2"/>
        <v>1176.785</v>
      </c>
      <c r="M51" s="101">
        <f t="shared" si="3"/>
        <v>858.215</v>
      </c>
      <c r="N51" s="51">
        <v>2035.0</v>
      </c>
      <c r="O51" s="1"/>
      <c r="P51" s="1"/>
      <c r="Q51" s="1"/>
      <c r="R51" s="1"/>
      <c r="T51" s="1"/>
      <c r="U51" s="1"/>
      <c r="V51" s="1"/>
      <c r="W51" s="1"/>
      <c r="X51" s="1"/>
      <c r="Y51" s="1"/>
      <c r="Z51" s="1"/>
      <c r="AA51" s="1"/>
    </row>
    <row r="52" ht="15.75" customHeight="1">
      <c r="A52" s="58" t="s">
        <v>114</v>
      </c>
      <c r="B52" s="58" t="s">
        <v>115</v>
      </c>
      <c r="C52" s="58" t="s">
        <v>116</v>
      </c>
      <c r="D52" s="162" t="s">
        <v>42</v>
      </c>
      <c r="E52" s="55" t="s">
        <v>384</v>
      </c>
      <c r="F52" s="164">
        <v>2.5</v>
      </c>
      <c r="G52" s="55" t="s">
        <v>120</v>
      </c>
      <c r="H52" s="154">
        <v>553.0</v>
      </c>
      <c r="I52" s="101">
        <v>350.0</v>
      </c>
      <c r="J52" s="101">
        <f t="shared" si="1"/>
        <v>85.785</v>
      </c>
      <c r="K52" s="101">
        <v>188.0</v>
      </c>
      <c r="L52" s="101">
        <f t="shared" si="2"/>
        <v>1176.785</v>
      </c>
      <c r="M52" s="101">
        <f t="shared" si="3"/>
        <v>858.215</v>
      </c>
      <c r="N52" s="51">
        <v>2035.0</v>
      </c>
      <c r="O52" s="1"/>
      <c r="P52" s="1"/>
      <c r="Q52" s="1"/>
      <c r="R52" s="1"/>
      <c r="T52" s="1"/>
      <c r="U52" s="1"/>
      <c r="V52" s="1"/>
      <c r="W52" s="1"/>
      <c r="X52" s="1"/>
      <c r="Y52" s="1"/>
      <c r="Z52" s="1"/>
      <c r="AA52" s="1"/>
    </row>
    <row r="53" ht="15.75" customHeight="1">
      <c r="A53" s="58" t="s">
        <v>114</v>
      </c>
      <c r="B53" s="58" t="s">
        <v>115</v>
      </c>
      <c r="C53" s="58" t="s">
        <v>116</v>
      </c>
      <c r="D53" s="162" t="s">
        <v>42</v>
      </c>
      <c r="E53" s="55" t="s">
        <v>384</v>
      </c>
      <c r="F53" s="164">
        <v>2.5</v>
      </c>
      <c r="G53" s="55" t="s">
        <v>120</v>
      </c>
      <c r="H53" s="154">
        <v>553.0</v>
      </c>
      <c r="I53" s="101">
        <v>350.0</v>
      </c>
      <c r="J53" s="101">
        <f t="shared" si="1"/>
        <v>85.785</v>
      </c>
      <c r="K53" s="101">
        <v>188.0</v>
      </c>
      <c r="L53" s="101">
        <f t="shared" si="2"/>
        <v>1176.785</v>
      </c>
      <c r="M53" s="101">
        <f t="shared" si="3"/>
        <v>858.215</v>
      </c>
      <c r="N53" s="51">
        <v>2035.0</v>
      </c>
      <c r="O53" s="1"/>
      <c r="P53" s="1"/>
      <c r="Q53" s="1"/>
      <c r="R53" s="1"/>
      <c r="T53" s="1"/>
      <c r="U53" s="1"/>
      <c r="V53" s="1"/>
      <c r="W53" s="1"/>
      <c r="X53" s="1"/>
      <c r="Y53" s="1"/>
      <c r="Z53" s="1"/>
      <c r="AA53" s="1"/>
    </row>
    <row r="54" ht="15.75" customHeight="1">
      <c r="A54" s="58" t="s">
        <v>114</v>
      </c>
      <c r="B54" s="58" t="s">
        <v>115</v>
      </c>
      <c r="C54" s="58" t="s">
        <v>116</v>
      </c>
      <c r="D54" s="162" t="s">
        <v>42</v>
      </c>
      <c r="E54" s="55" t="s">
        <v>384</v>
      </c>
      <c r="F54" s="164">
        <v>3.0</v>
      </c>
      <c r="G54" s="55" t="s">
        <v>120</v>
      </c>
      <c r="H54" s="154">
        <v>553.0</v>
      </c>
      <c r="I54" s="101">
        <v>350.0</v>
      </c>
      <c r="J54" s="101">
        <f t="shared" si="1"/>
        <v>85.785</v>
      </c>
      <c r="K54" s="101">
        <v>188.0</v>
      </c>
      <c r="L54" s="101">
        <f t="shared" si="2"/>
        <v>1176.785</v>
      </c>
      <c r="M54" s="101">
        <f t="shared" si="3"/>
        <v>873.215</v>
      </c>
      <c r="N54" s="51">
        <v>2050.0</v>
      </c>
      <c r="O54" s="1"/>
      <c r="P54" s="1"/>
      <c r="Q54" s="1"/>
      <c r="R54" s="1"/>
      <c r="T54" s="1"/>
      <c r="U54" s="1"/>
      <c r="V54" s="1"/>
      <c r="W54" s="1"/>
      <c r="X54" s="1"/>
      <c r="Y54" s="1"/>
      <c r="Z54" s="1"/>
      <c r="AA54" s="1"/>
    </row>
    <row r="55" ht="15.75" customHeight="1">
      <c r="A55" s="58" t="s">
        <v>114</v>
      </c>
      <c r="B55" s="58" t="s">
        <v>115</v>
      </c>
      <c r="C55" s="58" t="s">
        <v>116</v>
      </c>
      <c r="D55" s="162" t="s">
        <v>42</v>
      </c>
      <c r="E55" s="55" t="s">
        <v>385</v>
      </c>
      <c r="F55" s="164">
        <v>3.0</v>
      </c>
      <c r="G55" s="55" t="s">
        <v>129</v>
      </c>
      <c r="H55" s="154">
        <v>544.0</v>
      </c>
      <c r="I55" s="101">
        <v>350.0</v>
      </c>
      <c r="J55" s="101">
        <f t="shared" si="1"/>
        <v>84.93</v>
      </c>
      <c r="K55" s="101">
        <v>188.0</v>
      </c>
      <c r="L55" s="101">
        <f t="shared" si="2"/>
        <v>1166.93</v>
      </c>
      <c r="M55" s="101">
        <f t="shared" si="3"/>
        <v>883.07</v>
      </c>
      <c r="N55" s="51">
        <v>2050.0</v>
      </c>
      <c r="O55" s="1"/>
      <c r="P55" s="1"/>
      <c r="Q55" s="1"/>
      <c r="R55" s="1"/>
      <c r="T55" s="1"/>
      <c r="U55" s="1"/>
      <c r="V55" s="1"/>
      <c r="W55" s="1"/>
      <c r="X55" s="1"/>
      <c r="Y55" s="1"/>
      <c r="Z55" s="1"/>
      <c r="AA55" s="1"/>
    </row>
    <row r="56" ht="15.75" customHeight="1">
      <c r="A56" s="58" t="s">
        <v>114</v>
      </c>
      <c r="B56" s="58" t="s">
        <v>115</v>
      </c>
      <c r="C56" s="58" t="s">
        <v>116</v>
      </c>
      <c r="D56" s="162" t="s">
        <v>42</v>
      </c>
      <c r="E56" s="55" t="s">
        <v>385</v>
      </c>
      <c r="F56" s="164">
        <v>3.5</v>
      </c>
      <c r="G56" s="55" t="s">
        <v>131</v>
      </c>
      <c r="H56" s="154">
        <v>552.0</v>
      </c>
      <c r="I56" s="101">
        <v>350.0</v>
      </c>
      <c r="J56" s="101">
        <f t="shared" si="1"/>
        <v>85.69</v>
      </c>
      <c r="K56" s="101">
        <v>188.0</v>
      </c>
      <c r="L56" s="101">
        <f t="shared" si="2"/>
        <v>1175.69</v>
      </c>
      <c r="M56" s="101">
        <f t="shared" si="3"/>
        <v>874.31</v>
      </c>
      <c r="N56" s="51">
        <v>2050.0</v>
      </c>
      <c r="O56" s="1"/>
      <c r="P56" s="1"/>
      <c r="Q56" s="1"/>
      <c r="R56" s="1"/>
      <c r="T56" s="1"/>
      <c r="U56" s="1"/>
      <c r="V56" s="1"/>
      <c r="W56" s="1"/>
      <c r="X56" s="1"/>
      <c r="Y56" s="1"/>
      <c r="Z56" s="1"/>
      <c r="AA56" s="1"/>
    </row>
    <row r="57" ht="15.75" customHeight="1">
      <c r="A57" s="58" t="s">
        <v>114</v>
      </c>
      <c r="B57" s="58" t="s">
        <v>115</v>
      </c>
      <c r="C57" s="58" t="s">
        <v>116</v>
      </c>
      <c r="D57" s="162" t="s">
        <v>42</v>
      </c>
      <c r="E57" s="55" t="s">
        <v>385</v>
      </c>
      <c r="F57" s="164">
        <v>3.5</v>
      </c>
      <c r="G57" s="55" t="s">
        <v>131</v>
      </c>
      <c r="H57" s="154">
        <v>552.0</v>
      </c>
      <c r="I57" s="101">
        <v>350.0</v>
      </c>
      <c r="J57" s="101">
        <f t="shared" si="1"/>
        <v>85.69</v>
      </c>
      <c r="K57" s="101">
        <v>188.0</v>
      </c>
      <c r="L57" s="101">
        <f t="shared" si="2"/>
        <v>1175.69</v>
      </c>
      <c r="M57" s="101">
        <f t="shared" si="3"/>
        <v>874.31</v>
      </c>
      <c r="N57" s="51">
        <v>2050.0</v>
      </c>
      <c r="O57" s="1"/>
      <c r="P57" s="1"/>
      <c r="Q57" s="1"/>
      <c r="R57" s="1"/>
      <c r="T57" s="1"/>
      <c r="U57" s="1"/>
      <c r="V57" s="1"/>
      <c r="W57" s="1"/>
      <c r="X57" s="1"/>
      <c r="Y57" s="1"/>
      <c r="Z57" s="1"/>
      <c r="AA57" s="1"/>
    </row>
    <row r="58" ht="15.75" customHeight="1">
      <c r="A58" s="58" t="s">
        <v>114</v>
      </c>
      <c r="B58" s="58" t="s">
        <v>115</v>
      </c>
      <c r="C58" s="58" t="s">
        <v>116</v>
      </c>
      <c r="D58" s="162" t="s">
        <v>42</v>
      </c>
      <c r="E58" s="55" t="s">
        <v>385</v>
      </c>
      <c r="F58" s="164">
        <v>4.0</v>
      </c>
      <c r="G58" s="55" t="s">
        <v>131</v>
      </c>
      <c r="H58" s="154">
        <v>552.0</v>
      </c>
      <c r="I58" s="101">
        <v>350.0</v>
      </c>
      <c r="J58" s="101">
        <f t="shared" si="1"/>
        <v>85.69</v>
      </c>
      <c r="K58" s="101">
        <v>188.0</v>
      </c>
      <c r="L58" s="101">
        <f t="shared" si="2"/>
        <v>1175.69</v>
      </c>
      <c r="M58" s="101">
        <f t="shared" si="3"/>
        <v>874.31</v>
      </c>
      <c r="N58" s="51">
        <v>2050.0</v>
      </c>
      <c r="O58" s="1"/>
      <c r="P58" s="1"/>
      <c r="Q58" s="1"/>
      <c r="R58" s="1"/>
      <c r="T58" s="1"/>
      <c r="U58" s="1"/>
      <c r="V58" s="1"/>
      <c r="W58" s="1"/>
      <c r="X58" s="1"/>
      <c r="Y58" s="1"/>
      <c r="Z58" s="1"/>
      <c r="AA58" s="1"/>
    </row>
    <row r="59" ht="15.75" customHeight="1">
      <c r="A59" s="58" t="s">
        <v>114</v>
      </c>
      <c r="B59" s="58" t="s">
        <v>115</v>
      </c>
      <c r="C59" s="58" t="s">
        <v>116</v>
      </c>
      <c r="D59" s="162" t="s">
        <v>42</v>
      </c>
      <c r="E59" s="55" t="s">
        <v>385</v>
      </c>
      <c r="F59" s="164">
        <v>4.0</v>
      </c>
      <c r="G59" s="55" t="s">
        <v>131</v>
      </c>
      <c r="H59" s="154">
        <v>552.0</v>
      </c>
      <c r="I59" s="101">
        <v>350.0</v>
      </c>
      <c r="J59" s="101">
        <f t="shared" si="1"/>
        <v>85.69</v>
      </c>
      <c r="K59" s="101">
        <v>188.0</v>
      </c>
      <c r="L59" s="101">
        <f t="shared" si="2"/>
        <v>1175.69</v>
      </c>
      <c r="M59" s="101">
        <f t="shared" si="3"/>
        <v>874.31</v>
      </c>
      <c r="N59" s="51">
        <v>2050.0</v>
      </c>
      <c r="O59" s="1"/>
      <c r="P59" s="1"/>
      <c r="Q59" s="1"/>
      <c r="R59" s="1"/>
      <c r="T59" s="1"/>
      <c r="U59" s="1"/>
      <c r="V59" s="1"/>
      <c r="W59" s="1"/>
      <c r="X59" s="1"/>
      <c r="Y59" s="1"/>
      <c r="Z59" s="1"/>
      <c r="AA59" s="1"/>
    </row>
    <row r="60" ht="15.75" customHeight="1">
      <c r="A60" s="58" t="s">
        <v>114</v>
      </c>
      <c r="B60" s="58" t="s">
        <v>115</v>
      </c>
      <c r="C60" s="58" t="s">
        <v>116</v>
      </c>
      <c r="D60" s="162" t="s">
        <v>42</v>
      </c>
      <c r="E60" s="55" t="s">
        <v>385</v>
      </c>
      <c r="F60" s="164">
        <v>5.0</v>
      </c>
      <c r="G60" s="55" t="s">
        <v>131</v>
      </c>
      <c r="H60" s="154">
        <v>552.0</v>
      </c>
      <c r="I60" s="101">
        <v>350.0</v>
      </c>
      <c r="J60" s="101">
        <f t="shared" si="1"/>
        <v>85.69</v>
      </c>
      <c r="K60" s="101">
        <v>188.0</v>
      </c>
      <c r="L60" s="101">
        <f t="shared" si="2"/>
        <v>1175.69</v>
      </c>
      <c r="M60" s="101">
        <f t="shared" si="3"/>
        <v>884.31</v>
      </c>
      <c r="N60" s="51">
        <v>2060.0</v>
      </c>
      <c r="O60" s="1"/>
      <c r="P60" s="1"/>
      <c r="Q60" s="1"/>
      <c r="R60" s="1"/>
      <c r="T60" s="1"/>
      <c r="U60" s="1"/>
      <c r="V60" s="1"/>
      <c r="W60" s="1"/>
      <c r="X60" s="1"/>
      <c r="Y60" s="1"/>
      <c r="Z60" s="1"/>
      <c r="AA60" s="1"/>
    </row>
    <row r="61" ht="15.75" customHeight="1">
      <c r="A61" s="58" t="s">
        <v>114</v>
      </c>
      <c r="B61" s="58" t="s">
        <v>115</v>
      </c>
      <c r="C61" s="58" t="s">
        <v>116</v>
      </c>
      <c r="D61" s="162" t="s">
        <v>42</v>
      </c>
      <c r="E61" s="55" t="s">
        <v>387</v>
      </c>
      <c r="F61" s="164">
        <v>5.0</v>
      </c>
      <c r="G61" s="55" t="s">
        <v>140</v>
      </c>
      <c r="H61" s="154">
        <v>575.0</v>
      </c>
      <c r="I61" s="101">
        <v>350.0</v>
      </c>
      <c r="J61" s="101">
        <f t="shared" si="1"/>
        <v>87.875</v>
      </c>
      <c r="K61" s="101">
        <v>188.0</v>
      </c>
      <c r="L61" s="101">
        <f t="shared" si="2"/>
        <v>1200.875</v>
      </c>
      <c r="M61" s="101">
        <f t="shared" si="3"/>
        <v>859.125</v>
      </c>
      <c r="N61" s="51">
        <v>2060.0</v>
      </c>
      <c r="O61" s="1"/>
      <c r="P61" s="1"/>
      <c r="Q61" s="1"/>
      <c r="R61" s="1"/>
      <c r="T61" s="1"/>
      <c r="U61" s="1"/>
      <c r="V61" s="1"/>
      <c r="W61" s="1"/>
      <c r="X61" s="1"/>
      <c r="Y61" s="1"/>
      <c r="Z61" s="1"/>
      <c r="AA61" s="1"/>
    </row>
    <row r="62" ht="15.75" customHeight="1">
      <c r="A62" s="58" t="s">
        <v>114</v>
      </c>
      <c r="B62" s="58" t="s">
        <v>115</v>
      </c>
      <c r="C62" s="58" t="s">
        <v>116</v>
      </c>
      <c r="D62" s="162" t="s">
        <v>42</v>
      </c>
      <c r="E62" s="55" t="s">
        <v>385</v>
      </c>
      <c r="F62" s="164">
        <v>5.0</v>
      </c>
      <c r="G62" s="55" t="s">
        <v>131</v>
      </c>
      <c r="H62" s="154">
        <v>552.0</v>
      </c>
      <c r="I62" s="101">
        <v>350.0</v>
      </c>
      <c r="J62" s="101">
        <f t="shared" si="1"/>
        <v>85.69</v>
      </c>
      <c r="K62" s="101">
        <v>188.0</v>
      </c>
      <c r="L62" s="101">
        <f t="shared" si="2"/>
        <v>1175.69</v>
      </c>
      <c r="M62" s="101">
        <f t="shared" si="3"/>
        <v>884.31</v>
      </c>
      <c r="N62" s="51">
        <v>2060.0</v>
      </c>
      <c r="O62" s="1"/>
      <c r="P62" s="1"/>
      <c r="Q62" s="1"/>
      <c r="R62" s="1"/>
      <c r="T62" s="1"/>
      <c r="U62" s="1"/>
      <c r="V62" s="1"/>
      <c r="W62" s="1"/>
      <c r="X62" s="1"/>
      <c r="Y62" s="1"/>
      <c r="Z62" s="1"/>
      <c r="AA62" s="1"/>
    </row>
    <row r="63" ht="15.75" customHeight="1">
      <c r="A63" s="44" t="s">
        <v>143</v>
      </c>
      <c r="B63" s="45" t="s">
        <v>40</v>
      </c>
      <c r="C63" s="45" t="s">
        <v>41</v>
      </c>
      <c r="D63" s="160" t="s">
        <v>42</v>
      </c>
      <c r="E63" s="55" t="s">
        <v>382</v>
      </c>
      <c r="F63" s="158">
        <v>1.5</v>
      </c>
      <c r="G63" s="55" t="s">
        <v>45</v>
      </c>
      <c r="H63" s="165">
        <v>533.0</v>
      </c>
      <c r="I63" s="101">
        <v>350.0</v>
      </c>
      <c r="J63" s="101">
        <f t="shared" si="1"/>
        <v>83.885</v>
      </c>
      <c r="K63" s="101">
        <v>188.0</v>
      </c>
      <c r="L63" s="101">
        <f t="shared" si="2"/>
        <v>1154.885</v>
      </c>
      <c r="M63" s="101">
        <f t="shared" si="3"/>
        <v>880.115</v>
      </c>
      <c r="N63" s="51">
        <v>2035.0</v>
      </c>
      <c r="O63" s="1"/>
      <c r="P63" s="1"/>
      <c r="Q63" s="1"/>
      <c r="R63" s="1"/>
      <c r="T63" s="1"/>
      <c r="U63" s="1"/>
      <c r="V63" s="1"/>
      <c r="W63" s="1"/>
      <c r="X63" s="1"/>
      <c r="Y63" s="1"/>
      <c r="Z63" s="1"/>
      <c r="AA63" s="1"/>
    </row>
    <row r="64" ht="15.75" customHeight="1">
      <c r="A64" s="44" t="s">
        <v>143</v>
      </c>
      <c r="B64" s="45" t="s">
        <v>40</v>
      </c>
      <c r="C64" s="45" t="s">
        <v>41</v>
      </c>
      <c r="D64" s="160" t="s">
        <v>42</v>
      </c>
      <c r="E64" s="55" t="s">
        <v>382</v>
      </c>
      <c r="F64" s="161">
        <v>1.5</v>
      </c>
      <c r="G64" s="55" t="s">
        <v>48</v>
      </c>
      <c r="H64" s="165">
        <v>527.0</v>
      </c>
      <c r="I64" s="101">
        <v>350.0</v>
      </c>
      <c r="J64" s="101">
        <f t="shared" si="1"/>
        <v>83.315</v>
      </c>
      <c r="K64" s="101">
        <v>188.0</v>
      </c>
      <c r="L64" s="101">
        <f t="shared" si="2"/>
        <v>1148.315</v>
      </c>
      <c r="M64" s="101">
        <f t="shared" si="3"/>
        <v>886.685</v>
      </c>
      <c r="N64" s="51">
        <v>2035.0</v>
      </c>
      <c r="O64" s="1"/>
      <c r="P64" s="1"/>
      <c r="Q64" s="1"/>
      <c r="R64" s="1"/>
      <c r="T64" s="1"/>
      <c r="U64" s="1"/>
      <c r="V64" s="1"/>
      <c r="W64" s="1"/>
      <c r="X64" s="1"/>
      <c r="Y64" s="1"/>
      <c r="Z64" s="1"/>
      <c r="AA64" s="1"/>
    </row>
    <row r="65" ht="15.75" customHeight="1">
      <c r="A65" s="44" t="s">
        <v>143</v>
      </c>
      <c r="B65" s="45" t="s">
        <v>40</v>
      </c>
      <c r="C65" s="45" t="s">
        <v>41</v>
      </c>
      <c r="D65" s="160" t="s">
        <v>42</v>
      </c>
      <c r="E65" s="55" t="s">
        <v>382</v>
      </c>
      <c r="F65" s="161">
        <v>2.0</v>
      </c>
      <c r="G65" s="55" t="s">
        <v>48</v>
      </c>
      <c r="H65" s="165">
        <v>527.0</v>
      </c>
      <c r="I65" s="101">
        <v>350.0</v>
      </c>
      <c r="J65" s="101">
        <f t="shared" si="1"/>
        <v>83.315</v>
      </c>
      <c r="K65" s="101">
        <v>188.0</v>
      </c>
      <c r="L65" s="101">
        <f t="shared" si="2"/>
        <v>1148.315</v>
      </c>
      <c r="M65" s="101">
        <f t="shared" si="3"/>
        <v>886.685</v>
      </c>
      <c r="N65" s="51">
        <v>2035.0</v>
      </c>
      <c r="O65" s="1"/>
      <c r="P65" s="1"/>
      <c r="Q65" s="1"/>
      <c r="R65" s="1"/>
      <c r="T65" s="1"/>
      <c r="U65" s="1"/>
      <c r="V65" s="1"/>
      <c r="W65" s="1"/>
      <c r="X65" s="1"/>
      <c r="Y65" s="1"/>
      <c r="Z65" s="1"/>
      <c r="AA65" s="1"/>
    </row>
    <row r="66" ht="15.75" customHeight="1">
      <c r="A66" s="44" t="s">
        <v>143</v>
      </c>
      <c r="B66" s="45" t="s">
        <v>40</v>
      </c>
      <c r="C66" s="45" t="s">
        <v>41</v>
      </c>
      <c r="D66" s="160" t="s">
        <v>42</v>
      </c>
      <c r="E66" s="55" t="s">
        <v>384</v>
      </c>
      <c r="F66" s="161">
        <v>2.0</v>
      </c>
      <c r="G66" s="55" t="s">
        <v>54</v>
      </c>
      <c r="H66" s="165">
        <v>533.0</v>
      </c>
      <c r="I66" s="101">
        <v>350.0</v>
      </c>
      <c r="J66" s="101">
        <f t="shared" si="1"/>
        <v>83.885</v>
      </c>
      <c r="K66" s="101">
        <v>188.0</v>
      </c>
      <c r="L66" s="101">
        <f t="shared" si="2"/>
        <v>1154.885</v>
      </c>
      <c r="M66" s="101">
        <f t="shared" si="3"/>
        <v>880.115</v>
      </c>
      <c r="N66" s="51">
        <v>2035.0</v>
      </c>
      <c r="O66" s="1"/>
      <c r="P66" s="1"/>
      <c r="Q66" s="1"/>
      <c r="R66" s="1"/>
      <c r="T66" s="1"/>
      <c r="U66" s="1"/>
      <c r="V66" s="1"/>
      <c r="W66" s="1"/>
      <c r="X66" s="1"/>
      <c r="Y66" s="1"/>
      <c r="Z66" s="1"/>
      <c r="AA66" s="1"/>
    </row>
    <row r="67" ht="15.75" customHeight="1">
      <c r="A67" s="44" t="s">
        <v>143</v>
      </c>
      <c r="B67" s="45" t="s">
        <v>40</v>
      </c>
      <c r="C67" s="45" t="s">
        <v>41</v>
      </c>
      <c r="D67" s="160" t="s">
        <v>42</v>
      </c>
      <c r="E67" s="55" t="s">
        <v>384</v>
      </c>
      <c r="F67" s="161">
        <v>2.0</v>
      </c>
      <c r="G67" s="55" t="s">
        <v>57</v>
      </c>
      <c r="H67" s="165">
        <v>542.0</v>
      </c>
      <c r="I67" s="101">
        <v>350.0</v>
      </c>
      <c r="J67" s="101">
        <f t="shared" si="1"/>
        <v>84.74</v>
      </c>
      <c r="K67" s="101">
        <v>188.0</v>
      </c>
      <c r="L67" s="101">
        <f t="shared" si="2"/>
        <v>1164.74</v>
      </c>
      <c r="M67" s="101">
        <f t="shared" si="3"/>
        <v>870.26</v>
      </c>
      <c r="N67" s="51">
        <v>2035.0</v>
      </c>
      <c r="O67" s="1"/>
      <c r="P67" s="1"/>
      <c r="Q67" s="1"/>
      <c r="R67" s="1"/>
      <c r="T67" s="1"/>
      <c r="U67" s="1"/>
      <c r="V67" s="1"/>
      <c r="W67" s="1"/>
      <c r="X67" s="1"/>
      <c r="Y67" s="1"/>
      <c r="Z67" s="1"/>
      <c r="AA67" s="1"/>
    </row>
    <row r="68" ht="15.75" customHeight="1">
      <c r="A68" s="44" t="s">
        <v>143</v>
      </c>
      <c r="B68" s="45" t="s">
        <v>40</v>
      </c>
      <c r="C68" s="45" t="s">
        <v>41</v>
      </c>
      <c r="D68" s="160" t="s">
        <v>42</v>
      </c>
      <c r="E68" s="55" t="s">
        <v>384</v>
      </c>
      <c r="F68" s="161">
        <v>2.5</v>
      </c>
      <c r="G68" s="55" t="s">
        <v>54</v>
      </c>
      <c r="H68" s="165">
        <v>533.0</v>
      </c>
      <c r="I68" s="101">
        <v>350.0</v>
      </c>
      <c r="J68" s="101">
        <f t="shared" si="1"/>
        <v>83.885</v>
      </c>
      <c r="K68" s="101">
        <v>188.0</v>
      </c>
      <c r="L68" s="101">
        <f t="shared" si="2"/>
        <v>1154.885</v>
      </c>
      <c r="M68" s="101">
        <f t="shared" si="3"/>
        <v>880.115</v>
      </c>
      <c r="N68" s="51">
        <v>2035.0</v>
      </c>
      <c r="O68" s="1"/>
      <c r="P68" s="1"/>
      <c r="Q68" s="1"/>
      <c r="R68" s="1"/>
      <c r="T68" s="1"/>
      <c r="U68" s="1"/>
      <c r="V68" s="1"/>
      <c r="W68" s="1"/>
      <c r="X68" s="1"/>
      <c r="Y68" s="1"/>
      <c r="Z68" s="1"/>
      <c r="AA68" s="1"/>
    </row>
    <row r="69" ht="15.75" customHeight="1">
      <c r="A69" s="44" t="s">
        <v>143</v>
      </c>
      <c r="B69" s="45" t="s">
        <v>40</v>
      </c>
      <c r="C69" s="45" t="s">
        <v>41</v>
      </c>
      <c r="D69" s="160" t="s">
        <v>42</v>
      </c>
      <c r="E69" s="55" t="s">
        <v>384</v>
      </c>
      <c r="F69" s="161">
        <v>2.5</v>
      </c>
      <c r="G69" s="55" t="s">
        <v>57</v>
      </c>
      <c r="H69" s="165">
        <v>542.0</v>
      </c>
      <c r="I69" s="101">
        <v>350.0</v>
      </c>
      <c r="J69" s="101">
        <f t="shared" si="1"/>
        <v>84.74</v>
      </c>
      <c r="K69" s="101">
        <v>188.0</v>
      </c>
      <c r="L69" s="101">
        <f t="shared" si="2"/>
        <v>1164.74</v>
      </c>
      <c r="M69" s="101">
        <f t="shared" si="3"/>
        <v>870.26</v>
      </c>
      <c r="N69" s="51">
        <v>2035.0</v>
      </c>
      <c r="O69" s="1"/>
      <c r="P69" s="1"/>
      <c r="Q69" s="1"/>
      <c r="R69" s="1"/>
      <c r="T69" s="1"/>
      <c r="U69" s="1"/>
      <c r="V69" s="1"/>
      <c r="W69" s="1"/>
      <c r="X69" s="1"/>
      <c r="Y69" s="1"/>
      <c r="Z69" s="1"/>
      <c r="AA69" s="1"/>
    </row>
    <row r="70" ht="15.75" customHeight="1">
      <c r="A70" s="44" t="s">
        <v>143</v>
      </c>
      <c r="B70" s="45" t="s">
        <v>40</v>
      </c>
      <c r="C70" s="45" t="s">
        <v>41</v>
      </c>
      <c r="D70" s="160" t="s">
        <v>42</v>
      </c>
      <c r="E70" s="55" t="s">
        <v>384</v>
      </c>
      <c r="F70" s="161">
        <v>3.0</v>
      </c>
      <c r="G70" s="55" t="s">
        <v>57</v>
      </c>
      <c r="H70" s="165">
        <v>542.0</v>
      </c>
      <c r="I70" s="101">
        <v>350.0</v>
      </c>
      <c r="J70" s="101">
        <f t="shared" si="1"/>
        <v>84.74</v>
      </c>
      <c r="K70" s="101">
        <v>188.0</v>
      </c>
      <c r="L70" s="101">
        <f t="shared" si="2"/>
        <v>1164.74</v>
      </c>
      <c r="M70" s="101">
        <f t="shared" si="3"/>
        <v>885.26</v>
      </c>
      <c r="N70" s="51">
        <v>2050.0</v>
      </c>
      <c r="O70" s="1"/>
      <c r="P70" s="1"/>
      <c r="Q70" s="1"/>
      <c r="R70" s="1"/>
      <c r="T70" s="1"/>
      <c r="U70" s="1"/>
      <c r="V70" s="1"/>
      <c r="W70" s="1"/>
      <c r="X70" s="1"/>
      <c r="Y70" s="1"/>
      <c r="Z70" s="1"/>
      <c r="AA70" s="1"/>
    </row>
    <row r="71" ht="15.75" customHeight="1">
      <c r="A71" s="44" t="s">
        <v>143</v>
      </c>
      <c r="B71" s="45" t="s">
        <v>40</v>
      </c>
      <c r="C71" s="45" t="s">
        <v>41</v>
      </c>
      <c r="D71" s="160" t="s">
        <v>42</v>
      </c>
      <c r="E71" s="55" t="s">
        <v>385</v>
      </c>
      <c r="F71" s="161">
        <v>3.0</v>
      </c>
      <c r="G71" s="55" t="s">
        <v>68</v>
      </c>
      <c r="H71" s="165">
        <v>539.0</v>
      </c>
      <c r="I71" s="101">
        <v>350.0</v>
      </c>
      <c r="J71" s="101">
        <f t="shared" si="1"/>
        <v>84.455</v>
      </c>
      <c r="K71" s="101">
        <v>188.0</v>
      </c>
      <c r="L71" s="101">
        <f t="shared" si="2"/>
        <v>1161.455</v>
      </c>
      <c r="M71" s="101">
        <f t="shared" si="3"/>
        <v>888.545</v>
      </c>
      <c r="N71" s="51">
        <v>2050.0</v>
      </c>
      <c r="O71" s="1"/>
      <c r="P71" s="1"/>
      <c r="Q71" s="1"/>
      <c r="R71" s="1"/>
      <c r="T71" s="1"/>
      <c r="U71" s="1"/>
      <c r="V71" s="1"/>
      <c r="W71" s="1"/>
      <c r="X71" s="1"/>
      <c r="Y71" s="1"/>
      <c r="Z71" s="1"/>
      <c r="AA71" s="1"/>
    </row>
    <row r="72" ht="15.75" customHeight="1">
      <c r="A72" s="44" t="s">
        <v>143</v>
      </c>
      <c r="B72" s="45" t="s">
        <v>40</v>
      </c>
      <c r="C72" s="45" t="s">
        <v>41</v>
      </c>
      <c r="D72" s="160" t="s">
        <v>42</v>
      </c>
      <c r="E72" s="55" t="s">
        <v>384</v>
      </c>
      <c r="F72" s="161">
        <v>3.5</v>
      </c>
      <c r="G72" s="55" t="s">
        <v>72</v>
      </c>
      <c r="H72" s="165">
        <v>559.0</v>
      </c>
      <c r="I72" s="101">
        <v>350.0</v>
      </c>
      <c r="J72" s="101">
        <f t="shared" si="1"/>
        <v>86.355</v>
      </c>
      <c r="K72" s="101">
        <v>188.0</v>
      </c>
      <c r="L72" s="101">
        <f t="shared" si="2"/>
        <v>1183.355</v>
      </c>
      <c r="M72" s="101">
        <f t="shared" si="3"/>
        <v>866.645</v>
      </c>
      <c r="N72" s="51">
        <v>2050.0</v>
      </c>
      <c r="O72" s="1"/>
      <c r="P72" s="1"/>
      <c r="Q72" s="1"/>
      <c r="R72" s="1"/>
      <c r="T72" s="1"/>
      <c r="U72" s="1"/>
      <c r="V72" s="1"/>
      <c r="W72" s="1"/>
      <c r="X72" s="1"/>
      <c r="Y72" s="1"/>
      <c r="Z72" s="1"/>
      <c r="AA72" s="1"/>
    </row>
    <row r="73" ht="15.75" customHeight="1">
      <c r="A73" s="44" t="s">
        <v>143</v>
      </c>
      <c r="B73" s="45" t="s">
        <v>40</v>
      </c>
      <c r="C73" s="45" t="s">
        <v>41</v>
      </c>
      <c r="D73" s="160" t="s">
        <v>42</v>
      </c>
      <c r="E73" s="55" t="s">
        <v>385</v>
      </c>
      <c r="F73" s="161">
        <v>3.5</v>
      </c>
      <c r="G73" s="55" t="s">
        <v>75</v>
      </c>
      <c r="H73" s="165">
        <v>544.0</v>
      </c>
      <c r="I73" s="101">
        <v>350.0</v>
      </c>
      <c r="J73" s="101">
        <f t="shared" si="1"/>
        <v>84.93</v>
      </c>
      <c r="K73" s="101">
        <v>188.0</v>
      </c>
      <c r="L73" s="101">
        <f t="shared" si="2"/>
        <v>1166.93</v>
      </c>
      <c r="M73" s="101">
        <f t="shared" si="3"/>
        <v>883.07</v>
      </c>
      <c r="N73" s="51">
        <v>2050.0</v>
      </c>
      <c r="O73" s="1"/>
      <c r="P73" s="1"/>
      <c r="Q73" s="1"/>
      <c r="R73" s="1"/>
      <c r="T73" s="1"/>
      <c r="U73" s="1"/>
      <c r="V73" s="1"/>
      <c r="W73" s="1"/>
      <c r="X73" s="1"/>
      <c r="Y73" s="1"/>
      <c r="Z73" s="1"/>
      <c r="AA73" s="1"/>
    </row>
    <row r="74" ht="15.75" customHeight="1">
      <c r="A74" s="44" t="s">
        <v>143</v>
      </c>
      <c r="B74" s="45" t="s">
        <v>40</v>
      </c>
      <c r="C74" s="45" t="s">
        <v>41</v>
      </c>
      <c r="D74" s="160" t="s">
        <v>42</v>
      </c>
      <c r="E74" s="55" t="s">
        <v>384</v>
      </c>
      <c r="F74" s="161">
        <v>4.0</v>
      </c>
      <c r="G74" s="55" t="s">
        <v>72</v>
      </c>
      <c r="H74" s="165">
        <v>559.0</v>
      </c>
      <c r="I74" s="101">
        <v>350.0</v>
      </c>
      <c r="J74" s="101">
        <f t="shared" si="1"/>
        <v>86.355</v>
      </c>
      <c r="K74" s="101">
        <v>188.0</v>
      </c>
      <c r="L74" s="101">
        <f t="shared" si="2"/>
        <v>1183.355</v>
      </c>
      <c r="M74" s="101">
        <f t="shared" si="3"/>
        <v>866.645</v>
      </c>
      <c r="N74" s="51">
        <v>2050.0</v>
      </c>
      <c r="O74" s="1"/>
      <c r="P74" s="1"/>
      <c r="Q74" s="1"/>
      <c r="R74" s="1"/>
      <c r="T74" s="1"/>
      <c r="U74" s="1"/>
      <c r="V74" s="1"/>
      <c r="W74" s="1"/>
      <c r="X74" s="1"/>
      <c r="Y74" s="1"/>
      <c r="Z74" s="1"/>
      <c r="AA74" s="1"/>
    </row>
    <row r="75" ht="15.75" customHeight="1">
      <c r="A75" s="44" t="s">
        <v>143</v>
      </c>
      <c r="B75" s="45" t="s">
        <v>40</v>
      </c>
      <c r="C75" s="45" t="s">
        <v>41</v>
      </c>
      <c r="D75" s="160" t="s">
        <v>42</v>
      </c>
      <c r="E75" s="55" t="s">
        <v>385</v>
      </c>
      <c r="F75" s="161">
        <v>4.0</v>
      </c>
      <c r="G75" s="55" t="s">
        <v>75</v>
      </c>
      <c r="H75" s="165">
        <v>544.0</v>
      </c>
      <c r="I75" s="101">
        <v>350.0</v>
      </c>
      <c r="J75" s="101">
        <f t="shared" si="1"/>
        <v>84.93</v>
      </c>
      <c r="K75" s="101">
        <v>188.0</v>
      </c>
      <c r="L75" s="101">
        <f t="shared" si="2"/>
        <v>1166.93</v>
      </c>
      <c r="M75" s="101">
        <f t="shared" si="3"/>
        <v>883.07</v>
      </c>
      <c r="N75" s="51">
        <v>2050.0</v>
      </c>
      <c r="O75" s="1"/>
      <c r="P75" s="1"/>
      <c r="Q75" s="1"/>
      <c r="R75" s="1"/>
      <c r="T75" s="1"/>
      <c r="U75" s="1"/>
      <c r="V75" s="1"/>
      <c r="W75" s="1"/>
      <c r="X75" s="1"/>
      <c r="Y75" s="1"/>
      <c r="Z75" s="1"/>
      <c r="AA75" s="1"/>
    </row>
    <row r="76" ht="15.75" customHeight="1">
      <c r="A76" s="44" t="s">
        <v>143</v>
      </c>
      <c r="B76" s="45" t="s">
        <v>40</v>
      </c>
      <c r="C76" s="45" t="s">
        <v>41</v>
      </c>
      <c r="D76" s="160" t="s">
        <v>42</v>
      </c>
      <c r="E76" s="55" t="s">
        <v>385</v>
      </c>
      <c r="F76" s="161">
        <v>5.0</v>
      </c>
      <c r="G76" s="55" t="s">
        <v>84</v>
      </c>
      <c r="H76" s="165">
        <v>552.0</v>
      </c>
      <c r="I76" s="101">
        <v>350.0</v>
      </c>
      <c r="J76" s="101">
        <f t="shared" si="1"/>
        <v>85.69</v>
      </c>
      <c r="K76" s="101">
        <v>188.0</v>
      </c>
      <c r="L76" s="101">
        <f t="shared" si="2"/>
        <v>1175.69</v>
      </c>
      <c r="M76" s="101">
        <f t="shared" si="3"/>
        <v>884.31</v>
      </c>
      <c r="N76" s="51">
        <v>2060.0</v>
      </c>
      <c r="O76" s="1"/>
      <c r="P76" s="1"/>
      <c r="Q76" s="1"/>
      <c r="R76" s="1"/>
      <c r="T76" s="1"/>
      <c r="U76" s="1"/>
      <c r="V76" s="1"/>
      <c r="W76" s="1"/>
      <c r="X76" s="1"/>
      <c r="Y76" s="1"/>
      <c r="Z76" s="1"/>
      <c r="AA76" s="1"/>
    </row>
    <row r="77" ht="15.75" customHeight="1">
      <c r="A77" s="44" t="s">
        <v>143</v>
      </c>
      <c r="B77" s="44" t="s">
        <v>40</v>
      </c>
      <c r="C77" s="44" t="s">
        <v>41</v>
      </c>
      <c r="D77" s="160" t="s">
        <v>42</v>
      </c>
      <c r="E77" s="55" t="s">
        <v>386</v>
      </c>
      <c r="F77" s="161">
        <v>5.0</v>
      </c>
      <c r="G77" s="55" t="s">
        <v>88</v>
      </c>
      <c r="H77" s="165">
        <v>569.0</v>
      </c>
      <c r="I77" s="101">
        <v>350.0</v>
      </c>
      <c r="J77" s="101">
        <f t="shared" si="1"/>
        <v>87.305</v>
      </c>
      <c r="K77" s="101">
        <v>188.0</v>
      </c>
      <c r="L77" s="101">
        <f t="shared" si="2"/>
        <v>1194.305</v>
      </c>
      <c r="M77" s="101">
        <f t="shared" si="3"/>
        <v>865.695</v>
      </c>
      <c r="N77" s="51">
        <v>2060.0</v>
      </c>
      <c r="O77" s="1"/>
      <c r="P77" s="1"/>
      <c r="Q77" s="1"/>
      <c r="R77" s="1"/>
      <c r="T77" s="1"/>
      <c r="U77" s="1"/>
      <c r="V77" s="1"/>
      <c r="W77" s="1"/>
      <c r="X77" s="1"/>
      <c r="Y77" s="1"/>
      <c r="Z77" s="1"/>
      <c r="AA77" s="1"/>
    </row>
    <row r="78" ht="15.75" customHeight="1">
      <c r="A78" s="44" t="s">
        <v>144</v>
      </c>
      <c r="B78" s="44" t="s">
        <v>145</v>
      </c>
      <c r="C78" s="44" t="s">
        <v>41</v>
      </c>
      <c r="D78" s="160" t="s">
        <v>42</v>
      </c>
      <c r="E78" s="55" t="s">
        <v>382</v>
      </c>
      <c r="F78" s="158">
        <v>1.5</v>
      </c>
      <c r="G78" s="55" t="s">
        <v>45</v>
      </c>
      <c r="H78" s="101">
        <v>533.0</v>
      </c>
      <c r="I78" s="101">
        <v>350.0</v>
      </c>
      <c r="J78" s="101">
        <f t="shared" si="1"/>
        <v>83.885</v>
      </c>
      <c r="K78" s="101">
        <v>188.0</v>
      </c>
      <c r="L78" s="101">
        <f t="shared" si="2"/>
        <v>1154.885</v>
      </c>
      <c r="M78" s="101">
        <f t="shared" si="3"/>
        <v>880.115</v>
      </c>
      <c r="N78" s="51">
        <v>2035.0</v>
      </c>
      <c r="O78" s="1"/>
      <c r="P78" s="1"/>
      <c r="Q78" s="1"/>
      <c r="R78" s="1"/>
      <c r="T78" s="1"/>
      <c r="U78" s="1"/>
      <c r="V78" s="1"/>
      <c r="W78" s="1"/>
      <c r="X78" s="1"/>
      <c r="Y78" s="1"/>
      <c r="Z78" s="1"/>
      <c r="AA78" s="1"/>
    </row>
    <row r="79" ht="15.75" customHeight="1">
      <c r="A79" s="44" t="s">
        <v>144</v>
      </c>
      <c r="B79" s="44" t="s">
        <v>145</v>
      </c>
      <c r="C79" s="44" t="s">
        <v>41</v>
      </c>
      <c r="D79" s="160" t="s">
        <v>42</v>
      </c>
      <c r="E79" s="55" t="s">
        <v>384</v>
      </c>
      <c r="F79" s="161">
        <v>1.5</v>
      </c>
      <c r="G79" s="55" t="s">
        <v>48</v>
      </c>
      <c r="H79" s="101">
        <v>527.0</v>
      </c>
      <c r="I79" s="101">
        <v>350.0</v>
      </c>
      <c r="J79" s="101">
        <f t="shared" si="1"/>
        <v>83.315</v>
      </c>
      <c r="K79" s="101">
        <v>188.0</v>
      </c>
      <c r="L79" s="101">
        <f t="shared" si="2"/>
        <v>1148.315</v>
      </c>
      <c r="M79" s="101">
        <f t="shared" si="3"/>
        <v>886.685</v>
      </c>
      <c r="N79" s="51">
        <v>2035.0</v>
      </c>
      <c r="O79" s="1"/>
      <c r="P79" s="1"/>
      <c r="Q79" s="1"/>
      <c r="R79" s="1"/>
      <c r="T79" s="1"/>
      <c r="U79" s="1"/>
      <c r="V79" s="1"/>
      <c r="W79" s="1"/>
      <c r="X79" s="1"/>
      <c r="Y79" s="1"/>
      <c r="Z79" s="1"/>
      <c r="AA79" s="1"/>
    </row>
    <row r="80" ht="15.75" customHeight="1">
      <c r="A80" s="44" t="s">
        <v>144</v>
      </c>
      <c r="B80" s="44" t="s">
        <v>145</v>
      </c>
      <c r="C80" s="44" t="s">
        <v>41</v>
      </c>
      <c r="D80" s="160" t="s">
        <v>42</v>
      </c>
      <c r="E80" s="55" t="s">
        <v>382</v>
      </c>
      <c r="F80" s="161">
        <v>2.0</v>
      </c>
      <c r="G80" s="55" t="s">
        <v>48</v>
      </c>
      <c r="H80" s="101">
        <v>527.0</v>
      </c>
      <c r="I80" s="101">
        <v>350.0</v>
      </c>
      <c r="J80" s="101">
        <f t="shared" si="1"/>
        <v>83.315</v>
      </c>
      <c r="K80" s="101">
        <v>188.0</v>
      </c>
      <c r="L80" s="101">
        <f t="shared" si="2"/>
        <v>1148.315</v>
      </c>
      <c r="M80" s="101">
        <f t="shared" si="3"/>
        <v>886.685</v>
      </c>
      <c r="N80" s="51">
        <v>2035.0</v>
      </c>
      <c r="O80" s="1"/>
      <c r="P80" s="1"/>
      <c r="Q80" s="1"/>
      <c r="R80" s="1"/>
      <c r="T80" s="1"/>
      <c r="U80" s="1"/>
      <c r="V80" s="1"/>
      <c r="W80" s="1"/>
      <c r="X80" s="1"/>
      <c r="Y80" s="1"/>
      <c r="Z80" s="1"/>
      <c r="AA80" s="1"/>
    </row>
    <row r="81" ht="15.75" customHeight="1">
      <c r="A81" s="44" t="s">
        <v>144</v>
      </c>
      <c r="B81" s="44" t="s">
        <v>145</v>
      </c>
      <c r="C81" s="44" t="s">
        <v>41</v>
      </c>
      <c r="D81" s="160" t="s">
        <v>42</v>
      </c>
      <c r="E81" s="55" t="s">
        <v>384</v>
      </c>
      <c r="F81" s="161">
        <v>2.0</v>
      </c>
      <c r="G81" s="55" t="s">
        <v>54</v>
      </c>
      <c r="H81" s="101">
        <v>533.0</v>
      </c>
      <c r="I81" s="101">
        <v>350.0</v>
      </c>
      <c r="J81" s="101">
        <f t="shared" si="1"/>
        <v>83.885</v>
      </c>
      <c r="K81" s="101">
        <v>188.0</v>
      </c>
      <c r="L81" s="101">
        <f t="shared" si="2"/>
        <v>1154.885</v>
      </c>
      <c r="M81" s="101">
        <f t="shared" si="3"/>
        <v>880.115</v>
      </c>
      <c r="N81" s="51">
        <v>2035.0</v>
      </c>
      <c r="O81" s="1"/>
      <c r="P81" s="1"/>
      <c r="Q81" s="1"/>
      <c r="R81" s="1"/>
      <c r="T81" s="1"/>
      <c r="U81" s="1"/>
      <c r="V81" s="1"/>
      <c r="W81" s="1"/>
      <c r="X81" s="1"/>
      <c r="Y81" s="1"/>
      <c r="Z81" s="1"/>
      <c r="AA81" s="1"/>
    </row>
    <row r="82" ht="15.75" customHeight="1">
      <c r="A82" s="44" t="s">
        <v>144</v>
      </c>
      <c r="B82" s="44" t="s">
        <v>145</v>
      </c>
      <c r="C82" s="44" t="s">
        <v>41</v>
      </c>
      <c r="D82" s="160" t="s">
        <v>42</v>
      </c>
      <c r="E82" s="55" t="s">
        <v>384</v>
      </c>
      <c r="F82" s="161">
        <v>2.0</v>
      </c>
      <c r="G82" s="55" t="s">
        <v>57</v>
      </c>
      <c r="H82" s="101">
        <v>542.0</v>
      </c>
      <c r="I82" s="101">
        <v>350.0</v>
      </c>
      <c r="J82" s="101">
        <f t="shared" si="1"/>
        <v>84.74</v>
      </c>
      <c r="K82" s="101">
        <v>188.0</v>
      </c>
      <c r="L82" s="101">
        <f t="shared" si="2"/>
        <v>1164.74</v>
      </c>
      <c r="M82" s="101">
        <f t="shared" si="3"/>
        <v>870.26</v>
      </c>
      <c r="N82" s="51">
        <v>2035.0</v>
      </c>
      <c r="O82" s="1"/>
      <c r="P82" s="1"/>
      <c r="Q82" s="1"/>
      <c r="R82" s="1"/>
      <c r="T82" s="1"/>
      <c r="U82" s="1"/>
      <c r="V82" s="1"/>
      <c r="W82" s="1"/>
      <c r="X82" s="1"/>
      <c r="Y82" s="1"/>
      <c r="Z82" s="1"/>
      <c r="AA82" s="1"/>
    </row>
    <row r="83" ht="15.75" customHeight="1">
      <c r="A83" s="44" t="s">
        <v>144</v>
      </c>
      <c r="B83" s="44" t="s">
        <v>145</v>
      </c>
      <c r="C83" s="44" t="s">
        <v>41</v>
      </c>
      <c r="D83" s="160" t="s">
        <v>42</v>
      </c>
      <c r="E83" s="55" t="s">
        <v>384</v>
      </c>
      <c r="F83" s="161">
        <v>2.5</v>
      </c>
      <c r="G83" s="55" t="s">
        <v>54</v>
      </c>
      <c r="H83" s="101">
        <v>533.0</v>
      </c>
      <c r="I83" s="101">
        <v>350.0</v>
      </c>
      <c r="J83" s="101">
        <f t="shared" si="1"/>
        <v>83.885</v>
      </c>
      <c r="K83" s="101">
        <v>188.0</v>
      </c>
      <c r="L83" s="101">
        <f t="shared" si="2"/>
        <v>1154.885</v>
      </c>
      <c r="M83" s="101">
        <f t="shared" si="3"/>
        <v>880.115</v>
      </c>
      <c r="N83" s="51">
        <v>2035.0</v>
      </c>
      <c r="O83" s="1"/>
      <c r="P83" s="1"/>
      <c r="Q83" s="1"/>
      <c r="R83" s="1"/>
      <c r="T83" s="1"/>
      <c r="U83" s="1"/>
      <c r="V83" s="1"/>
      <c r="W83" s="1"/>
      <c r="X83" s="1"/>
      <c r="Y83" s="1"/>
      <c r="Z83" s="1"/>
      <c r="AA83" s="1"/>
    </row>
    <row r="84" ht="15.75" customHeight="1">
      <c r="A84" s="44" t="s">
        <v>144</v>
      </c>
      <c r="B84" s="44" t="s">
        <v>145</v>
      </c>
      <c r="C84" s="44" t="s">
        <v>41</v>
      </c>
      <c r="D84" s="160" t="s">
        <v>42</v>
      </c>
      <c r="E84" s="55" t="s">
        <v>384</v>
      </c>
      <c r="F84" s="161">
        <v>2.5</v>
      </c>
      <c r="G84" s="55" t="s">
        <v>57</v>
      </c>
      <c r="H84" s="101">
        <v>542.0</v>
      </c>
      <c r="I84" s="101">
        <v>350.0</v>
      </c>
      <c r="J84" s="101">
        <f t="shared" si="1"/>
        <v>84.74</v>
      </c>
      <c r="K84" s="101">
        <v>188.0</v>
      </c>
      <c r="L84" s="101">
        <f t="shared" si="2"/>
        <v>1164.74</v>
      </c>
      <c r="M84" s="101">
        <f t="shared" si="3"/>
        <v>870.26</v>
      </c>
      <c r="N84" s="51">
        <v>2035.0</v>
      </c>
      <c r="O84" s="1"/>
      <c r="P84" s="1"/>
      <c r="Q84" s="1"/>
      <c r="R84" s="1"/>
      <c r="T84" s="1"/>
      <c r="U84" s="1"/>
      <c r="V84" s="1"/>
      <c r="W84" s="1"/>
      <c r="X84" s="1"/>
      <c r="Y84" s="1"/>
      <c r="Z84" s="1"/>
      <c r="AA84" s="1"/>
    </row>
    <row r="85" ht="15.75" customHeight="1">
      <c r="A85" s="44" t="s">
        <v>144</v>
      </c>
      <c r="B85" s="44" t="s">
        <v>145</v>
      </c>
      <c r="C85" s="44" t="s">
        <v>41</v>
      </c>
      <c r="D85" s="160" t="s">
        <v>42</v>
      </c>
      <c r="E85" s="55" t="s">
        <v>384</v>
      </c>
      <c r="F85" s="161">
        <v>3.0</v>
      </c>
      <c r="G85" s="55" t="s">
        <v>57</v>
      </c>
      <c r="H85" s="101">
        <v>542.0</v>
      </c>
      <c r="I85" s="101">
        <v>350.0</v>
      </c>
      <c r="J85" s="101">
        <f t="shared" si="1"/>
        <v>84.74</v>
      </c>
      <c r="K85" s="101">
        <v>188.0</v>
      </c>
      <c r="L85" s="101">
        <f t="shared" si="2"/>
        <v>1164.74</v>
      </c>
      <c r="M85" s="101">
        <f t="shared" si="3"/>
        <v>885.26</v>
      </c>
      <c r="N85" s="51">
        <v>2050.0</v>
      </c>
      <c r="O85" s="1"/>
      <c r="P85" s="1"/>
      <c r="Q85" s="1"/>
      <c r="R85" s="1"/>
      <c r="T85" s="1"/>
      <c r="U85" s="1"/>
      <c r="V85" s="1"/>
      <c r="W85" s="1"/>
      <c r="X85" s="1"/>
      <c r="Y85" s="1"/>
      <c r="Z85" s="1"/>
      <c r="AA85" s="1"/>
    </row>
    <row r="86" ht="15.75" customHeight="1">
      <c r="A86" s="44" t="s">
        <v>144</v>
      </c>
      <c r="B86" s="44" t="s">
        <v>145</v>
      </c>
      <c r="C86" s="44" t="s">
        <v>41</v>
      </c>
      <c r="D86" s="160" t="s">
        <v>42</v>
      </c>
      <c r="E86" s="55" t="s">
        <v>385</v>
      </c>
      <c r="F86" s="161">
        <v>3.0</v>
      </c>
      <c r="G86" s="55" t="s">
        <v>68</v>
      </c>
      <c r="H86" s="101">
        <v>539.0</v>
      </c>
      <c r="I86" s="101">
        <v>350.0</v>
      </c>
      <c r="J86" s="101">
        <f t="shared" si="1"/>
        <v>84.455</v>
      </c>
      <c r="K86" s="101">
        <v>188.0</v>
      </c>
      <c r="L86" s="101">
        <f t="shared" si="2"/>
        <v>1161.455</v>
      </c>
      <c r="M86" s="101">
        <f t="shared" si="3"/>
        <v>888.545</v>
      </c>
      <c r="N86" s="51">
        <v>2050.0</v>
      </c>
      <c r="O86" s="1"/>
      <c r="P86" s="1"/>
      <c r="Q86" s="1"/>
      <c r="R86" s="1"/>
      <c r="T86" s="1"/>
      <c r="U86" s="1"/>
      <c r="V86" s="1"/>
      <c r="W86" s="1"/>
      <c r="X86" s="1"/>
      <c r="Y86" s="1"/>
      <c r="Z86" s="1"/>
      <c r="AA86" s="1"/>
    </row>
    <row r="87" ht="15.75" customHeight="1">
      <c r="A87" s="44" t="s">
        <v>144</v>
      </c>
      <c r="B87" s="44" t="s">
        <v>145</v>
      </c>
      <c r="C87" s="44" t="s">
        <v>41</v>
      </c>
      <c r="D87" s="160" t="s">
        <v>42</v>
      </c>
      <c r="E87" s="55" t="s">
        <v>384</v>
      </c>
      <c r="F87" s="161">
        <v>3.5</v>
      </c>
      <c r="G87" s="55" t="s">
        <v>72</v>
      </c>
      <c r="H87" s="101">
        <v>559.0</v>
      </c>
      <c r="I87" s="101">
        <v>350.0</v>
      </c>
      <c r="J87" s="101">
        <f t="shared" si="1"/>
        <v>86.355</v>
      </c>
      <c r="K87" s="101">
        <v>188.0</v>
      </c>
      <c r="L87" s="101">
        <f t="shared" si="2"/>
        <v>1183.355</v>
      </c>
      <c r="M87" s="101">
        <f t="shared" si="3"/>
        <v>866.645</v>
      </c>
      <c r="N87" s="51">
        <v>2050.0</v>
      </c>
      <c r="O87" s="1"/>
      <c r="P87" s="1"/>
      <c r="Q87" s="1"/>
      <c r="R87" s="1"/>
      <c r="T87" s="1"/>
      <c r="U87" s="1"/>
      <c r="V87" s="1"/>
      <c r="W87" s="1"/>
      <c r="X87" s="1"/>
      <c r="Y87" s="1"/>
      <c r="Z87" s="1"/>
      <c r="AA87" s="1"/>
    </row>
    <row r="88" ht="15.75" customHeight="1">
      <c r="A88" s="44" t="s">
        <v>144</v>
      </c>
      <c r="B88" s="44" t="s">
        <v>145</v>
      </c>
      <c r="C88" s="44" t="s">
        <v>41</v>
      </c>
      <c r="D88" s="160" t="s">
        <v>42</v>
      </c>
      <c r="E88" s="55" t="s">
        <v>385</v>
      </c>
      <c r="F88" s="161">
        <v>3.5</v>
      </c>
      <c r="G88" s="55" t="s">
        <v>75</v>
      </c>
      <c r="H88" s="101">
        <v>544.0</v>
      </c>
      <c r="I88" s="101">
        <v>350.0</v>
      </c>
      <c r="J88" s="101">
        <f t="shared" si="1"/>
        <v>84.93</v>
      </c>
      <c r="K88" s="101">
        <v>188.0</v>
      </c>
      <c r="L88" s="101">
        <f t="shared" si="2"/>
        <v>1166.93</v>
      </c>
      <c r="M88" s="101">
        <f t="shared" si="3"/>
        <v>883.07</v>
      </c>
      <c r="N88" s="51">
        <v>2050.0</v>
      </c>
      <c r="O88" s="1"/>
      <c r="P88" s="1"/>
      <c r="Q88" s="1"/>
      <c r="R88" s="1"/>
      <c r="T88" s="1"/>
      <c r="U88" s="1"/>
      <c r="V88" s="1"/>
      <c r="W88" s="1"/>
      <c r="X88" s="1"/>
      <c r="Y88" s="1"/>
      <c r="Z88" s="1"/>
      <c r="AA88" s="1"/>
    </row>
    <row r="89" ht="15.75" customHeight="1">
      <c r="A89" s="44" t="s">
        <v>144</v>
      </c>
      <c r="B89" s="44" t="s">
        <v>145</v>
      </c>
      <c r="C89" s="44" t="s">
        <v>41</v>
      </c>
      <c r="D89" s="160" t="s">
        <v>42</v>
      </c>
      <c r="E89" s="55" t="s">
        <v>384</v>
      </c>
      <c r="F89" s="161">
        <v>4.0</v>
      </c>
      <c r="G89" s="55" t="s">
        <v>72</v>
      </c>
      <c r="H89" s="101">
        <v>559.0</v>
      </c>
      <c r="I89" s="101">
        <v>350.0</v>
      </c>
      <c r="J89" s="101">
        <f t="shared" si="1"/>
        <v>86.355</v>
      </c>
      <c r="K89" s="101">
        <v>188.0</v>
      </c>
      <c r="L89" s="101">
        <f t="shared" si="2"/>
        <v>1183.355</v>
      </c>
      <c r="M89" s="101">
        <f t="shared" si="3"/>
        <v>866.645</v>
      </c>
      <c r="N89" s="51">
        <v>2050.0</v>
      </c>
      <c r="O89" s="1"/>
      <c r="P89" s="1"/>
      <c r="Q89" s="1"/>
      <c r="R89" s="1"/>
      <c r="T89" s="1"/>
      <c r="U89" s="1"/>
      <c r="V89" s="1"/>
      <c r="W89" s="1"/>
      <c r="X89" s="1"/>
      <c r="Y89" s="1"/>
      <c r="Z89" s="1"/>
      <c r="AA89" s="1"/>
    </row>
    <row r="90" ht="15.75" customHeight="1">
      <c r="A90" s="44" t="s">
        <v>144</v>
      </c>
      <c r="B90" s="44" t="s">
        <v>145</v>
      </c>
      <c r="C90" s="44" t="s">
        <v>41</v>
      </c>
      <c r="D90" s="160" t="s">
        <v>42</v>
      </c>
      <c r="E90" s="55" t="s">
        <v>385</v>
      </c>
      <c r="F90" s="161">
        <v>4.0</v>
      </c>
      <c r="G90" s="55" t="s">
        <v>75</v>
      </c>
      <c r="H90" s="101">
        <v>544.0</v>
      </c>
      <c r="I90" s="101">
        <v>350.0</v>
      </c>
      <c r="J90" s="101">
        <f t="shared" si="1"/>
        <v>84.93</v>
      </c>
      <c r="K90" s="101">
        <v>188.0</v>
      </c>
      <c r="L90" s="101">
        <f t="shared" si="2"/>
        <v>1166.93</v>
      </c>
      <c r="M90" s="101">
        <f t="shared" si="3"/>
        <v>883.07</v>
      </c>
      <c r="N90" s="51">
        <v>2050.0</v>
      </c>
      <c r="O90" s="1"/>
      <c r="P90" s="1"/>
      <c r="Q90" s="1"/>
      <c r="R90" s="1"/>
      <c r="T90" s="1"/>
      <c r="U90" s="1"/>
      <c r="V90" s="1"/>
      <c r="W90" s="1"/>
      <c r="X90" s="1"/>
      <c r="Y90" s="1"/>
      <c r="Z90" s="1"/>
      <c r="AA90" s="1"/>
    </row>
    <row r="91" ht="15.75" customHeight="1">
      <c r="A91" s="44" t="s">
        <v>144</v>
      </c>
      <c r="B91" s="44" t="s">
        <v>145</v>
      </c>
      <c r="C91" s="44" t="s">
        <v>41</v>
      </c>
      <c r="D91" s="160" t="s">
        <v>42</v>
      </c>
      <c r="E91" s="55" t="s">
        <v>385</v>
      </c>
      <c r="F91" s="161">
        <v>5.0</v>
      </c>
      <c r="G91" s="55" t="s">
        <v>84</v>
      </c>
      <c r="H91" s="101">
        <v>552.0</v>
      </c>
      <c r="I91" s="101">
        <v>350.0</v>
      </c>
      <c r="J91" s="101">
        <f t="shared" si="1"/>
        <v>85.69</v>
      </c>
      <c r="K91" s="101">
        <v>188.0</v>
      </c>
      <c r="L91" s="101">
        <f t="shared" si="2"/>
        <v>1175.69</v>
      </c>
      <c r="M91" s="101">
        <f t="shared" si="3"/>
        <v>884.31</v>
      </c>
      <c r="N91" s="51">
        <v>2060.0</v>
      </c>
      <c r="O91" s="1"/>
      <c r="P91" s="1"/>
      <c r="Q91" s="1"/>
      <c r="R91" s="1"/>
      <c r="T91" s="1"/>
      <c r="U91" s="1"/>
      <c r="V91" s="1"/>
      <c r="W91" s="1"/>
      <c r="X91" s="1"/>
      <c r="Y91" s="1"/>
      <c r="Z91" s="1"/>
      <c r="AA91" s="1"/>
    </row>
    <row r="92" ht="15.75" customHeight="1">
      <c r="A92" s="44" t="s">
        <v>144</v>
      </c>
      <c r="B92" s="44" t="s">
        <v>145</v>
      </c>
      <c r="C92" s="44" t="s">
        <v>41</v>
      </c>
      <c r="D92" s="160" t="s">
        <v>42</v>
      </c>
      <c r="E92" s="55" t="s">
        <v>386</v>
      </c>
      <c r="F92" s="161">
        <v>5.0</v>
      </c>
      <c r="G92" s="55" t="s">
        <v>88</v>
      </c>
      <c r="H92" s="101">
        <v>569.0</v>
      </c>
      <c r="I92" s="101">
        <v>350.0</v>
      </c>
      <c r="J92" s="101">
        <f t="shared" si="1"/>
        <v>87.305</v>
      </c>
      <c r="K92" s="101">
        <v>188.0</v>
      </c>
      <c r="L92" s="101">
        <f t="shared" si="2"/>
        <v>1194.305</v>
      </c>
      <c r="M92" s="101">
        <f t="shared" si="3"/>
        <v>865.695</v>
      </c>
      <c r="N92" s="51">
        <v>2060.0</v>
      </c>
      <c r="O92" s="1"/>
      <c r="P92" s="1"/>
      <c r="Q92" s="1"/>
      <c r="R92" s="1"/>
      <c r="T92" s="1"/>
      <c r="U92" s="1"/>
      <c r="V92" s="1"/>
      <c r="W92" s="1"/>
      <c r="X92" s="1"/>
      <c r="Y92" s="1"/>
      <c r="Z92" s="1"/>
      <c r="AA92" s="1"/>
    </row>
    <row r="93" ht="15.75" customHeight="1">
      <c r="A93" s="44" t="s">
        <v>146</v>
      </c>
      <c r="B93" s="45" t="s">
        <v>147</v>
      </c>
      <c r="C93" s="45" t="s">
        <v>148</v>
      </c>
      <c r="D93" s="160" t="s">
        <v>42</v>
      </c>
      <c r="E93" s="55" t="s">
        <v>384</v>
      </c>
      <c r="F93" s="161">
        <v>1.5</v>
      </c>
      <c r="G93" s="55" t="s">
        <v>150</v>
      </c>
      <c r="H93" s="101">
        <v>533.0</v>
      </c>
      <c r="I93" s="101">
        <v>350.0</v>
      </c>
      <c r="J93" s="101">
        <f t="shared" si="1"/>
        <v>83.885</v>
      </c>
      <c r="K93" s="101">
        <v>188.0</v>
      </c>
      <c r="L93" s="101">
        <f t="shared" si="2"/>
        <v>1154.885</v>
      </c>
      <c r="M93" s="101">
        <f t="shared" si="3"/>
        <v>880.115</v>
      </c>
      <c r="N93" s="51">
        <v>2035.0</v>
      </c>
      <c r="O93" s="1"/>
      <c r="P93" s="1"/>
      <c r="Q93" s="1"/>
      <c r="R93" s="1"/>
      <c r="T93" s="1"/>
      <c r="U93" s="1"/>
      <c r="V93" s="1"/>
      <c r="W93" s="1"/>
      <c r="X93" s="1"/>
      <c r="Y93" s="1"/>
      <c r="Z93" s="1"/>
      <c r="AA93" s="1"/>
    </row>
    <row r="94" ht="15.75" customHeight="1">
      <c r="A94" s="44" t="s">
        <v>146</v>
      </c>
      <c r="B94" s="45" t="s">
        <v>147</v>
      </c>
      <c r="C94" s="45" t="s">
        <v>148</v>
      </c>
      <c r="D94" s="160" t="s">
        <v>42</v>
      </c>
      <c r="E94" s="55" t="s">
        <v>384</v>
      </c>
      <c r="F94" s="161">
        <v>2.0</v>
      </c>
      <c r="G94" s="55" t="s">
        <v>150</v>
      </c>
      <c r="H94" s="101">
        <v>533.0</v>
      </c>
      <c r="I94" s="101">
        <v>350.0</v>
      </c>
      <c r="J94" s="101">
        <f t="shared" si="1"/>
        <v>83.885</v>
      </c>
      <c r="K94" s="101">
        <v>188.0</v>
      </c>
      <c r="L94" s="101">
        <f t="shared" si="2"/>
        <v>1154.885</v>
      </c>
      <c r="M94" s="101">
        <f t="shared" si="3"/>
        <v>880.115</v>
      </c>
      <c r="N94" s="51">
        <v>2035.0</v>
      </c>
      <c r="O94" s="1"/>
      <c r="P94" s="1"/>
      <c r="Q94" s="1"/>
      <c r="R94" s="1"/>
      <c r="T94" s="1"/>
      <c r="U94" s="1"/>
      <c r="V94" s="1"/>
      <c r="W94" s="1"/>
      <c r="X94" s="1"/>
      <c r="Y94" s="1"/>
      <c r="Z94" s="1"/>
      <c r="AA94" s="1"/>
    </row>
    <row r="95" ht="15.75" customHeight="1">
      <c r="A95" s="44" t="s">
        <v>146</v>
      </c>
      <c r="B95" s="45" t="s">
        <v>147</v>
      </c>
      <c r="C95" s="45" t="s">
        <v>148</v>
      </c>
      <c r="D95" s="160" t="s">
        <v>42</v>
      </c>
      <c r="E95" s="55" t="s">
        <v>384</v>
      </c>
      <c r="F95" s="161">
        <v>2.5</v>
      </c>
      <c r="G95" s="55" t="s">
        <v>150</v>
      </c>
      <c r="H95" s="101">
        <v>533.0</v>
      </c>
      <c r="I95" s="101">
        <v>350.0</v>
      </c>
      <c r="J95" s="101">
        <f t="shared" si="1"/>
        <v>83.885</v>
      </c>
      <c r="K95" s="101">
        <v>188.0</v>
      </c>
      <c r="L95" s="101">
        <f t="shared" si="2"/>
        <v>1154.885</v>
      </c>
      <c r="M95" s="101">
        <f t="shared" si="3"/>
        <v>880.115</v>
      </c>
      <c r="N95" s="51">
        <v>2035.0</v>
      </c>
      <c r="O95" s="1"/>
      <c r="P95" s="1"/>
      <c r="Q95" s="1"/>
      <c r="R95" s="1"/>
      <c r="T95" s="1"/>
      <c r="U95" s="1"/>
      <c r="V95" s="1"/>
      <c r="W95" s="1"/>
      <c r="X95" s="1"/>
      <c r="Y95" s="1"/>
      <c r="Z95" s="1"/>
      <c r="AA95" s="1"/>
    </row>
    <row r="96" ht="15.75" customHeight="1">
      <c r="A96" s="44" t="s">
        <v>146</v>
      </c>
      <c r="B96" s="45" t="s">
        <v>147</v>
      </c>
      <c r="C96" s="45" t="s">
        <v>148</v>
      </c>
      <c r="D96" s="160" t="s">
        <v>42</v>
      </c>
      <c r="E96" s="55" t="s">
        <v>384</v>
      </c>
      <c r="F96" s="161">
        <v>3.0</v>
      </c>
      <c r="G96" s="55" t="s">
        <v>150</v>
      </c>
      <c r="H96" s="101">
        <v>533.0</v>
      </c>
      <c r="I96" s="101">
        <v>350.0</v>
      </c>
      <c r="J96" s="101">
        <f t="shared" si="1"/>
        <v>83.885</v>
      </c>
      <c r="K96" s="101">
        <v>188.0</v>
      </c>
      <c r="L96" s="101">
        <f t="shared" si="2"/>
        <v>1154.885</v>
      </c>
      <c r="M96" s="101">
        <f t="shared" si="3"/>
        <v>895.115</v>
      </c>
      <c r="N96" s="51">
        <v>2050.0</v>
      </c>
      <c r="O96" s="1"/>
      <c r="P96" s="1"/>
      <c r="Q96" s="1"/>
      <c r="R96" s="1"/>
      <c r="T96" s="1"/>
      <c r="U96" s="1"/>
      <c r="V96" s="1"/>
      <c r="W96" s="1"/>
      <c r="X96" s="1"/>
      <c r="Y96" s="1"/>
      <c r="Z96" s="1"/>
      <c r="AA96" s="1"/>
    </row>
    <row r="97" ht="15.75" customHeight="1">
      <c r="A97" s="44" t="s">
        <v>146</v>
      </c>
      <c r="B97" s="45" t="s">
        <v>147</v>
      </c>
      <c r="C97" s="45" t="s">
        <v>148</v>
      </c>
      <c r="D97" s="160" t="s">
        <v>42</v>
      </c>
      <c r="E97" s="55" t="s">
        <v>384</v>
      </c>
      <c r="F97" s="161">
        <v>3.5</v>
      </c>
      <c r="G97" s="55" t="s">
        <v>158</v>
      </c>
      <c r="H97" s="101">
        <v>553.0</v>
      </c>
      <c r="I97" s="101">
        <v>350.0</v>
      </c>
      <c r="J97" s="101">
        <f t="shared" si="1"/>
        <v>85.785</v>
      </c>
      <c r="K97" s="101">
        <v>188.0</v>
      </c>
      <c r="L97" s="101">
        <f t="shared" si="2"/>
        <v>1176.785</v>
      </c>
      <c r="M97" s="101">
        <f t="shared" si="3"/>
        <v>873.215</v>
      </c>
      <c r="N97" s="51">
        <v>2050.0</v>
      </c>
      <c r="O97" s="1"/>
      <c r="P97" s="1"/>
      <c r="Q97" s="1"/>
      <c r="R97" s="1"/>
      <c r="T97" s="1"/>
      <c r="U97" s="1"/>
      <c r="V97" s="1"/>
      <c r="W97" s="1"/>
      <c r="X97" s="1"/>
      <c r="Y97" s="1"/>
      <c r="Z97" s="1"/>
      <c r="AA97" s="1"/>
    </row>
    <row r="98" ht="15.75" customHeight="1">
      <c r="A98" s="44" t="s">
        <v>146</v>
      </c>
      <c r="B98" s="45" t="s">
        <v>147</v>
      </c>
      <c r="C98" s="45" t="s">
        <v>148</v>
      </c>
      <c r="D98" s="160" t="s">
        <v>42</v>
      </c>
      <c r="E98" s="55" t="s">
        <v>384</v>
      </c>
      <c r="F98" s="161">
        <v>4.0</v>
      </c>
      <c r="G98" s="55" t="s">
        <v>158</v>
      </c>
      <c r="H98" s="101">
        <v>553.0</v>
      </c>
      <c r="I98" s="101">
        <v>350.0</v>
      </c>
      <c r="J98" s="101">
        <f t="shared" si="1"/>
        <v>85.785</v>
      </c>
      <c r="K98" s="101">
        <v>188.0</v>
      </c>
      <c r="L98" s="101">
        <f t="shared" si="2"/>
        <v>1176.785</v>
      </c>
      <c r="M98" s="101">
        <f t="shared" si="3"/>
        <v>873.215</v>
      </c>
      <c r="N98" s="51">
        <v>2050.0</v>
      </c>
      <c r="O98" s="1"/>
      <c r="P98" s="1"/>
      <c r="Q98" s="1"/>
      <c r="R98" s="1"/>
      <c r="T98" s="1"/>
      <c r="U98" s="1"/>
      <c r="V98" s="1"/>
      <c r="W98" s="1"/>
      <c r="X98" s="1"/>
      <c r="Y98" s="1"/>
      <c r="Z98" s="1"/>
      <c r="AA98" s="1"/>
    </row>
    <row r="99" ht="15.75" customHeight="1">
      <c r="A99" s="44" t="s">
        <v>146</v>
      </c>
      <c r="B99" s="45" t="s">
        <v>147</v>
      </c>
      <c r="C99" s="45" t="s">
        <v>148</v>
      </c>
      <c r="D99" s="160" t="s">
        <v>42</v>
      </c>
      <c r="E99" s="55" t="s">
        <v>385</v>
      </c>
      <c r="F99" s="161">
        <v>5.0</v>
      </c>
      <c r="G99" s="55" t="s">
        <v>163</v>
      </c>
      <c r="H99" s="101">
        <v>552.0</v>
      </c>
      <c r="I99" s="101">
        <v>350.0</v>
      </c>
      <c r="J99" s="101">
        <f t="shared" si="1"/>
        <v>85.69</v>
      </c>
      <c r="K99" s="101">
        <v>188.0</v>
      </c>
      <c r="L99" s="101">
        <f t="shared" si="2"/>
        <v>1175.69</v>
      </c>
      <c r="M99" s="101">
        <f t="shared" si="3"/>
        <v>884.31</v>
      </c>
      <c r="N99" s="51">
        <v>2060.0</v>
      </c>
      <c r="O99" s="1"/>
      <c r="P99" s="1"/>
      <c r="Q99" s="1"/>
      <c r="R99" s="1"/>
      <c r="T99" s="1"/>
      <c r="U99" s="1"/>
      <c r="V99" s="1"/>
      <c r="W99" s="1"/>
      <c r="X99" s="1"/>
      <c r="Y99" s="1"/>
      <c r="Z99" s="1"/>
      <c r="AA99" s="1"/>
    </row>
    <row r="100" ht="15.75" customHeight="1">
      <c r="A100" s="44" t="s">
        <v>165</v>
      </c>
      <c r="B100" s="44" t="s">
        <v>115</v>
      </c>
      <c r="C100" s="44" t="s">
        <v>116</v>
      </c>
      <c r="D100" s="160" t="s">
        <v>42</v>
      </c>
      <c r="E100" s="55" t="s">
        <v>382</v>
      </c>
      <c r="F100" s="164">
        <v>1.5</v>
      </c>
      <c r="G100" s="55" t="s">
        <v>118</v>
      </c>
      <c r="H100" s="101">
        <v>527.0</v>
      </c>
      <c r="I100" s="101">
        <v>350.0</v>
      </c>
      <c r="J100" s="101">
        <f t="shared" si="1"/>
        <v>83.315</v>
      </c>
      <c r="K100" s="101">
        <v>188.0</v>
      </c>
      <c r="L100" s="101">
        <f t="shared" si="2"/>
        <v>1148.315</v>
      </c>
      <c r="M100" s="101">
        <f t="shared" si="3"/>
        <v>886.685</v>
      </c>
      <c r="N100" s="51">
        <v>2035.0</v>
      </c>
      <c r="O100" s="1"/>
      <c r="P100" s="1"/>
      <c r="Q100" s="1"/>
      <c r="R100" s="1"/>
      <c r="T100" s="1"/>
      <c r="U100" s="1"/>
      <c r="V100" s="1"/>
      <c r="W100" s="1"/>
      <c r="X100" s="1"/>
      <c r="Y100" s="1"/>
      <c r="Z100" s="1"/>
      <c r="AA100" s="1"/>
    </row>
    <row r="101" ht="15.75" customHeight="1">
      <c r="A101" s="44" t="s">
        <v>165</v>
      </c>
      <c r="B101" s="44" t="s">
        <v>115</v>
      </c>
      <c r="C101" s="44" t="s">
        <v>116</v>
      </c>
      <c r="D101" s="160" t="s">
        <v>42</v>
      </c>
      <c r="E101" s="55" t="s">
        <v>384</v>
      </c>
      <c r="F101" s="164">
        <v>1.5</v>
      </c>
      <c r="G101" s="55" t="s">
        <v>120</v>
      </c>
      <c r="H101" s="101">
        <v>553.0</v>
      </c>
      <c r="I101" s="101">
        <v>350.0</v>
      </c>
      <c r="J101" s="101">
        <f t="shared" si="1"/>
        <v>85.785</v>
      </c>
      <c r="K101" s="101">
        <v>188.0</v>
      </c>
      <c r="L101" s="101">
        <f t="shared" si="2"/>
        <v>1176.785</v>
      </c>
      <c r="M101" s="101">
        <f t="shared" si="3"/>
        <v>858.215</v>
      </c>
      <c r="N101" s="51">
        <v>2035.0</v>
      </c>
      <c r="O101" s="1"/>
      <c r="P101" s="1"/>
      <c r="Q101" s="1"/>
      <c r="R101" s="1"/>
      <c r="T101" s="1"/>
      <c r="U101" s="1"/>
      <c r="V101" s="1"/>
      <c r="W101" s="1"/>
      <c r="X101" s="1"/>
      <c r="Y101" s="1"/>
      <c r="Z101" s="1"/>
      <c r="AA101" s="1"/>
    </row>
    <row r="102" ht="15.75" customHeight="1">
      <c r="A102" s="44" t="s">
        <v>165</v>
      </c>
      <c r="B102" s="44" t="s">
        <v>115</v>
      </c>
      <c r="C102" s="44" t="s">
        <v>116</v>
      </c>
      <c r="D102" s="160" t="s">
        <v>42</v>
      </c>
      <c r="E102" s="55" t="s">
        <v>384</v>
      </c>
      <c r="F102" s="164">
        <v>1.5</v>
      </c>
      <c r="G102" s="55" t="s">
        <v>120</v>
      </c>
      <c r="H102" s="101">
        <v>553.0</v>
      </c>
      <c r="I102" s="101">
        <v>350.0</v>
      </c>
      <c r="J102" s="101">
        <f t="shared" si="1"/>
        <v>85.785</v>
      </c>
      <c r="K102" s="101">
        <v>188.0</v>
      </c>
      <c r="L102" s="101">
        <f t="shared" si="2"/>
        <v>1176.785</v>
      </c>
      <c r="M102" s="101">
        <f t="shared" si="3"/>
        <v>858.215</v>
      </c>
      <c r="N102" s="51">
        <v>2035.0</v>
      </c>
      <c r="O102" s="1"/>
      <c r="P102" s="1"/>
      <c r="Q102" s="1"/>
      <c r="R102" s="1"/>
      <c r="T102" s="1"/>
      <c r="U102" s="1"/>
      <c r="V102" s="1"/>
      <c r="W102" s="1"/>
      <c r="X102" s="1"/>
      <c r="Y102" s="1"/>
      <c r="Z102" s="1"/>
      <c r="AA102" s="1"/>
    </row>
    <row r="103" ht="15.75" customHeight="1">
      <c r="A103" s="44" t="s">
        <v>165</v>
      </c>
      <c r="B103" s="44" t="s">
        <v>115</v>
      </c>
      <c r="C103" s="44" t="s">
        <v>116</v>
      </c>
      <c r="D103" s="160" t="s">
        <v>42</v>
      </c>
      <c r="E103" s="55" t="s">
        <v>382</v>
      </c>
      <c r="F103" s="164">
        <v>2.0</v>
      </c>
      <c r="G103" s="55" t="s">
        <v>118</v>
      </c>
      <c r="H103" s="101">
        <v>527.0</v>
      </c>
      <c r="I103" s="101">
        <v>350.0</v>
      </c>
      <c r="J103" s="101">
        <f t="shared" si="1"/>
        <v>83.315</v>
      </c>
      <c r="K103" s="101">
        <v>188.0</v>
      </c>
      <c r="L103" s="101">
        <f t="shared" si="2"/>
        <v>1148.315</v>
      </c>
      <c r="M103" s="101">
        <f t="shared" si="3"/>
        <v>886.685</v>
      </c>
      <c r="N103" s="51">
        <v>2035.0</v>
      </c>
      <c r="O103" s="1"/>
      <c r="P103" s="1"/>
      <c r="Q103" s="1"/>
      <c r="R103" s="1"/>
      <c r="T103" s="1"/>
      <c r="U103" s="1"/>
      <c r="V103" s="1"/>
      <c r="W103" s="1"/>
      <c r="X103" s="1"/>
      <c r="Y103" s="1"/>
      <c r="Z103" s="1"/>
      <c r="AA103" s="1"/>
    </row>
    <row r="104" ht="15.75" customHeight="1">
      <c r="A104" s="44" t="s">
        <v>165</v>
      </c>
      <c r="B104" s="44" t="s">
        <v>115</v>
      </c>
      <c r="C104" s="44" t="s">
        <v>116</v>
      </c>
      <c r="D104" s="160" t="s">
        <v>42</v>
      </c>
      <c r="E104" s="55" t="s">
        <v>384</v>
      </c>
      <c r="F104" s="164">
        <v>2.0</v>
      </c>
      <c r="G104" s="55" t="s">
        <v>120</v>
      </c>
      <c r="H104" s="101">
        <v>553.0</v>
      </c>
      <c r="I104" s="101">
        <v>350.0</v>
      </c>
      <c r="J104" s="101">
        <f t="shared" si="1"/>
        <v>85.785</v>
      </c>
      <c r="K104" s="101">
        <v>188.0</v>
      </c>
      <c r="L104" s="101">
        <f t="shared" si="2"/>
        <v>1176.785</v>
      </c>
      <c r="M104" s="101">
        <f t="shared" si="3"/>
        <v>858.215</v>
      </c>
      <c r="N104" s="51">
        <v>2035.0</v>
      </c>
      <c r="O104" s="1"/>
      <c r="P104" s="1"/>
      <c r="Q104" s="1"/>
      <c r="R104" s="1"/>
      <c r="T104" s="1"/>
      <c r="U104" s="1"/>
      <c r="V104" s="1"/>
      <c r="W104" s="1"/>
      <c r="X104" s="1"/>
      <c r="Y104" s="1"/>
      <c r="Z104" s="1"/>
      <c r="AA104" s="1"/>
    </row>
    <row r="105" ht="15.75" customHeight="1">
      <c r="A105" s="44" t="s">
        <v>165</v>
      </c>
      <c r="B105" s="44" t="s">
        <v>115</v>
      </c>
      <c r="C105" s="44" t="s">
        <v>116</v>
      </c>
      <c r="D105" s="160" t="s">
        <v>42</v>
      </c>
      <c r="E105" s="55" t="s">
        <v>384</v>
      </c>
      <c r="F105" s="164">
        <v>2.0</v>
      </c>
      <c r="G105" s="55" t="s">
        <v>120</v>
      </c>
      <c r="H105" s="101">
        <v>553.0</v>
      </c>
      <c r="I105" s="101">
        <v>350.0</v>
      </c>
      <c r="J105" s="101">
        <f t="shared" si="1"/>
        <v>85.785</v>
      </c>
      <c r="K105" s="101">
        <v>188.0</v>
      </c>
      <c r="L105" s="101">
        <f t="shared" si="2"/>
        <v>1176.785</v>
      </c>
      <c r="M105" s="101">
        <f t="shared" si="3"/>
        <v>858.215</v>
      </c>
      <c r="N105" s="51">
        <v>2035.0</v>
      </c>
      <c r="O105" s="1"/>
      <c r="P105" s="1"/>
      <c r="Q105" s="1"/>
      <c r="R105" s="1"/>
      <c r="T105" s="1"/>
      <c r="U105" s="1"/>
      <c r="V105" s="1"/>
      <c r="W105" s="1"/>
      <c r="X105" s="1"/>
      <c r="Y105" s="1"/>
      <c r="Z105" s="1"/>
      <c r="AA105" s="1"/>
    </row>
    <row r="106" ht="15.75" customHeight="1">
      <c r="A106" s="44" t="s">
        <v>165</v>
      </c>
      <c r="B106" s="44" t="s">
        <v>115</v>
      </c>
      <c r="C106" s="44" t="s">
        <v>116</v>
      </c>
      <c r="D106" s="160" t="s">
        <v>42</v>
      </c>
      <c r="E106" s="55" t="s">
        <v>384</v>
      </c>
      <c r="F106" s="164">
        <v>2.5</v>
      </c>
      <c r="G106" s="55" t="s">
        <v>120</v>
      </c>
      <c r="H106" s="101">
        <v>553.0</v>
      </c>
      <c r="I106" s="101">
        <v>350.0</v>
      </c>
      <c r="J106" s="101">
        <f t="shared" si="1"/>
        <v>85.785</v>
      </c>
      <c r="K106" s="101">
        <v>188.0</v>
      </c>
      <c r="L106" s="101">
        <f t="shared" si="2"/>
        <v>1176.785</v>
      </c>
      <c r="M106" s="101">
        <f t="shared" si="3"/>
        <v>858.215</v>
      </c>
      <c r="N106" s="51">
        <v>2035.0</v>
      </c>
      <c r="O106" s="1"/>
      <c r="P106" s="1"/>
      <c r="Q106" s="1"/>
      <c r="R106" s="1"/>
      <c r="T106" s="1"/>
      <c r="U106" s="1"/>
      <c r="V106" s="1"/>
      <c r="W106" s="1"/>
      <c r="X106" s="1"/>
      <c r="Y106" s="1"/>
      <c r="Z106" s="1"/>
      <c r="AA106" s="1"/>
    </row>
    <row r="107" ht="15.75" customHeight="1">
      <c r="A107" s="44" t="s">
        <v>165</v>
      </c>
      <c r="B107" s="44" t="s">
        <v>115</v>
      </c>
      <c r="C107" s="44" t="s">
        <v>116</v>
      </c>
      <c r="D107" s="160" t="s">
        <v>42</v>
      </c>
      <c r="E107" s="55" t="s">
        <v>384</v>
      </c>
      <c r="F107" s="164">
        <v>2.5</v>
      </c>
      <c r="G107" s="55" t="s">
        <v>120</v>
      </c>
      <c r="H107" s="154">
        <v>553.0</v>
      </c>
      <c r="I107" s="101">
        <v>350.0</v>
      </c>
      <c r="J107" s="101">
        <f t="shared" si="1"/>
        <v>85.785</v>
      </c>
      <c r="K107" s="101">
        <v>188.0</v>
      </c>
      <c r="L107" s="101">
        <f t="shared" si="2"/>
        <v>1176.785</v>
      </c>
      <c r="M107" s="101">
        <f t="shared" si="3"/>
        <v>858.215</v>
      </c>
      <c r="N107" s="51">
        <v>2035.0</v>
      </c>
      <c r="O107" s="1"/>
      <c r="P107" s="1"/>
      <c r="Q107" s="1"/>
      <c r="R107" s="1"/>
      <c r="T107" s="1"/>
      <c r="U107" s="1"/>
      <c r="V107" s="1"/>
      <c r="W107" s="1"/>
      <c r="X107" s="1"/>
      <c r="Y107" s="1"/>
      <c r="Z107" s="1"/>
      <c r="AA107" s="1"/>
    </row>
    <row r="108" ht="15.75" customHeight="1">
      <c r="A108" s="44" t="s">
        <v>165</v>
      </c>
      <c r="B108" s="44" t="s">
        <v>115</v>
      </c>
      <c r="C108" s="44" t="s">
        <v>116</v>
      </c>
      <c r="D108" s="160" t="s">
        <v>42</v>
      </c>
      <c r="E108" s="55" t="s">
        <v>384</v>
      </c>
      <c r="F108" s="164">
        <v>3.0</v>
      </c>
      <c r="G108" s="55" t="s">
        <v>120</v>
      </c>
      <c r="H108" s="154">
        <v>553.0</v>
      </c>
      <c r="I108" s="101">
        <v>350.0</v>
      </c>
      <c r="J108" s="101">
        <f t="shared" si="1"/>
        <v>85.785</v>
      </c>
      <c r="K108" s="101">
        <v>188.0</v>
      </c>
      <c r="L108" s="101">
        <f t="shared" si="2"/>
        <v>1176.785</v>
      </c>
      <c r="M108" s="101">
        <f t="shared" si="3"/>
        <v>873.215</v>
      </c>
      <c r="N108" s="51">
        <v>2050.0</v>
      </c>
      <c r="O108" s="1"/>
      <c r="P108" s="1"/>
      <c r="Q108" s="1"/>
      <c r="R108" s="1"/>
      <c r="T108" s="1"/>
      <c r="U108" s="1"/>
      <c r="V108" s="1"/>
      <c r="W108" s="1"/>
      <c r="X108" s="1"/>
      <c r="Y108" s="1"/>
      <c r="Z108" s="1"/>
      <c r="AA108" s="1"/>
    </row>
    <row r="109" ht="15.75" customHeight="1">
      <c r="A109" s="44" t="s">
        <v>165</v>
      </c>
      <c r="B109" s="44" t="s">
        <v>115</v>
      </c>
      <c r="C109" s="44" t="s">
        <v>116</v>
      </c>
      <c r="D109" s="160" t="s">
        <v>42</v>
      </c>
      <c r="E109" s="55" t="s">
        <v>385</v>
      </c>
      <c r="F109" s="164">
        <v>3.0</v>
      </c>
      <c r="G109" s="55" t="s">
        <v>129</v>
      </c>
      <c r="H109" s="154">
        <v>544.0</v>
      </c>
      <c r="I109" s="101">
        <v>350.0</v>
      </c>
      <c r="J109" s="101">
        <f t="shared" si="1"/>
        <v>84.93</v>
      </c>
      <c r="K109" s="101">
        <v>188.0</v>
      </c>
      <c r="L109" s="101">
        <f t="shared" si="2"/>
        <v>1166.93</v>
      </c>
      <c r="M109" s="101">
        <f t="shared" si="3"/>
        <v>883.07</v>
      </c>
      <c r="N109" s="51">
        <v>2050.0</v>
      </c>
      <c r="O109" s="1"/>
      <c r="P109" s="1"/>
      <c r="Q109" s="1"/>
      <c r="R109" s="1"/>
      <c r="T109" s="1"/>
      <c r="U109" s="1"/>
      <c r="V109" s="1"/>
      <c r="W109" s="1"/>
      <c r="X109" s="1"/>
      <c r="Y109" s="1"/>
      <c r="Z109" s="1"/>
      <c r="AA109" s="1"/>
    </row>
    <row r="110" ht="15.75" customHeight="1">
      <c r="A110" s="44" t="s">
        <v>165</v>
      </c>
      <c r="B110" s="44" t="s">
        <v>115</v>
      </c>
      <c r="C110" s="44" t="s">
        <v>116</v>
      </c>
      <c r="D110" s="160" t="s">
        <v>42</v>
      </c>
      <c r="E110" s="55" t="s">
        <v>385</v>
      </c>
      <c r="F110" s="164">
        <v>3.5</v>
      </c>
      <c r="G110" s="55" t="s">
        <v>131</v>
      </c>
      <c r="H110" s="154">
        <v>552.0</v>
      </c>
      <c r="I110" s="101">
        <v>350.0</v>
      </c>
      <c r="J110" s="101">
        <f t="shared" si="1"/>
        <v>85.69</v>
      </c>
      <c r="K110" s="101">
        <v>188.0</v>
      </c>
      <c r="L110" s="101">
        <f t="shared" si="2"/>
        <v>1175.69</v>
      </c>
      <c r="M110" s="101">
        <f t="shared" si="3"/>
        <v>874.31</v>
      </c>
      <c r="N110" s="51">
        <v>2050.0</v>
      </c>
      <c r="O110" s="1"/>
      <c r="P110" s="1"/>
      <c r="Q110" s="1"/>
      <c r="R110" s="1"/>
      <c r="T110" s="1"/>
      <c r="U110" s="1"/>
      <c r="V110" s="1"/>
      <c r="W110" s="1"/>
      <c r="X110" s="1"/>
      <c r="Y110" s="1"/>
      <c r="Z110" s="1"/>
      <c r="AA110" s="1"/>
    </row>
    <row r="111" ht="15.75" customHeight="1">
      <c r="A111" s="44" t="s">
        <v>165</v>
      </c>
      <c r="B111" s="44" t="s">
        <v>115</v>
      </c>
      <c r="C111" s="44" t="s">
        <v>116</v>
      </c>
      <c r="D111" s="160" t="s">
        <v>42</v>
      </c>
      <c r="E111" s="55" t="s">
        <v>385</v>
      </c>
      <c r="F111" s="164">
        <v>3.5</v>
      </c>
      <c r="G111" s="55" t="s">
        <v>131</v>
      </c>
      <c r="H111" s="154">
        <v>552.0</v>
      </c>
      <c r="I111" s="101">
        <v>350.0</v>
      </c>
      <c r="J111" s="101">
        <f t="shared" si="1"/>
        <v>85.69</v>
      </c>
      <c r="K111" s="101">
        <v>188.0</v>
      </c>
      <c r="L111" s="101">
        <f t="shared" si="2"/>
        <v>1175.69</v>
      </c>
      <c r="M111" s="101">
        <f t="shared" si="3"/>
        <v>874.31</v>
      </c>
      <c r="N111" s="51">
        <v>2050.0</v>
      </c>
      <c r="O111" s="1"/>
      <c r="P111" s="1"/>
      <c r="Q111" s="1"/>
      <c r="R111" s="1"/>
      <c r="T111" s="1"/>
      <c r="U111" s="1"/>
      <c r="V111" s="1"/>
      <c r="W111" s="1"/>
      <c r="X111" s="1"/>
      <c r="Y111" s="1"/>
      <c r="Z111" s="1"/>
      <c r="AA111" s="1"/>
    </row>
    <row r="112" ht="15.75" customHeight="1">
      <c r="A112" s="44" t="s">
        <v>165</v>
      </c>
      <c r="B112" s="44" t="s">
        <v>115</v>
      </c>
      <c r="C112" s="44" t="s">
        <v>116</v>
      </c>
      <c r="D112" s="160" t="s">
        <v>42</v>
      </c>
      <c r="E112" s="55" t="s">
        <v>385</v>
      </c>
      <c r="F112" s="164">
        <v>4.0</v>
      </c>
      <c r="G112" s="55" t="s">
        <v>131</v>
      </c>
      <c r="H112" s="154">
        <v>552.0</v>
      </c>
      <c r="I112" s="101">
        <v>350.0</v>
      </c>
      <c r="J112" s="101">
        <f t="shared" si="1"/>
        <v>85.69</v>
      </c>
      <c r="K112" s="101">
        <v>188.0</v>
      </c>
      <c r="L112" s="101">
        <f t="shared" si="2"/>
        <v>1175.69</v>
      </c>
      <c r="M112" s="101">
        <f t="shared" si="3"/>
        <v>874.31</v>
      </c>
      <c r="N112" s="51">
        <v>2050.0</v>
      </c>
      <c r="O112" s="1"/>
      <c r="P112" s="1"/>
      <c r="Q112" s="1"/>
      <c r="R112" s="1"/>
      <c r="T112" s="1"/>
      <c r="U112" s="1"/>
      <c r="V112" s="1"/>
      <c r="W112" s="1"/>
      <c r="X112" s="1"/>
      <c r="Y112" s="1"/>
      <c r="Z112" s="1"/>
      <c r="AA112" s="1"/>
    </row>
    <row r="113" ht="15.75" customHeight="1">
      <c r="A113" s="44" t="s">
        <v>165</v>
      </c>
      <c r="B113" s="44" t="s">
        <v>115</v>
      </c>
      <c r="C113" s="44" t="s">
        <v>116</v>
      </c>
      <c r="D113" s="160" t="s">
        <v>42</v>
      </c>
      <c r="E113" s="55" t="s">
        <v>385</v>
      </c>
      <c r="F113" s="164">
        <v>4.0</v>
      </c>
      <c r="G113" s="55" t="s">
        <v>131</v>
      </c>
      <c r="H113" s="154">
        <v>552.0</v>
      </c>
      <c r="I113" s="101">
        <v>350.0</v>
      </c>
      <c r="J113" s="101">
        <f t="shared" si="1"/>
        <v>85.69</v>
      </c>
      <c r="K113" s="101">
        <v>188.0</v>
      </c>
      <c r="L113" s="101">
        <f t="shared" si="2"/>
        <v>1175.69</v>
      </c>
      <c r="M113" s="101">
        <f t="shared" si="3"/>
        <v>874.31</v>
      </c>
      <c r="N113" s="51">
        <v>2050.0</v>
      </c>
      <c r="O113" s="1"/>
      <c r="P113" s="1"/>
      <c r="Q113" s="1"/>
      <c r="R113" s="1"/>
      <c r="T113" s="1"/>
      <c r="U113" s="1"/>
      <c r="V113" s="1"/>
      <c r="W113" s="1"/>
      <c r="X113" s="1"/>
      <c r="Y113" s="1"/>
      <c r="Z113" s="1"/>
      <c r="AA113" s="1"/>
    </row>
    <row r="114" ht="15.75" customHeight="1">
      <c r="A114" s="44" t="s">
        <v>165</v>
      </c>
      <c r="B114" s="44" t="s">
        <v>115</v>
      </c>
      <c r="C114" s="44" t="s">
        <v>116</v>
      </c>
      <c r="D114" s="160" t="s">
        <v>42</v>
      </c>
      <c r="E114" s="55" t="s">
        <v>385</v>
      </c>
      <c r="F114" s="164">
        <v>5.0</v>
      </c>
      <c r="G114" s="55" t="s">
        <v>131</v>
      </c>
      <c r="H114" s="154">
        <v>552.0</v>
      </c>
      <c r="I114" s="101">
        <v>350.0</v>
      </c>
      <c r="J114" s="101">
        <f t="shared" si="1"/>
        <v>85.69</v>
      </c>
      <c r="K114" s="101">
        <v>188.0</v>
      </c>
      <c r="L114" s="101">
        <f t="shared" si="2"/>
        <v>1175.69</v>
      </c>
      <c r="M114" s="101">
        <f t="shared" si="3"/>
        <v>884.31</v>
      </c>
      <c r="N114" s="51">
        <v>2060.0</v>
      </c>
      <c r="O114" s="1"/>
      <c r="P114" s="1"/>
      <c r="Q114" s="1"/>
      <c r="R114" s="1"/>
      <c r="T114" s="1"/>
      <c r="U114" s="1"/>
      <c r="V114" s="1"/>
      <c r="W114" s="1"/>
      <c r="X114" s="1"/>
      <c r="Y114" s="1"/>
      <c r="Z114" s="1"/>
      <c r="AA114" s="1"/>
    </row>
    <row r="115" ht="15.75" customHeight="1">
      <c r="A115" s="44" t="s">
        <v>165</v>
      </c>
      <c r="B115" s="44" t="s">
        <v>115</v>
      </c>
      <c r="C115" s="44" t="s">
        <v>116</v>
      </c>
      <c r="D115" s="160" t="s">
        <v>42</v>
      </c>
      <c r="E115" s="55" t="s">
        <v>387</v>
      </c>
      <c r="F115" s="164">
        <v>5.0</v>
      </c>
      <c r="G115" s="55" t="s">
        <v>140</v>
      </c>
      <c r="H115" s="154">
        <v>575.0</v>
      </c>
      <c r="I115" s="101">
        <v>350.0</v>
      </c>
      <c r="J115" s="101">
        <f t="shared" si="1"/>
        <v>87.875</v>
      </c>
      <c r="K115" s="101">
        <v>188.0</v>
      </c>
      <c r="L115" s="101">
        <f t="shared" si="2"/>
        <v>1200.875</v>
      </c>
      <c r="M115" s="101">
        <f t="shared" si="3"/>
        <v>859.125</v>
      </c>
      <c r="N115" s="51">
        <v>2060.0</v>
      </c>
      <c r="O115" s="1"/>
      <c r="P115" s="1"/>
      <c r="Q115" s="1"/>
      <c r="R115" s="1"/>
      <c r="T115" s="1"/>
      <c r="U115" s="1"/>
      <c r="V115" s="1"/>
      <c r="W115" s="1"/>
      <c r="X115" s="1"/>
      <c r="Y115" s="1"/>
      <c r="Z115" s="1"/>
      <c r="AA115" s="1"/>
    </row>
    <row r="116" ht="15.75" customHeight="1">
      <c r="A116" s="44" t="s">
        <v>165</v>
      </c>
      <c r="B116" s="44" t="s">
        <v>115</v>
      </c>
      <c r="C116" s="44" t="s">
        <v>116</v>
      </c>
      <c r="D116" s="160" t="s">
        <v>42</v>
      </c>
      <c r="E116" s="55" t="s">
        <v>385</v>
      </c>
      <c r="F116" s="164">
        <v>5.0</v>
      </c>
      <c r="G116" s="55" t="s">
        <v>131</v>
      </c>
      <c r="H116" s="154">
        <v>552.0</v>
      </c>
      <c r="I116" s="101">
        <v>350.0</v>
      </c>
      <c r="J116" s="101">
        <f t="shared" si="1"/>
        <v>85.69</v>
      </c>
      <c r="K116" s="101">
        <v>188.0</v>
      </c>
      <c r="L116" s="101">
        <f t="shared" si="2"/>
        <v>1175.69</v>
      </c>
      <c r="M116" s="101">
        <f t="shared" si="3"/>
        <v>884.31</v>
      </c>
      <c r="N116" s="51">
        <v>2060.0</v>
      </c>
      <c r="O116" s="1"/>
      <c r="P116" s="1"/>
      <c r="Q116" s="1"/>
      <c r="R116" s="1"/>
      <c r="T116" s="1"/>
      <c r="U116" s="1"/>
      <c r="V116" s="1"/>
      <c r="W116" s="1"/>
      <c r="X116" s="1"/>
      <c r="Y116" s="1"/>
      <c r="Z116" s="1"/>
      <c r="AA116" s="1"/>
    </row>
    <row r="117" ht="15.75" customHeight="1">
      <c r="A117" s="44" t="s">
        <v>166</v>
      </c>
      <c r="B117" s="58" t="s">
        <v>167</v>
      </c>
      <c r="C117" s="58" t="s">
        <v>41</v>
      </c>
      <c r="D117" s="160" t="s">
        <v>42</v>
      </c>
      <c r="E117" s="55" t="s">
        <v>382</v>
      </c>
      <c r="F117" s="158">
        <v>1.5</v>
      </c>
      <c r="G117" s="55" t="s">
        <v>45</v>
      </c>
      <c r="H117" s="101">
        <v>533.0</v>
      </c>
      <c r="I117" s="101">
        <v>350.0</v>
      </c>
      <c r="J117" s="101">
        <f t="shared" si="1"/>
        <v>83.885</v>
      </c>
      <c r="K117" s="101">
        <v>188.0</v>
      </c>
      <c r="L117" s="101">
        <f t="shared" si="2"/>
        <v>1154.885</v>
      </c>
      <c r="M117" s="101">
        <f t="shared" si="3"/>
        <v>880.115</v>
      </c>
      <c r="N117" s="51">
        <v>2035.0</v>
      </c>
      <c r="O117" s="1"/>
      <c r="P117" s="1"/>
      <c r="Q117" s="1"/>
      <c r="R117" s="1"/>
      <c r="T117" s="1"/>
      <c r="U117" s="1"/>
      <c r="V117" s="1"/>
      <c r="W117" s="1"/>
      <c r="X117" s="1"/>
      <c r="Y117" s="1"/>
      <c r="Z117" s="1"/>
      <c r="AA117" s="1"/>
    </row>
    <row r="118" ht="15.75" customHeight="1">
      <c r="A118" s="44" t="s">
        <v>166</v>
      </c>
      <c r="B118" s="58" t="s">
        <v>167</v>
      </c>
      <c r="C118" s="58" t="s">
        <v>41</v>
      </c>
      <c r="D118" s="160" t="s">
        <v>42</v>
      </c>
      <c r="E118" s="55" t="s">
        <v>382</v>
      </c>
      <c r="F118" s="161">
        <v>1.5</v>
      </c>
      <c r="G118" s="55" t="s">
        <v>48</v>
      </c>
      <c r="H118" s="101">
        <v>527.0</v>
      </c>
      <c r="I118" s="101">
        <v>350.0</v>
      </c>
      <c r="J118" s="101">
        <f t="shared" si="1"/>
        <v>83.315</v>
      </c>
      <c r="K118" s="101">
        <v>188.0</v>
      </c>
      <c r="L118" s="101">
        <f t="shared" si="2"/>
        <v>1148.315</v>
      </c>
      <c r="M118" s="101">
        <f t="shared" si="3"/>
        <v>886.685</v>
      </c>
      <c r="N118" s="51">
        <v>2035.0</v>
      </c>
      <c r="O118" s="1"/>
      <c r="P118" s="1"/>
      <c r="Q118" s="1"/>
      <c r="R118" s="1"/>
      <c r="T118" s="1"/>
      <c r="U118" s="1"/>
      <c r="V118" s="1"/>
      <c r="W118" s="1"/>
      <c r="X118" s="1"/>
      <c r="Y118" s="1"/>
      <c r="Z118" s="1"/>
      <c r="AA118" s="1"/>
    </row>
    <row r="119" ht="15.75" customHeight="1">
      <c r="A119" s="44" t="s">
        <v>166</v>
      </c>
      <c r="B119" s="58" t="s">
        <v>167</v>
      </c>
      <c r="C119" s="58" t="s">
        <v>41</v>
      </c>
      <c r="D119" s="160" t="s">
        <v>42</v>
      </c>
      <c r="E119" s="55" t="s">
        <v>382</v>
      </c>
      <c r="F119" s="161">
        <v>2.0</v>
      </c>
      <c r="G119" s="55" t="s">
        <v>48</v>
      </c>
      <c r="H119" s="101">
        <v>527.0</v>
      </c>
      <c r="I119" s="101">
        <v>350.0</v>
      </c>
      <c r="J119" s="101">
        <f t="shared" si="1"/>
        <v>83.315</v>
      </c>
      <c r="K119" s="101">
        <v>188.0</v>
      </c>
      <c r="L119" s="101">
        <f t="shared" si="2"/>
        <v>1148.315</v>
      </c>
      <c r="M119" s="101">
        <f t="shared" si="3"/>
        <v>886.685</v>
      </c>
      <c r="N119" s="51">
        <v>2035.0</v>
      </c>
      <c r="O119" s="1"/>
      <c r="P119" s="1"/>
      <c r="Q119" s="1"/>
      <c r="R119" s="1"/>
      <c r="T119" s="1"/>
      <c r="U119" s="1"/>
      <c r="V119" s="1"/>
      <c r="W119" s="1"/>
      <c r="X119" s="1"/>
      <c r="Y119" s="1"/>
      <c r="Z119" s="1"/>
      <c r="AA119" s="1"/>
    </row>
    <row r="120" ht="15.75" customHeight="1">
      <c r="A120" s="44" t="s">
        <v>166</v>
      </c>
      <c r="B120" s="58" t="s">
        <v>167</v>
      </c>
      <c r="C120" s="58" t="s">
        <v>41</v>
      </c>
      <c r="D120" s="160" t="s">
        <v>42</v>
      </c>
      <c r="E120" s="55" t="s">
        <v>384</v>
      </c>
      <c r="F120" s="161">
        <v>2.0</v>
      </c>
      <c r="G120" s="55" t="s">
        <v>54</v>
      </c>
      <c r="H120" s="101">
        <v>533.0</v>
      </c>
      <c r="I120" s="101">
        <v>350.0</v>
      </c>
      <c r="J120" s="101">
        <f t="shared" si="1"/>
        <v>83.885</v>
      </c>
      <c r="K120" s="101">
        <v>188.0</v>
      </c>
      <c r="L120" s="101">
        <f t="shared" si="2"/>
        <v>1154.885</v>
      </c>
      <c r="M120" s="101">
        <f t="shared" si="3"/>
        <v>880.115</v>
      </c>
      <c r="N120" s="51">
        <v>2035.0</v>
      </c>
      <c r="O120" s="1"/>
      <c r="P120" s="1"/>
      <c r="Q120" s="1"/>
      <c r="R120" s="1"/>
      <c r="T120" s="1"/>
      <c r="U120" s="1"/>
      <c r="V120" s="1"/>
      <c r="W120" s="1"/>
      <c r="X120" s="1"/>
      <c r="Y120" s="1"/>
      <c r="Z120" s="1"/>
      <c r="AA120" s="1"/>
    </row>
    <row r="121" ht="15.75" customHeight="1">
      <c r="A121" s="44" t="s">
        <v>166</v>
      </c>
      <c r="B121" s="58" t="s">
        <v>167</v>
      </c>
      <c r="C121" s="58" t="s">
        <v>41</v>
      </c>
      <c r="D121" s="160" t="s">
        <v>42</v>
      </c>
      <c r="E121" s="55" t="s">
        <v>384</v>
      </c>
      <c r="F121" s="161">
        <v>2.0</v>
      </c>
      <c r="G121" s="55" t="s">
        <v>57</v>
      </c>
      <c r="H121" s="101">
        <v>542.0</v>
      </c>
      <c r="I121" s="101">
        <v>350.0</v>
      </c>
      <c r="J121" s="101">
        <f t="shared" si="1"/>
        <v>84.74</v>
      </c>
      <c r="K121" s="101">
        <v>188.0</v>
      </c>
      <c r="L121" s="101">
        <f t="shared" si="2"/>
        <v>1164.74</v>
      </c>
      <c r="M121" s="101">
        <f t="shared" si="3"/>
        <v>870.26</v>
      </c>
      <c r="N121" s="51">
        <v>2035.0</v>
      </c>
      <c r="O121" s="1"/>
      <c r="P121" s="1"/>
      <c r="Q121" s="1"/>
      <c r="R121" s="1"/>
      <c r="T121" s="1"/>
      <c r="U121" s="1"/>
      <c r="V121" s="1"/>
      <c r="W121" s="1"/>
      <c r="X121" s="1"/>
      <c r="Y121" s="1"/>
      <c r="Z121" s="1"/>
      <c r="AA121" s="1"/>
    </row>
    <row r="122" ht="15.75" customHeight="1">
      <c r="A122" s="44" t="s">
        <v>166</v>
      </c>
      <c r="B122" s="58" t="s">
        <v>167</v>
      </c>
      <c r="C122" s="58" t="s">
        <v>41</v>
      </c>
      <c r="D122" s="160" t="s">
        <v>42</v>
      </c>
      <c r="E122" s="55" t="s">
        <v>384</v>
      </c>
      <c r="F122" s="161">
        <v>2.5</v>
      </c>
      <c r="G122" s="55" t="s">
        <v>54</v>
      </c>
      <c r="H122" s="101">
        <v>533.0</v>
      </c>
      <c r="I122" s="101">
        <v>350.0</v>
      </c>
      <c r="J122" s="101">
        <f t="shared" si="1"/>
        <v>83.885</v>
      </c>
      <c r="K122" s="101">
        <v>188.0</v>
      </c>
      <c r="L122" s="101">
        <f t="shared" si="2"/>
        <v>1154.885</v>
      </c>
      <c r="M122" s="101">
        <f t="shared" si="3"/>
        <v>880.115</v>
      </c>
      <c r="N122" s="51">
        <v>2035.0</v>
      </c>
      <c r="O122" s="1"/>
      <c r="P122" s="1"/>
      <c r="Q122" s="1"/>
      <c r="R122" s="1"/>
      <c r="T122" s="1"/>
      <c r="U122" s="1"/>
      <c r="V122" s="1"/>
      <c r="W122" s="1"/>
      <c r="X122" s="1"/>
      <c r="Y122" s="1"/>
      <c r="Z122" s="1"/>
      <c r="AA122" s="1"/>
    </row>
    <row r="123" ht="15.75" customHeight="1">
      <c r="A123" s="44" t="s">
        <v>166</v>
      </c>
      <c r="B123" s="58" t="s">
        <v>167</v>
      </c>
      <c r="C123" s="58" t="s">
        <v>41</v>
      </c>
      <c r="D123" s="160" t="s">
        <v>42</v>
      </c>
      <c r="E123" s="55" t="s">
        <v>384</v>
      </c>
      <c r="F123" s="161">
        <v>2.5</v>
      </c>
      <c r="G123" s="55" t="s">
        <v>57</v>
      </c>
      <c r="H123" s="101">
        <v>542.0</v>
      </c>
      <c r="I123" s="101">
        <v>350.0</v>
      </c>
      <c r="J123" s="101">
        <f t="shared" si="1"/>
        <v>84.74</v>
      </c>
      <c r="K123" s="101">
        <v>188.0</v>
      </c>
      <c r="L123" s="101">
        <f t="shared" si="2"/>
        <v>1164.74</v>
      </c>
      <c r="M123" s="101">
        <f t="shared" si="3"/>
        <v>870.26</v>
      </c>
      <c r="N123" s="51">
        <v>2035.0</v>
      </c>
      <c r="O123" s="1"/>
      <c r="P123" s="1"/>
      <c r="Q123" s="1"/>
      <c r="R123" s="1"/>
      <c r="T123" s="1"/>
      <c r="U123" s="1"/>
      <c r="V123" s="1"/>
      <c r="W123" s="1"/>
      <c r="X123" s="1"/>
      <c r="Y123" s="1"/>
      <c r="Z123" s="1"/>
      <c r="AA123" s="1"/>
    </row>
    <row r="124" ht="15.75" customHeight="1">
      <c r="A124" s="44" t="s">
        <v>166</v>
      </c>
      <c r="B124" s="58" t="s">
        <v>167</v>
      </c>
      <c r="C124" s="58" t="s">
        <v>41</v>
      </c>
      <c r="D124" s="160" t="s">
        <v>42</v>
      </c>
      <c r="E124" s="55" t="s">
        <v>384</v>
      </c>
      <c r="F124" s="161">
        <v>3.0</v>
      </c>
      <c r="G124" s="55" t="s">
        <v>57</v>
      </c>
      <c r="H124" s="101">
        <v>542.0</v>
      </c>
      <c r="I124" s="101">
        <v>350.0</v>
      </c>
      <c r="J124" s="101">
        <f t="shared" si="1"/>
        <v>84.74</v>
      </c>
      <c r="K124" s="101">
        <v>188.0</v>
      </c>
      <c r="L124" s="101">
        <f t="shared" si="2"/>
        <v>1164.74</v>
      </c>
      <c r="M124" s="101">
        <f t="shared" si="3"/>
        <v>885.26</v>
      </c>
      <c r="N124" s="51">
        <v>2050.0</v>
      </c>
      <c r="O124" s="1"/>
      <c r="P124" s="1"/>
      <c r="Q124" s="1"/>
      <c r="R124" s="1"/>
      <c r="T124" s="1"/>
      <c r="U124" s="1"/>
      <c r="V124" s="1"/>
      <c r="W124" s="1"/>
      <c r="X124" s="1"/>
      <c r="Y124" s="1"/>
      <c r="Z124" s="1"/>
      <c r="AA124" s="1"/>
    </row>
    <row r="125" ht="15.75" customHeight="1">
      <c r="A125" s="44" t="s">
        <v>166</v>
      </c>
      <c r="B125" s="58" t="s">
        <v>167</v>
      </c>
      <c r="C125" s="58" t="s">
        <v>41</v>
      </c>
      <c r="D125" s="160" t="s">
        <v>42</v>
      </c>
      <c r="E125" s="55" t="s">
        <v>385</v>
      </c>
      <c r="F125" s="161">
        <v>3.0</v>
      </c>
      <c r="G125" s="55" t="s">
        <v>68</v>
      </c>
      <c r="H125" s="101">
        <v>539.0</v>
      </c>
      <c r="I125" s="101">
        <v>350.0</v>
      </c>
      <c r="J125" s="101">
        <f t="shared" si="1"/>
        <v>84.455</v>
      </c>
      <c r="K125" s="101">
        <v>188.0</v>
      </c>
      <c r="L125" s="101">
        <f t="shared" si="2"/>
        <v>1161.455</v>
      </c>
      <c r="M125" s="101">
        <f t="shared" si="3"/>
        <v>888.545</v>
      </c>
      <c r="N125" s="51">
        <v>2050.0</v>
      </c>
      <c r="O125" s="1"/>
      <c r="P125" s="1"/>
      <c r="Q125" s="1"/>
      <c r="R125" s="1"/>
      <c r="T125" s="1"/>
      <c r="U125" s="1"/>
      <c r="V125" s="1"/>
      <c r="W125" s="1"/>
      <c r="X125" s="1"/>
      <c r="Y125" s="1"/>
      <c r="Z125" s="1"/>
      <c r="AA125" s="1"/>
    </row>
    <row r="126" ht="15.75" customHeight="1">
      <c r="A126" s="44" t="s">
        <v>166</v>
      </c>
      <c r="B126" s="58" t="s">
        <v>167</v>
      </c>
      <c r="C126" s="58" t="s">
        <v>41</v>
      </c>
      <c r="D126" s="160" t="s">
        <v>42</v>
      </c>
      <c r="E126" s="55" t="s">
        <v>384</v>
      </c>
      <c r="F126" s="161">
        <v>3.5</v>
      </c>
      <c r="G126" s="55" t="s">
        <v>72</v>
      </c>
      <c r="H126" s="101">
        <v>559.0</v>
      </c>
      <c r="I126" s="101">
        <v>350.0</v>
      </c>
      <c r="J126" s="101">
        <f t="shared" si="1"/>
        <v>86.355</v>
      </c>
      <c r="K126" s="101">
        <v>188.0</v>
      </c>
      <c r="L126" s="101">
        <f t="shared" si="2"/>
        <v>1183.355</v>
      </c>
      <c r="M126" s="101">
        <f t="shared" si="3"/>
        <v>866.645</v>
      </c>
      <c r="N126" s="51">
        <v>2050.0</v>
      </c>
      <c r="O126" s="1"/>
      <c r="P126" s="1"/>
      <c r="Q126" s="1"/>
      <c r="R126" s="1"/>
      <c r="T126" s="1"/>
      <c r="U126" s="1"/>
      <c r="V126" s="1"/>
      <c r="W126" s="1"/>
      <c r="X126" s="1"/>
      <c r="Y126" s="1"/>
      <c r="Z126" s="1"/>
      <c r="AA126" s="1"/>
    </row>
    <row r="127" ht="15.75" customHeight="1">
      <c r="A127" s="44" t="s">
        <v>166</v>
      </c>
      <c r="B127" s="58" t="s">
        <v>167</v>
      </c>
      <c r="C127" s="58" t="s">
        <v>41</v>
      </c>
      <c r="D127" s="160" t="s">
        <v>42</v>
      </c>
      <c r="E127" s="55" t="s">
        <v>385</v>
      </c>
      <c r="F127" s="161">
        <v>3.5</v>
      </c>
      <c r="G127" s="55" t="s">
        <v>75</v>
      </c>
      <c r="H127" s="101">
        <v>544.0</v>
      </c>
      <c r="I127" s="101">
        <v>350.0</v>
      </c>
      <c r="J127" s="101">
        <f t="shared" si="1"/>
        <v>84.93</v>
      </c>
      <c r="K127" s="101">
        <v>188.0</v>
      </c>
      <c r="L127" s="101">
        <f t="shared" si="2"/>
        <v>1166.93</v>
      </c>
      <c r="M127" s="101">
        <f t="shared" si="3"/>
        <v>883.07</v>
      </c>
      <c r="N127" s="51">
        <v>2050.0</v>
      </c>
      <c r="O127" s="1"/>
      <c r="P127" s="1"/>
      <c r="Q127" s="1"/>
      <c r="R127" s="1"/>
      <c r="T127" s="1"/>
      <c r="U127" s="1"/>
      <c r="V127" s="1"/>
      <c r="W127" s="1"/>
      <c r="X127" s="1"/>
      <c r="Y127" s="1"/>
      <c r="Z127" s="1"/>
      <c r="AA127" s="1"/>
    </row>
    <row r="128" ht="15.75" customHeight="1">
      <c r="A128" s="44" t="s">
        <v>166</v>
      </c>
      <c r="B128" s="58" t="s">
        <v>167</v>
      </c>
      <c r="C128" s="58" t="s">
        <v>41</v>
      </c>
      <c r="D128" s="160" t="s">
        <v>42</v>
      </c>
      <c r="E128" s="55" t="s">
        <v>384</v>
      </c>
      <c r="F128" s="161">
        <v>4.0</v>
      </c>
      <c r="G128" s="55" t="s">
        <v>72</v>
      </c>
      <c r="H128" s="101">
        <v>559.0</v>
      </c>
      <c r="I128" s="101">
        <v>350.0</v>
      </c>
      <c r="J128" s="101">
        <f t="shared" si="1"/>
        <v>86.355</v>
      </c>
      <c r="K128" s="101">
        <v>188.0</v>
      </c>
      <c r="L128" s="101">
        <f t="shared" si="2"/>
        <v>1183.355</v>
      </c>
      <c r="M128" s="101">
        <f t="shared" si="3"/>
        <v>866.645</v>
      </c>
      <c r="N128" s="51">
        <v>2050.0</v>
      </c>
      <c r="O128" s="1"/>
      <c r="P128" s="1"/>
      <c r="Q128" s="1"/>
      <c r="R128" s="1"/>
      <c r="T128" s="1"/>
      <c r="U128" s="1"/>
      <c r="V128" s="1"/>
      <c r="W128" s="1"/>
      <c r="X128" s="1"/>
      <c r="Y128" s="1"/>
      <c r="Z128" s="1"/>
      <c r="AA128" s="1"/>
    </row>
    <row r="129" ht="15.75" customHeight="1">
      <c r="A129" s="44" t="s">
        <v>166</v>
      </c>
      <c r="B129" s="58" t="s">
        <v>167</v>
      </c>
      <c r="C129" s="58" t="s">
        <v>41</v>
      </c>
      <c r="D129" s="160" t="s">
        <v>42</v>
      </c>
      <c r="E129" s="55" t="s">
        <v>385</v>
      </c>
      <c r="F129" s="161">
        <v>4.0</v>
      </c>
      <c r="G129" s="55" t="s">
        <v>75</v>
      </c>
      <c r="H129" s="101">
        <v>544.0</v>
      </c>
      <c r="I129" s="101">
        <v>350.0</v>
      </c>
      <c r="J129" s="101">
        <f t="shared" si="1"/>
        <v>84.93</v>
      </c>
      <c r="K129" s="101">
        <v>188.0</v>
      </c>
      <c r="L129" s="101">
        <f t="shared" si="2"/>
        <v>1166.93</v>
      </c>
      <c r="M129" s="101">
        <f t="shared" si="3"/>
        <v>883.07</v>
      </c>
      <c r="N129" s="51">
        <v>2050.0</v>
      </c>
      <c r="O129" s="1"/>
      <c r="P129" s="1"/>
      <c r="Q129" s="1"/>
      <c r="R129" s="1"/>
      <c r="T129" s="1"/>
      <c r="U129" s="1"/>
      <c r="V129" s="1"/>
      <c r="W129" s="1"/>
      <c r="X129" s="1"/>
      <c r="Y129" s="1"/>
      <c r="Z129" s="1"/>
      <c r="AA129" s="1"/>
    </row>
    <row r="130" ht="15.75" customHeight="1">
      <c r="A130" s="44" t="s">
        <v>166</v>
      </c>
      <c r="B130" s="58" t="s">
        <v>167</v>
      </c>
      <c r="C130" s="58" t="s">
        <v>41</v>
      </c>
      <c r="D130" s="160" t="s">
        <v>42</v>
      </c>
      <c r="E130" s="55" t="s">
        <v>385</v>
      </c>
      <c r="F130" s="161">
        <v>5.0</v>
      </c>
      <c r="G130" s="55" t="s">
        <v>84</v>
      </c>
      <c r="H130" s="101">
        <v>552.0</v>
      </c>
      <c r="I130" s="101">
        <v>350.0</v>
      </c>
      <c r="J130" s="101">
        <f t="shared" si="1"/>
        <v>85.69</v>
      </c>
      <c r="K130" s="101">
        <v>188.0</v>
      </c>
      <c r="L130" s="101">
        <f t="shared" si="2"/>
        <v>1175.69</v>
      </c>
      <c r="M130" s="101">
        <f t="shared" si="3"/>
        <v>884.31</v>
      </c>
      <c r="N130" s="51">
        <v>2060.0</v>
      </c>
      <c r="O130" s="1"/>
      <c r="P130" s="1"/>
      <c r="Q130" s="1"/>
      <c r="R130" s="1"/>
      <c r="T130" s="1"/>
      <c r="U130" s="1"/>
      <c r="V130" s="1"/>
      <c r="W130" s="1"/>
      <c r="X130" s="1"/>
      <c r="Y130" s="1"/>
      <c r="Z130" s="1"/>
      <c r="AA130" s="1"/>
    </row>
    <row r="131" ht="15.75" customHeight="1">
      <c r="A131" s="44" t="s">
        <v>166</v>
      </c>
      <c r="B131" s="58" t="s">
        <v>167</v>
      </c>
      <c r="C131" s="58" t="s">
        <v>41</v>
      </c>
      <c r="D131" s="160" t="s">
        <v>42</v>
      </c>
      <c r="E131" s="55" t="s">
        <v>386</v>
      </c>
      <c r="F131" s="161">
        <v>5.0</v>
      </c>
      <c r="G131" s="55" t="s">
        <v>88</v>
      </c>
      <c r="H131" s="101">
        <v>569.0</v>
      </c>
      <c r="I131" s="101">
        <v>350.0</v>
      </c>
      <c r="J131" s="101">
        <f t="shared" si="1"/>
        <v>87.305</v>
      </c>
      <c r="K131" s="101">
        <v>188.0</v>
      </c>
      <c r="L131" s="101">
        <f t="shared" si="2"/>
        <v>1194.305</v>
      </c>
      <c r="M131" s="101">
        <f t="shared" si="3"/>
        <v>865.695</v>
      </c>
      <c r="N131" s="51">
        <v>2060.0</v>
      </c>
      <c r="O131" s="1"/>
      <c r="P131" s="1"/>
      <c r="Q131" s="1"/>
      <c r="R131" s="1"/>
      <c r="T131" s="1"/>
      <c r="U131" s="1"/>
      <c r="V131" s="1"/>
      <c r="W131" s="1"/>
      <c r="X131" s="1"/>
      <c r="Y131" s="1"/>
      <c r="Z131" s="1"/>
      <c r="AA131" s="1"/>
    </row>
    <row r="132" ht="15.75" customHeight="1">
      <c r="A132" s="44" t="s">
        <v>168</v>
      </c>
      <c r="B132" s="44" t="s">
        <v>169</v>
      </c>
      <c r="C132" s="44" t="s">
        <v>93</v>
      </c>
      <c r="D132" s="160" t="s">
        <v>42</v>
      </c>
      <c r="E132" s="55" t="s">
        <v>382</v>
      </c>
      <c r="F132" s="161">
        <v>1.5</v>
      </c>
      <c r="G132" s="55" t="s">
        <v>45</v>
      </c>
      <c r="H132" s="101">
        <v>533.0</v>
      </c>
      <c r="I132" s="101">
        <v>350.0</v>
      </c>
      <c r="J132" s="101">
        <f t="shared" si="1"/>
        <v>83.885</v>
      </c>
      <c r="K132" s="101">
        <v>188.0</v>
      </c>
      <c r="L132" s="101">
        <f t="shared" si="2"/>
        <v>1154.885</v>
      </c>
      <c r="M132" s="101">
        <f t="shared" si="3"/>
        <v>880.115</v>
      </c>
      <c r="N132" s="51">
        <v>2035.0</v>
      </c>
      <c r="O132" s="1"/>
      <c r="P132" s="1"/>
      <c r="Q132" s="1"/>
      <c r="R132" s="1"/>
      <c r="T132" s="1"/>
      <c r="U132" s="1"/>
      <c r="V132" s="1"/>
      <c r="W132" s="1"/>
      <c r="X132" s="1"/>
      <c r="Y132" s="1"/>
      <c r="Z132" s="1"/>
      <c r="AA132" s="1"/>
    </row>
    <row r="133" ht="15.75" customHeight="1">
      <c r="A133" s="44" t="s">
        <v>168</v>
      </c>
      <c r="B133" s="44" t="s">
        <v>169</v>
      </c>
      <c r="C133" s="44" t="s">
        <v>93</v>
      </c>
      <c r="D133" s="160" t="s">
        <v>42</v>
      </c>
      <c r="E133" s="55" t="s">
        <v>382</v>
      </c>
      <c r="F133" s="161">
        <v>1.5</v>
      </c>
      <c r="G133" s="55" t="s">
        <v>48</v>
      </c>
      <c r="H133" s="101">
        <v>527.0</v>
      </c>
      <c r="I133" s="101">
        <v>350.0</v>
      </c>
      <c r="J133" s="101">
        <f t="shared" si="1"/>
        <v>83.315</v>
      </c>
      <c r="K133" s="101">
        <v>188.0</v>
      </c>
      <c r="L133" s="101">
        <f t="shared" si="2"/>
        <v>1148.315</v>
      </c>
      <c r="M133" s="101">
        <f t="shared" si="3"/>
        <v>886.685</v>
      </c>
      <c r="N133" s="51">
        <v>2035.0</v>
      </c>
      <c r="O133" s="1"/>
      <c r="P133" s="1"/>
      <c r="Q133" s="1"/>
      <c r="R133" s="1"/>
      <c r="T133" s="1"/>
      <c r="U133" s="1"/>
      <c r="V133" s="1"/>
      <c r="W133" s="1"/>
      <c r="X133" s="1"/>
      <c r="Y133" s="1"/>
      <c r="Z133" s="1"/>
      <c r="AA133" s="1"/>
    </row>
    <row r="134" ht="15.75" customHeight="1">
      <c r="A134" s="44" t="s">
        <v>168</v>
      </c>
      <c r="B134" s="44" t="s">
        <v>169</v>
      </c>
      <c r="C134" s="44" t="s">
        <v>93</v>
      </c>
      <c r="D134" s="160" t="s">
        <v>42</v>
      </c>
      <c r="E134" s="55" t="s">
        <v>382</v>
      </c>
      <c r="F134" s="161">
        <v>2.0</v>
      </c>
      <c r="G134" s="55" t="s">
        <v>48</v>
      </c>
      <c r="H134" s="101">
        <v>527.0</v>
      </c>
      <c r="I134" s="101">
        <v>350.0</v>
      </c>
      <c r="J134" s="101">
        <f t="shared" si="1"/>
        <v>83.315</v>
      </c>
      <c r="K134" s="101">
        <v>188.0</v>
      </c>
      <c r="L134" s="101">
        <f t="shared" si="2"/>
        <v>1148.315</v>
      </c>
      <c r="M134" s="101">
        <f t="shared" si="3"/>
        <v>886.685</v>
      </c>
      <c r="N134" s="51">
        <v>2035.0</v>
      </c>
      <c r="O134" s="1"/>
      <c r="P134" s="1"/>
      <c r="Q134" s="1"/>
      <c r="R134" s="1"/>
      <c r="T134" s="1"/>
      <c r="U134" s="1"/>
      <c r="V134" s="1"/>
      <c r="W134" s="1"/>
      <c r="X134" s="1"/>
      <c r="Y134" s="1"/>
      <c r="Z134" s="1"/>
      <c r="AA134" s="1"/>
    </row>
    <row r="135" ht="15.75" customHeight="1">
      <c r="A135" s="44" t="s">
        <v>168</v>
      </c>
      <c r="B135" s="44" t="s">
        <v>169</v>
      </c>
      <c r="C135" s="44" t="s">
        <v>93</v>
      </c>
      <c r="D135" s="160" t="s">
        <v>42</v>
      </c>
      <c r="E135" s="55" t="s">
        <v>384</v>
      </c>
      <c r="F135" s="161">
        <v>2.0</v>
      </c>
      <c r="G135" s="55" t="s">
        <v>54</v>
      </c>
      <c r="H135" s="101">
        <v>533.0</v>
      </c>
      <c r="I135" s="101">
        <v>350.0</v>
      </c>
      <c r="J135" s="101">
        <f t="shared" si="1"/>
        <v>83.885</v>
      </c>
      <c r="K135" s="101">
        <v>188.0</v>
      </c>
      <c r="L135" s="101">
        <f t="shared" si="2"/>
        <v>1154.885</v>
      </c>
      <c r="M135" s="101">
        <f t="shared" si="3"/>
        <v>880.115</v>
      </c>
      <c r="N135" s="51">
        <v>2035.0</v>
      </c>
      <c r="O135" s="1"/>
      <c r="P135" s="1"/>
      <c r="Q135" s="1"/>
      <c r="R135" s="1"/>
      <c r="T135" s="1"/>
      <c r="U135" s="1"/>
      <c r="V135" s="1"/>
      <c r="W135" s="1"/>
      <c r="X135" s="1"/>
      <c r="Y135" s="1"/>
      <c r="Z135" s="1"/>
      <c r="AA135" s="1"/>
    </row>
    <row r="136" ht="15.75" customHeight="1">
      <c r="A136" s="44" t="s">
        <v>168</v>
      </c>
      <c r="B136" s="44" t="s">
        <v>169</v>
      </c>
      <c r="C136" s="44" t="s">
        <v>93</v>
      </c>
      <c r="D136" s="160" t="s">
        <v>42</v>
      </c>
      <c r="E136" s="55" t="s">
        <v>384</v>
      </c>
      <c r="F136" s="161">
        <v>2.0</v>
      </c>
      <c r="G136" s="55" t="s">
        <v>57</v>
      </c>
      <c r="H136" s="101">
        <v>542.0</v>
      </c>
      <c r="I136" s="101">
        <v>350.0</v>
      </c>
      <c r="J136" s="101">
        <f t="shared" si="1"/>
        <v>84.74</v>
      </c>
      <c r="K136" s="101">
        <v>188.0</v>
      </c>
      <c r="L136" s="101">
        <f t="shared" si="2"/>
        <v>1164.74</v>
      </c>
      <c r="M136" s="101">
        <f t="shared" si="3"/>
        <v>870.26</v>
      </c>
      <c r="N136" s="51">
        <v>2035.0</v>
      </c>
      <c r="O136" s="1"/>
      <c r="P136" s="1"/>
      <c r="Q136" s="1"/>
      <c r="R136" s="1"/>
      <c r="T136" s="1"/>
      <c r="U136" s="1"/>
      <c r="V136" s="1"/>
      <c r="W136" s="1"/>
      <c r="X136" s="1"/>
      <c r="Y136" s="1"/>
      <c r="Z136" s="1"/>
      <c r="AA136" s="1"/>
    </row>
    <row r="137" ht="15.75" customHeight="1">
      <c r="A137" s="44" t="s">
        <v>168</v>
      </c>
      <c r="B137" s="44" t="s">
        <v>169</v>
      </c>
      <c r="C137" s="44" t="s">
        <v>93</v>
      </c>
      <c r="D137" s="160" t="s">
        <v>42</v>
      </c>
      <c r="E137" s="55" t="s">
        <v>384</v>
      </c>
      <c r="F137" s="161">
        <v>2.5</v>
      </c>
      <c r="G137" s="55" t="s">
        <v>54</v>
      </c>
      <c r="H137" s="101">
        <v>533.0</v>
      </c>
      <c r="I137" s="101">
        <v>350.0</v>
      </c>
      <c r="J137" s="101">
        <f t="shared" si="1"/>
        <v>83.885</v>
      </c>
      <c r="K137" s="101">
        <v>188.0</v>
      </c>
      <c r="L137" s="101">
        <f t="shared" si="2"/>
        <v>1154.885</v>
      </c>
      <c r="M137" s="101">
        <f t="shared" si="3"/>
        <v>880.115</v>
      </c>
      <c r="N137" s="51">
        <v>2035.0</v>
      </c>
      <c r="O137" s="1"/>
      <c r="P137" s="1"/>
      <c r="Q137" s="1"/>
      <c r="R137" s="1"/>
      <c r="T137" s="1"/>
      <c r="U137" s="1"/>
      <c r="V137" s="1"/>
      <c r="W137" s="1"/>
      <c r="X137" s="1"/>
      <c r="Y137" s="1"/>
      <c r="Z137" s="1"/>
      <c r="AA137" s="1"/>
    </row>
    <row r="138" ht="15.75" customHeight="1">
      <c r="A138" s="44" t="s">
        <v>168</v>
      </c>
      <c r="B138" s="44" t="s">
        <v>169</v>
      </c>
      <c r="C138" s="44" t="s">
        <v>93</v>
      </c>
      <c r="D138" s="160" t="s">
        <v>42</v>
      </c>
      <c r="E138" s="55" t="s">
        <v>384</v>
      </c>
      <c r="F138" s="161">
        <v>2.5</v>
      </c>
      <c r="G138" s="55" t="s">
        <v>57</v>
      </c>
      <c r="H138" s="101">
        <v>542.0</v>
      </c>
      <c r="I138" s="101">
        <v>350.0</v>
      </c>
      <c r="J138" s="101">
        <f t="shared" si="1"/>
        <v>84.74</v>
      </c>
      <c r="K138" s="101">
        <v>188.0</v>
      </c>
      <c r="L138" s="101">
        <f t="shared" si="2"/>
        <v>1164.74</v>
      </c>
      <c r="M138" s="101">
        <f t="shared" si="3"/>
        <v>870.26</v>
      </c>
      <c r="N138" s="51">
        <v>2035.0</v>
      </c>
      <c r="O138" s="1"/>
      <c r="P138" s="1"/>
      <c r="Q138" s="1"/>
      <c r="R138" s="1"/>
      <c r="T138" s="1"/>
      <c r="U138" s="1"/>
      <c r="V138" s="1"/>
      <c r="W138" s="1"/>
      <c r="X138" s="1"/>
      <c r="Y138" s="1"/>
      <c r="Z138" s="1"/>
      <c r="AA138" s="1"/>
    </row>
    <row r="139" ht="15.75" customHeight="1">
      <c r="A139" s="44" t="s">
        <v>168</v>
      </c>
      <c r="B139" s="44" t="s">
        <v>169</v>
      </c>
      <c r="C139" s="44" t="s">
        <v>93</v>
      </c>
      <c r="D139" s="160" t="s">
        <v>42</v>
      </c>
      <c r="E139" s="55" t="s">
        <v>384</v>
      </c>
      <c r="F139" s="161">
        <v>2.5</v>
      </c>
      <c r="G139" s="55" t="s">
        <v>57</v>
      </c>
      <c r="H139" s="101">
        <v>542.0</v>
      </c>
      <c r="I139" s="101">
        <v>350.0</v>
      </c>
      <c r="J139" s="101">
        <f t="shared" si="1"/>
        <v>84.74</v>
      </c>
      <c r="K139" s="101">
        <v>188.0</v>
      </c>
      <c r="L139" s="101">
        <f t="shared" si="2"/>
        <v>1164.74</v>
      </c>
      <c r="M139" s="101">
        <f t="shared" si="3"/>
        <v>870.26</v>
      </c>
      <c r="N139" s="51">
        <v>2035.0</v>
      </c>
      <c r="O139" s="1"/>
      <c r="P139" s="1"/>
      <c r="Q139" s="1"/>
      <c r="R139" s="1"/>
      <c r="T139" s="1"/>
      <c r="U139" s="1"/>
      <c r="V139" s="1"/>
      <c r="W139" s="1"/>
      <c r="X139" s="1"/>
      <c r="Y139" s="1"/>
      <c r="Z139" s="1"/>
      <c r="AA139" s="1"/>
    </row>
    <row r="140" ht="15.75" customHeight="1">
      <c r="A140" s="44" t="s">
        <v>168</v>
      </c>
      <c r="B140" s="44" t="s">
        <v>169</v>
      </c>
      <c r="C140" s="44" t="s">
        <v>93</v>
      </c>
      <c r="D140" s="160" t="s">
        <v>42</v>
      </c>
      <c r="E140" s="55" t="s">
        <v>384</v>
      </c>
      <c r="F140" s="161">
        <v>3.0</v>
      </c>
      <c r="G140" s="55" t="s">
        <v>57</v>
      </c>
      <c r="H140" s="101">
        <v>542.0</v>
      </c>
      <c r="I140" s="101">
        <v>350.0</v>
      </c>
      <c r="J140" s="101">
        <f t="shared" si="1"/>
        <v>84.74</v>
      </c>
      <c r="K140" s="101">
        <v>188.0</v>
      </c>
      <c r="L140" s="101">
        <f t="shared" si="2"/>
        <v>1164.74</v>
      </c>
      <c r="M140" s="101">
        <f t="shared" si="3"/>
        <v>885.26</v>
      </c>
      <c r="N140" s="51">
        <v>2050.0</v>
      </c>
      <c r="O140" s="1"/>
      <c r="P140" s="1"/>
      <c r="Q140" s="1"/>
      <c r="R140" s="1"/>
      <c r="T140" s="1"/>
      <c r="U140" s="1"/>
      <c r="V140" s="1"/>
      <c r="W140" s="1"/>
      <c r="X140" s="1"/>
      <c r="Y140" s="1"/>
      <c r="Z140" s="1"/>
      <c r="AA140" s="1"/>
    </row>
    <row r="141" ht="15.75" customHeight="1">
      <c r="A141" s="44" t="s">
        <v>168</v>
      </c>
      <c r="B141" s="44" t="s">
        <v>169</v>
      </c>
      <c r="C141" s="44" t="s">
        <v>93</v>
      </c>
      <c r="D141" s="160" t="s">
        <v>42</v>
      </c>
      <c r="E141" s="55" t="s">
        <v>384</v>
      </c>
      <c r="F141" s="161">
        <v>3.5</v>
      </c>
      <c r="G141" s="55" t="s">
        <v>72</v>
      </c>
      <c r="H141" s="101">
        <v>559.0</v>
      </c>
      <c r="I141" s="101">
        <v>350.0</v>
      </c>
      <c r="J141" s="101">
        <f t="shared" si="1"/>
        <v>86.355</v>
      </c>
      <c r="K141" s="101">
        <v>188.0</v>
      </c>
      <c r="L141" s="101">
        <f t="shared" si="2"/>
        <v>1183.355</v>
      </c>
      <c r="M141" s="101">
        <f t="shared" si="3"/>
        <v>866.645</v>
      </c>
      <c r="N141" s="51">
        <v>2050.0</v>
      </c>
      <c r="O141" s="1"/>
      <c r="P141" s="1"/>
      <c r="Q141" s="1"/>
      <c r="R141" s="1"/>
      <c r="T141" s="1"/>
      <c r="U141" s="1"/>
      <c r="V141" s="1"/>
      <c r="W141" s="1"/>
      <c r="X141" s="1"/>
      <c r="Y141" s="1"/>
      <c r="Z141" s="1"/>
      <c r="AA141" s="1"/>
    </row>
    <row r="142" ht="15.75" customHeight="1">
      <c r="A142" s="44" t="s">
        <v>168</v>
      </c>
      <c r="B142" s="44" t="s">
        <v>169</v>
      </c>
      <c r="C142" s="44" t="s">
        <v>93</v>
      </c>
      <c r="D142" s="160" t="s">
        <v>42</v>
      </c>
      <c r="E142" s="55" t="s">
        <v>385</v>
      </c>
      <c r="F142" s="161">
        <v>3.5</v>
      </c>
      <c r="G142" s="55" t="s">
        <v>75</v>
      </c>
      <c r="H142" s="101">
        <v>544.0</v>
      </c>
      <c r="I142" s="101">
        <v>350.0</v>
      </c>
      <c r="J142" s="101">
        <f t="shared" si="1"/>
        <v>84.93</v>
      </c>
      <c r="K142" s="101">
        <v>188.0</v>
      </c>
      <c r="L142" s="101">
        <f t="shared" si="2"/>
        <v>1166.93</v>
      </c>
      <c r="M142" s="101">
        <f t="shared" si="3"/>
        <v>883.07</v>
      </c>
      <c r="N142" s="51">
        <v>2050.0</v>
      </c>
      <c r="O142" s="1"/>
      <c r="P142" s="1"/>
      <c r="Q142" s="1"/>
      <c r="R142" s="1"/>
      <c r="T142" s="1"/>
      <c r="U142" s="1"/>
      <c r="V142" s="1"/>
      <c r="W142" s="1"/>
      <c r="X142" s="1"/>
      <c r="Y142" s="1"/>
      <c r="Z142" s="1"/>
      <c r="AA142" s="1"/>
    </row>
    <row r="143" ht="15.75" customHeight="1">
      <c r="A143" s="44" t="s">
        <v>168</v>
      </c>
      <c r="B143" s="44" t="s">
        <v>169</v>
      </c>
      <c r="C143" s="44" t="s">
        <v>93</v>
      </c>
      <c r="D143" s="160" t="s">
        <v>42</v>
      </c>
      <c r="E143" s="55" t="s">
        <v>384</v>
      </c>
      <c r="F143" s="161">
        <v>4.0</v>
      </c>
      <c r="G143" s="55" t="s">
        <v>72</v>
      </c>
      <c r="H143" s="101">
        <v>559.0</v>
      </c>
      <c r="I143" s="101">
        <v>350.0</v>
      </c>
      <c r="J143" s="101">
        <f t="shared" si="1"/>
        <v>86.355</v>
      </c>
      <c r="K143" s="101">
        <v>188.0</v>
      </c>
      <c r="L143" s="101">
        <f t="shared" si="2"/>
        <v>1183.355</v>
      </c>
      <c r="M143" s="101">
        <f t="shared" si="3"/>
        <v>866.645</v>
      </c>
      <c r="N143" s="51">
        <v>2050.0</v>
      </c>
      <c r="O143" s="1"/>
      <c r="P143" s="1"/>
      <c r="Q143" s="1"/>
      <c r="R143" s="1"/>
      <c r="T143" s="1"/>
      <c r="U143" s="1"/>
      <c r="V143" s="1"/>
      <c r="W143" s="1"/>
      <c r="X143" s="1"/>
      <c r="Y143" s="1"/>
      <c r="Z143" s="1"/>
      <c r="AA143" s="1"/>
    </row>
    <row r="144" ht="15.75" customHeight="1">
      <c r="A144" s="44" t="s">
        <v>168</v>
      </c>
      <c r="B144" s="44" t="s">
        <v>169</v>
      </c>
      <c r="C144" s="44" t="s">
        <v>93</v>
      </c>
      <c r="D144" s="160" t="s">
        <v>42</v>
      </c>
      <c r="E144" s="55" t="s">
        <v>385</v>
      </c>
      <c r="F144" s="161">
        <v>4.0</v>
      </c>
      <c r="G144" s="55" t="s">
        <v>75</v>
      </c>
      <c r="H144" s="101">
        <v>544.0</v>
      </c>
      <c r="I144" s="101">
        <v>350.0</v>
      </c>
      <c r="J144" s="101">
        <f t="shared" si="1"/>
        <v>84.93</v>
      </c>
      <c r="K144" s="101">
        <v>188.0</v>
      </c>
      <c r="L144" s="101">
        <f t="shared" si="2"/>
        <v>1166.93</v>
      </c>
      <c r="M144" s="101">
        <f t="shared" si="3"/>
        <v>883.07</v>
      </c>
      <c r="N144" s="51">
        <v>2050.0</v>
      </c>
      <c r="O144" s="1"/>
      <c r="P144" s="1"/>
      <c r="Q144" s="1"/>
      <c r="R144" s="1"/>
      <c r="T144" s="1"/>
      <c r="U144" s="1"/>
      <c r="V144" s="1"/>
      <c r="W144" s="1"/>
      <c r="X144" s="1"/>
      <c r="Y144" s="1"/>
      <c r="Z144" s="1"/>
      <c r="AA144" s="1"/>
    </row>
    <row r="145" ht="15.75" customHeight="1">
      <c r="A145" s="44" t="s">
        <v>168</v>
      </c>
      <c r="B145" s="44" t="s">
        <v>169</v>
      </c>
      <c r="C145" s="44" t="s">
        <v>93</v>
      </c>
      <c r="D145" s="160" t="s">
        <v>42</v>
      </c>
      <c r="E145" s="55" t="s">
        <v>385</v>
      </c>
      <c r="F145" s="161">
        <v>5.0</v>
      </c>
      <c r="G145" s="55" t="s">
        <v>84</v>
      </c>
      <c r="H145" s="165">
        <v>552.0</v>
      </c>
      <c r="I145" s="101">
        <v>350.0</v>
      </c>
      <c r="J145" s="101">
        <f t="shared" si="1"/>
        <v>85.69</v>
      </c>
      <c r="K145" s="101">
        <v>188.0</v>
      </c>
      <c r="L145" s="101">
        <f t="shared" si="2"/>
        <v>1175.69</v>
      </c>
      <c r="M145" s="101">
        <f t="shared" si="3"/>
        <v>884.31</v>
      </c>
      <c r="N145" s="51">
        <v>2060.0</v>
      </c>
      <c r="O145" s="1"/>
      <c r="P145" s="1"/>
      <c r="Q145" s="1"/>
      <c r="R145" s="1"/>
      <c r="T145" s="1"/>
      <c r="U145" s="1"/>
      <c r="V145" s="1"/>
      <c r="W145" s="1"/>
      <c r="X145" s="1"/>
      <c r="Y145" s="1"/>
      <c r="Z145" s="1"/>
      <c r="AA145" s="1"/>
    </row>
    <row r="146" ht="15.75" customHeight="1">
      <c r="A146" s="44" t="s">
        <v>168</v>
      </c>
      <c r="B146" s="44" t="s">
        <v>169</v>
      </c>
      <c r="C146" s="44" t="s">
        <v>93</v>
      </c>
      <c r="D146" s="160" t="s">
        <v>42</v>
      </c>
      <c r="E146" s="55" t="s">
        <v>386</v>
      </c>
      <c r="F146" s="161">
        <v>5.0</v>
      </c>
      <c r="G146" s="55" t="s">
        <v>88</v>
      </c>
      <c r="H146" s="165">
        <v>569.0</v>
      </c>
      <c r="I146" s="101">
        <v>350.0</v>
      </c>
      <c r="J146" s="101">
        <f t="shared" si="1"/>
        <v>87.305</v>
      </c>
      <c r="K146" s="101">
        <v>188.0</v>
      </c>
      <c r="L146" s="101">
        <f t="shared" si="2"/>
        <v>1194.305</v>
      </c>
      <c r="M146" s="101">
        <f t="shared" si="3"/>
        <v>865.695</v>
      </c>
      <c r="N146" s="51">
        <v>2060.0</v>
      </c>
      <c r="O146" s="1"/>
      <c r="P146" s="1"/>
      <c r="Q146" s="1"/>
      <c r="R146" s="1"/>
      <c r="T146" s="1"/>
      <c r="U146" s="1"/>
      <c r="V146" s="1"/>
      <c r="W146" s="1"/>
      <c r="X146" s="1"/>
      <c r="Y146" s="1"/>
      <c r="Z146" s="1"/>
      <c r="AA146" s="1"/>
    </row>
    <row r="147" ht="15.75" customHeight="1">
      <c r="A147" s="45" t="s">
        <v>172</v>
      </c>
      <c r="B147" s="45" t="s">
        <v>173</v>
      </c>
      <c r="C147" s="45" t="s">
        <v>174</v>
      </c>
      <c r="D147" s="160" t="s">
        <v>42</v>
      </c>
      <c r="E147" s="55" t="s">
        <v>384</v>
      </c>
      <c r="F147" s="161">
        <v>1.5</v>
      </c>
      <c r="G147" s="55" t="s">
        <v>150</v>
      </c>
      <c r="H147" s="165">
        <v>533.0</v>
      </c>
      <c r="I147" s="101">
        <v>350.0</v>
      </c>
      <c r="J147" s="101">
        <f t="shared" si="1"/>
        <v>83.885</v>
      </c>
      <c r="K147" s="101">
        <v>188.0</v>
      </c>
      <c r="L147" s="101">
        <f t="shared" si="2"/>
        <v>1154.885</v>
      </c>
      <c r="M147" s="101">
        <f t="shared" si="3"/>
        <v>880.115</v>
      </c>
      <c r="N147" s="51">
        <v>2035.0</v>
      </c>
      <c r="O147" s="1"/>
      <c r="P147" s="1"/>
      <c r="Q147" s="1"/>
      <c r="R147" s="1"/>
      <c r="T147" s="1"/>
      <c r="U147" s="1"/>
      <c r="V147" s="1"/>
      <c r="W147" s="1"/>
      <c r="X147" s="1"/>
      <c r="Y147" s="1"/>
      <c r="Z147" s="1"/>
      <c r="AA147" s="1"/>
    </row>
    <row r="148" ht="15.75" customHeight="1">
      <c r="A148" s="45" t="s">
        <v>172</v>
      </c>
      <c r="B148" s="45" t="s">
        <v>173</v>
      </c>
      <c r="C148" s="45" t="s">
        <v>174</v>
      </c>
      <c r="D148" s="160" t="s">
        <v>42</v>
      </c>
      <c r="E148" s="55" t="s">
        <v>384</v>
      </c>
      <c r="F148" s="161">
        <v>1.5</v>
      </c>
      <c r="G148" s="55" t="s">
        <v>150</v>
      </c>
      <c r="H148" s="165">
        <v>533.0</v>
      </c>
      <c r="I148" s="101">
        <v>350.0</v>
      </c>
      <c r="J148" s="101">
        <f t="shared" si="1"/>
        <v>83.885</v>
      </c>
      <c r="K148" s="101">
        <v>188.0</v>
      </c>
      <c r="L148" s="101">
        <f t="shared" si="2"/>
        <v>1154.885</v>
      </c>
      <c r="M148" s="101">
        <f t="shared" si="3"/>
        <v>880.115</v>
      </c>
      <c r="N148" s="51">
        <v>2035.0</v>
      </c>
      <c r="O148" s="1"/>
      <c r="P148" s="1"/>
      <c r="Q148" s="1"/>
      <c r="R148" s="1"/>
      <c r="T148" s="1"/>
      <c r="U148" s="1"/>
      <c r="V148" s="1"/>
      <c r="W148" s="1"/>
      <c r="X148" s="1"/>
      <c r="Y148" s="1"/>
      <c r="Z148" s="1"/>
      <c r="AA148" s="1"/>
    </row>
    <row r="149" ht="15.75" customHeight="1">
      <c r="A149" s="45" t="s">
        <v>172</v>
      </c>
      <c r="B149" s="45" t="s">
        <v>173</v>
      </c>
      <c r="C149" s="45" t="s">
        <v>174</v>
      </c>
      <c r="D149" s="160" t="s">
        <v>42</v>
      </c>
      <c r="E149" s="55" t="s">
        <v>384</v>
      </c>
      <c r="F149" s="161">
        <v>2.0</v>
      </c>
      <c r="G149" s="55" t="s">
        <v>150</v>
      </c>
      <c r="H149" s="165">
        <v>533.0</v>
      </c>
      <c r="I149" s="101">
        <v>350.0</v>
      </c>
      <c r="J149" s="101">
        <f t="shared" si="1"/>
        <v>83.885</v>
      </c>
      <c r="K149" s="101">
        <v>188.0</v>
      </c>
      <c r="L149" s="101">
        <f t="shared" si="2"/>
        <v>1154.885</v>
      </c>
      <c r="M149" s="101">
        <f t="shared" si="3"/>
        <v>880.115</v>
      </c>
      <c r="N149" s="51">
        <v>2035.0</v>
      </c>
      <c r="O149" s="1"/>
      <c r="P149" s="1"/>
      <c r="Q149" s="1"/>
      <c r="R149" s="1"/>
      <c r="T149" s="1"/>
      <c r="U149" s="1"/>
      <c r="V149" s="1"/>
      <c r="W149" s="1"/>
      <c r="X149" s="1"/>
      <c r="Y149" s="1"/>
      <c r="Z149" s="1"/>
      <c r="AA149" s="1"/>
    </row>
    <row r="150" ht="15.75" customHeight="1">
      <c r="A150" s="45" t="s">
        <v>172</v>
      </c>
      <c r="B150" s="45" t="s">
        <v>173</v>
      </c>
      <c r="C150" s="45" t="s">
        <v>174</v>
      </c>
      <c r="D150" s="160" t="s">
        <v>42</v>
      </c>
      <c r="E150" s="55" t="s">
        <v>384</v>
      </c>
      <c r="F150" s="161">
        <v>2.0</v>
      </c>
      <c r="G150" s="55" t="s">
        <v>176</v>
      </c>
      <c r="H150" s="165">
        <v>542.0</v>
      </c>
      <c r="I150" s="101">
        <v>350.0</v>
      </c>
      <c r="J150" s="101">
        <f t="shared" si="1"/>
        <v>84.74</v>
      </c>
      <c r="K150" s="101">
        <v>188.0</v>
      </c>
      <c r="L150" s="101">
        <f t="shared" si="2"/>
        <v>1164.74</v>
      </c>
      <c r="M150" s="101">
        <f t="shared" si="3"/>
        <v>870.26</v>
      </c>
      <c r="N150" s="51">
        <v>2035.0</v>
      </c>
      <c r="O150" s="1"/>
      <c r="P150" s="1"/>
      <c r="Q150" s="1"/>
      <c r="R150" s="1"/>
      <c r="T150" s="1"/>
      <c r="U150" s="1"/>
      <c r="V150" s="1"/>
      <c r="W150" s="1"/>
      <c r="X150" s="1"/>
      <c r="Y150" s="1"/>
      <c r="Z150" s="1"/>
      <c r="AA150" s="1"/>
    </row>
    <row r="151" ht="15.75" customHeight="1">
      <c r="A151" s="45" t="s">
        <v>172</v>
      </c>
      <c r="B151" s="45" t="s">
        <v>173</v>
      </c>
      <c r="C151" s="45" t="s">
        <v>174</v>
      </c>
      <c r="D151" s="160" t="s">
        <v>42</v>
      </c>
      <c r="E151" s="55" t="s">
        <v>384</v>
      </c>
      <c r="F151" s="161">
        <v>2.5</v>
      </c>
      <c r="G151" s="55" t="s">
        <v>150</v>
      </c>
      <c r="H151" s="165">
        <v>533.0</v>
      </c>
      <c r="I151" s="101">
        <v>350.0</v>
      </c>
      <c r="J151" s="101">
        <f t="shared" si="1"/>
        <v>83.885</v>
      </c>
      <c r="K151" s="101">
        <v>188.0</v>
      </c>
      <c r="L151" s="101">
        <f t="shared" si="2"/>
        <v>1154.885</v>
      </c>
      <c r="M151" s="101">
        <f t="shared" si="3"/>
        <v>880.115</v>
      </c>
      <c r="N151" s="51">
        <v>2035.0</v>
      </c>
      <c r="O151" s="1"/>
      <c r="P151" s="1"/>
      <c r="Q151" s="1"/>
      <c r="R151" s="1"/>
      <c r="T151" s="1"/>
      <c r="U151" s="1"/>
      <c r="V151" s="1"/>
      <c r="W151" s="1"/>
      <c r="X151" s="1"/>
      <c r="Y151" s="1"/>
      <c r="Z151" s="1"/>
      <c r="AA151" s="1"/>
    </row>
    <row r="152" ht="15.75" customHeight="1">
      <c r="A152" s="45" t="s">
        <v>172</v>
      </c>
      <c r="B152" s="45" t="s">
        <v>173</v>
      </c>
      <c r="C152" s="45" t="s">
        <v>174</v>
      </c>
      <c r="D152" s="160" t="s">
        <v>42</v>
      </c>
      <c r="E152" s="55" t="s">
        <v>384</v>
      </c>
      <c r="F152" s="161">
        <v>2.5</v>
      </c>
      <c r="G152" s="55" t="s">
        <v>150</v>
      </c>
      <c r="H152" s="165">
        <v>533.0</v>
      </c>
      <c r="I152" s="101">
        <v>350.0</v>
      </c>
      <c r="J152" s="101">
        <f t="shared" si="1"/>
        <v>83.885</v>
      </c>
      <c r="K152" s="101">
        <v>188.0</v>
      </c>
      <c r="L152" s="101">
        <f t="shared" si="2"/>
        <v>1154.885</v>
      </c>
      <c r="M152" s="101">
        <f t="shared" si="3"/>
        <v>880.115</v>
      </c>
      <c r="N152" s="51">
        <v>2035.0</v>
      </c>
      <c r="O152" s="1"/>
      <c r="P152" s="1"/>
      <c r="Q152" s="1"/>
      <c r="R152" s="1"/>
      <c r="T152" s="1"/>
      <c r="U152" s="1"/>
      <c r="V152" s="1"/>
      <c r="W152" s="1"/>
      <c r="X152" s="1"/>
      <c r="Y152" s="1"/>
      <c r="Z152" s="1"/>
      <c r="AA152" s="1"/>
    </row>
    <row r="153" ht="15.75" customHeight="1">
      <c r="A153" s="45" t="s">
        <v>172</v>
      </c>
      <c r="B153" s="45" t="s">
        <v>173</v>
      </c>
      <c r="C153" s="45" t="s">
        <v>174</v>
      </c>
      <c r="D153" s="160" t="s">
        <v>42</v>
      </c>
      <c r="E153" s="55" t="s">
        <v>384</v>
      </c>
      <c r="F153" s="161">
        <v>3.0</v>
      </c>
      <c r="G153" s="55" t="s">
        <v>150</v>
      </c>
      <c r="H153" s="165">
        <v>533.0</v>
      </c>
      <c r="I153" s="101">
        <v>350.0</v>
      </c>
      <c r="J153" s="101">
        <f t="shared" si="1"/>
        <v>83.885</v>
      </c>
      <c r="K153" s="101">
        <v>188.0</v>
      </c>
      <c r="L153" s="101">
        <f t="shared" si="2"/>
        <v>1154.885</v>
      </c>
      <c r="M153" s="101">
        <f t="shared" si="3"/>
        <v>895.115</v>
      </c>
      <c r="N153" s="51">
        <v>2050.0</v>
      </c>
      <c r="O153" s="1"/>
      <c r="P153" s="1"/>
      <c r="Q153" s="1"/>
      <c r="R153" s="1"/>
      <c r="T153" s="1"/>
      <c r="U153" s="1"/>
      <c r="V153" s="1"/>
      <c r="W153" s="1"/>
      <c r="X153" s="1"/>
      <c r="Y153" s="1"/>
      <c r="Z153" s="1"/>
      <c r="AA153" s="1"/>
    </row>
    <row r="154" ht="15.75" customHeight="1">
      <c r="A154" s="45" t="s">
        <v>172</v>
      </c>
      <c r="B154" s="45" t="s">
        <v>173</v>
      </c>
      <c r="C154" s="45" t="s">
        <v>174</v>
      </c>
      <c r="D154" s="160" t="s">
        <v>42</v>
      </c>
      <c r="E154" s="55" t="s">
        <v>384</v>
      </c>
      <c r="F154" s="161">
        <v>3.0</v>
      </c>
      <c r="G154" s="55" t="s">
        <v>150</v>
      </c>
      <c r="H154" s="165">
        <v>533.0</v>
      </c>
      <c r="I154" s="101">
        <v>350.0</v>
      </c>
      <c r="J154" s="101">
        <f t="shared" si="1"/>
        <v>83.885</v>
      </c>
      <c r="K154" s="101">
        <v>188.0</v>
      </c>
      <c r="L154" s="101">
        <f t="shared" si="2"/>
        <v>1154.885</v>
      </c>
      <c r="M154" s="101">
        <f t="shared" si="3"/>
        <v>895.115</v>
      </c>
      <c r="N154" s="51">
        <v>2050.0</v>
      </c>
      <c r="O154" s="1"/>
      <c r="P154" s="1"/>
      <c r="Q154" s="1"/>
      <c r="R154" s="1"/>
      <c r="T154" s="1"/>
      <c r="U154" s="1"/>
      <c r="V154" s="1"/>
      <c r="W154" s="1"/>
      <c r="X154" s="1"/>
      <c r="Y154" s="1"/>
      <c r="Z154" s="1"/>
      <c r="AA154" s="1"/>
    </row>
    <row r="155" ht="15.75" customHeight="1">
      <c r="A155" s="45" t="s">
        <v>172</v>
      </c>
      <c r="B155" s="45" t="s">
        <v>173</v>
      </c>
      <c r="C155" s="45" t="s">
        <v>174</v>
      </c>
      <c r="D155" s="160" t="s">
        <v>42</v>
      </c>
      <c r="E155" s="55" t="s">
        <v>384</v>
      </c>
      <c r="F155" s="161">
        <v>3.5</v>
      </c>
      <c r="G155" s="55" t="s">
        <v>158</v>
      </c>
      <c r="H155" s="165">
        <v>553.0</v>
      </c>
      <c r="I155" s="101">
        <v>350.0</v>
      </c>
      <c r="J155" s="101">
        <f t="shared" si="1"/>
        <v>85.785</v>
      </c>
      <c r="K155" s="101">
        <v>188.0</v>
      </c>
      <c r="L155" s="101">
        <f t="shared" si="2"/>
        <v>1176.785</v>
      </c>
      <c r="M155" s="101">
        <f t="shared" si="3"/>
        <v>873.215</v>
      </c>
      <c r="N155" s="51">
        <v>2050.0</v>
      </c>
      <c r="O155" s="1"/>
      <c r="P155" s="1"/>
      <c r="Q155" s="1"/>
      <c r="R155" s="1"/>
      <c r="T155" s="1"/>
      <c r="U155" s="1"/>
      <c r="V155" s="1"/>
      <c r="W155" s="1"/>
      <c r="X155" s="1"/>
      <c r="Y155" s="1"/>
      <c r="Z155" s="1"/>
      <c r="AA155" s="1"/>
    </row>
    <row r="156" ht="15.75" customHeight="1">
      <c r="A156" s="45" t="s">
        <v>172</v>
      </c>
      <c r="B156" s="45" t="s">
        <v>173</v>
      </c>
      <c r="C156" s="45" t="s">
        <v>174</v>
      </c>
      <c r="D156" s="160" t="s">
        <v>42</v>
      </c>
      <c r="E156" s="55" t="s">
        <v>384</v>
      </c>
      <c r="F156" s="161">
        <v>3.5</v>
      </c>
      <c r="G156" s="55" t="s">
        <v>158</v>
      </c>
      <c r="H156" s="165">
        <v>553.0</v>
      </c>
      <c r="I156" s="101">
        <v>350.0</v>
      </c>
      <c r="J156" s="101">
        <f t="shared" si="1"/>
        <v>85.785</v>
      </c>
      <c r="K156" s="101">
        <v>188.0</v>
      </c>
      <c r="L156" s="101">
        <f t="shared" si="2"/>
        <v>1176.785</v>
      </c>
      <c r="M156" s="101">
        <f t="shared" si="3"/>
        <v>873.215</v>
      </c>
      <c r="N156" s="51">
        <v>2050.0</v>
      </c>
      <c r="O156" s="1"/>
      <c r="P156" s="1"/>
      <c r="Q156" s="1"/>
      <c r="R156" s="1"/>
      <c r="T156" s="1"/>
      <c r="U156" s="1"/>
      <c r="V156" s="1"/>
      <c r="W156" s="1"/>
      <c r="X156" s="1"/>
      <c r="Y156" s="1"/>
      <c r="Z156" s="1"/>
      <c r="AA156" s="1"/>
    </row>
    <row r="157" ht="15.75" customHeight="1">
      <c r="A157" s="45" t="s">
        <v>172</v>
      </c>
      <c r="B157" s="45" t="s">
        <v>173</v>
      </c>
      <c r="C157" s="45" t="s">
        <v>174</v>
      </c>
      <c r="D157" s="160" t="s">
        <v>42</v>
      </c>
      <c r="E157" s="55" t="s">
        <v>384</v>
      </c>
      <c r="F157" s="161">
        <v>4.0</v>
      </c>
      <c r="G157" s="55" t="s">
        <v>158</v>
      </c>
      <c r="H157" s="165">
        <v>553.0</v>
      </c>
      <c r="I157" s="101">
        <v>350.0</v>
      </c>
      <c r="J157" s="101">
        <f t="shared" si="1"/>
        <v>85.785</v>
      </c>
      <c r="K157" s="101">
        <v>188.0</v>
      </c>
      <c r="L157" s="101">
        <f t="shared" si="2"/>
        <v>1176.785</v>
      </c>
      <c r="M157" s="101">
        <f t="shared" si="3"/>
        <v>873.215</v>
      </c>
      <c r="N157" s="51">
        <v>2050.0</v>
      </c>
      <c r="O157" s="1"/>
      <c r="P157" s="1"/>
      <c r="Q157" s="1"/>
      <c r="R157" s="1"/>
      <c r="T157" s="1"/>
      <c r="U157" s="1"/>
      <c r="V157" s="1"/>
      <c r="W157" s="1"/>
      <c r="X157" s="1"/>
      <c r="Y157" s="1"/>
      <c r="Z157" s="1"/>
      <c r="AA157" s="1"/>
    </row>
    <row r="158" ht="15.75" customHeight="1">
      <c r="A158" s="45" t="s">
        <v>172</v>
      </c>
      <c r="B158" s="45" t="s">
        <v>173</v>
      </c>
      <c r="C158" s="45" t="s">
        <v>174</v>
      </c>
      <c r="D158" s="160" t="s">
        <v>42</v>
      </c>
      <c r="E158" s="55" t="s">
        <v>384</v>
      </c>
      <c r="F158" s="161">
        <v>4.0</v>
      </c>
      <c r="G158" s="55" t="s">
        <v>158</v>
      </c>
      <c r="H158" s="165">
        <v>553.0</v>
      </c>
      <c r="I158" s="101">
        <v>350.0</v>
      </c>
      <c r="J158" s="101">
        <f t="shared" si="1"/>
        <v>85.785</v>
      </c>
      <c r="K158" s="101">
        <v>188.0</v>
      </c>
      <c r="L158" s="101">
        <f t="shared" si="2"/>
        <v>1176.785</v>
      </c>
      <c r="M158" s="101">
        <f t="shared" si="3"/>
        <v>873.215</v>
      </c>
      <c r="N158" s="51">
        <v>2050.0</v>
      </c>
      <c r="O158" s="1"/>
      <c r="P158" s="1"/>
      <c r="Q158" s="1"/>
      <c r="R158" s="1"/>
      <c r="T158" s="1"/>
      <c r="U158" s="1"/>
      <c r="V158" s="1"/>
      <c r="W158" s="1"/>
      <c r="X158" s="1"/>
      <c r="Y158" s="1"/>
      <c r="Z158" s="1"/>
      <c r="AA158" s="1"/>
    </row>
    <row r="159" ht="15.75" customHeight="1">
      <c r="A159" s="45" t="s">
        <v>172</v>
      </c>
      <c r="B159" s="45" t="s">
        <v>173</v>
      </c>
      <c r="C159" s="45" t="s">
        <v>174</v>
      </c>
      <c r="D159" s="160" t="s">
        <v>42</v>
      </c>
      <c r="E159" s="55" t="s">
        <v>385</v>
      </c>
      <c r="F159" s="161">
        <v>5.0</v>
      </c>
      <c r="G159" s="55" t="s">
        <v>163</v>
      </c>
      <c r="H159" s="165">
        <v>552.0</v>
      </c>
      <c r="I159" s="101">
        <v>350.0</v>
      </c>
      <c r="J159" s="101">
        <f t="shared" si="1"/>
        <v>85.69</v>
      </c>
      <c r="K159" s="101">
        <v>188.0</v>
      </c>
      <c r="L159" s="101">
        <f t="shared" si="2"/>
        <v>1175.69</v>
      </c>
      <c r="M159" s="101">
        <f t="shared" si="3"/>
        <v>884.31</v>
      </c>
      <c r="N159" s="51">
        <v>2060.0</v>
      </c>
      <c r="O159" s="1"/>
      <c r="P159" s="1"/>
      <c r="Q159" s="1"/>
      <c r="R159" s="1"/>
      <c r="T159" s="1"/>
      <c r="U159" s="1"/>
      <c r="V159" s="1"/>
      <c r="W159" s="1"/>
      <c r="X159" s="1"/>
      <c r="Y159" s="1"/>
      <c r="Z159" s="1"/>
      <c r="AA159" s="1"/>
    </row>
    <row r="160" ht="15.75" customHeight="1">
      <c r="A160" s="45" t="s">
        <v>172</v>
      </c>
      <c r="B160" s="45" t="s">
        <v>173</v>
      </c>
      <c r="C160" s="45" t="s">
        <v>174</v>
      </c>
      <c r="D160" s="160" t="s">
        <v>42</v>
      </c>
      <c r="E160" s="55" t="s">
        <v>385</v>
      </c>
      <c r="F160" s="161">
        <v>5.0</v>
      </c>
      <c r="G160" s="55" t="s">
        <v>163</v>
      </c>
      <c r="H160" s="165">
        <v>552.0</v>
      </c>
      <c r="I160" s="101">
        <v>350.0</v>
      </c>
      <c r="J160" s="101">
        <f t="shared" si="1"/>
        <v>85.69</v>
      </c>
      <c r="K160" s="101">
        <v>188.0</v>
      </c>
      <c r="L160" s="101">
        <f t="shared" si="2"/>
        <v>1175.69</v>
      </c>
      <c r="M160" s="101">
        <f t="shared" si="3"/>
        <v>884.31</v>
      </c>
      <c r="N160" s="51">
        <v>2060.0</v>
      </c>
      <c r="O160" s="1"/>
      <c r="P160" s="1"/>
      <c r="Q160" s="1"/>
      <c r="R160" s="1"/>
      <c r="T160" s="1"/>
      <c r="U160" s="1"/>
      <c r="V160" s="1"/>
      <c r="W160" s="1"/>
      <c r="X160" s="1"/>
      <c r="Y160" s="1"/>
      <c r="Z160" s="1"/>
      <c r="AA160" s="1"/>
    </row>
    <row r="161" ht="15.75" customHeight="1">
      <c r="A161" s="44" t="s">
        <v>183</v>
      </c>
      <c r="B161" s="45" t="s">
        <v>92</v>
      </c>
      <c r="C161" s="45" t="s">
        <v>93</v>
      </c>
      <c r="D161" s="160" t="s">
        <v>42</v>
      </c>
      <c r="E161" s="55" t="s">
        <v>382</v>
      </c>
      <c r="F161" s="161">
        <v>1.5</v>
      </c>
      <c r="G161" s="55" t="s">
        <v>45</v>
      </c>
      <c r="H161" s="165">
        <v>533.0</v>
      </c>
      <c r="I161" s="101">
        <v>350.0</v>
      </c>
      <c r="J161" s="101">
        <f t="shared" si="1"/>
        <v>83.885</v>
      </c>
      <c r="K161" s="101">
        <v>188.0</v>
      </c>
      <c r="L161" s="101">
        <f t="shared" si="2"/>
        <v>1154.885</v>
      </c>
      <c r="M161" s="101">
        <f t="shared" si="3"/>
        <v>880.115</v>
      </c>
      <c r="N161" s="51">
        <v>2035.0</v>
      </c>
      <c r="O161" s="1"/>
      <c r="P161" s="1"/>
      <c r="Q161" s="1"/>
      <c r="R161" s="1"/>
      <c r="T161" s="1"/>
      <c r="U161" s="1"/>
      <c r="V161" s="1"/>
      <c r="W161" s="1"/>
      <c r="X161" s="1"/>
      <c r="Y161" s="1"/>
      <c r="Z161" s="1"/>
      <c r="AA161" s="1"/>
    </row>
    <row r="162" ht="15.75" customHeight="1">
      <c r="A162" s="44" t="s">
        <v>183</v>
      </c>
      <c r="B162" s="45" t="s">
        <v>92</v>
      </c>
      <c r="C162" s="45" t="s">
        <v>93</v>
      </c>
      <c r="D162" s="160" t="s">
        <v>42</v>
      </c>
      <c r="E162" s="55" t="s">
        <v>384</v>
      </c>
      <c r="F162" s="161">
        <v>2.0</v>
      </c>
      <c r="G162" s="55" t="s">
        <v>54</v>
      </c>
      <c r="H162" s="165">
        <v>533.0</v>
      </c>
      <c r="I162" s="101">
        <v>350.0</v>
      </c>
      <c r="J162" s="101">
        <f t="shared" si="1"/>
        <v>83.885</v>
      </c>
      <c r="K162" s="101">
        <v>188.0</v>
      </c>
      <c r="L162" s="101">
        <f t="shared" si="2"/>
        <v>1154.885</v>
      </c>
      <c r="M162" s="101">
        <f t="shared" si="3"/>
        <v>880.115</v>
      </c>
      <c r="N162" s="51">
        <v>2035.0</v>
      </c>
      <c r="O162" s="1"/>
      <c r="P162" s="1"/>
      <c r="Q162" s="1"/>
      <c r="R162" s="1"/>
      <c r="T162" s="1"/>
      <c r="U162" s="1"/>
      <c r="V162" s="1"/>
      <c r="W162" s="1"/>
      <c r="X162" s="1"/>
      <c r="Y162" s="1"/>
      <c r="Z162" s="1"/>
      <c r="AA162" s="1"/>
    </row>
    <row r="163" ht="15.75" customHeight="1">
      <c r="A163" s="44" t="s">
        <v>183</v>
      </c>
      <c r="B163" s="45" t="s">
        <v>92</v>
      </c>
      <c r="C163" s="45" t="s">
        <v>93</v>
      </c>
      <c r="D163" s="160" t="s">
        <v>42</v>
      </c>
      <c r="E163" s="55" t="s">
        <v>384</v>
      </c>
      <c r="F163" s="161">
        <v>2.5</v>
      </c>
      <c r="G163" s="55" t="s">
        <v>54</v>
      </c>
      <c r="H163" s="165">
        <v>533.0</v>
      </c>
      <c r="I163" s="101">
        <v>350.0</v>
      </c>
      <c r="J163" s="101">
        <f t="shared" si="1"/>
        <v>83.885</v>
      </c>
      <c r="K163" s="101">
        <v>188.0</v>
      </c>
      <c r="L163" s="101">
        <f t="shared" si="2"/>
        <v>1154.885</v>
      </c>
      <c r="M163" s="101">
        <f t="shared" si="3"/>
        <v>880.115</v>
      </c>
      <c r="N163" s="51">
        <v>2035.0</v>
      </c>
      <c r="O163" s="1"/>
      <c r="P163" s="1"/>
      <c r="Q163" s="1"/>
      <c r="R163" s="1"/>
      <c r="T163" s="1"/>
      <c r="U163" s="1"/>
      <c r="V163" s="1"/>
      <c r="W163" s="1"/>
      <c r="X163" s="1"/>
      <c r="Y163" s="1"/>
      <c r="Z163" s="1"/>
      <c r="AA163" s="1"/>
    </row>
    <row r="164" ht="15.75" customHeight="1">
      <c r="A164" s="44" t="s">
        <v>183</v>
      </c>
      <c r="B164" s="45" t="s">
        <v>92</v>
      </c>
      <c r="C164" s="45" t="s">
        <v>93</v>
      </c>
      <c r="D164" s="160" t="s">
        <v>42</v>
      </c>
      <c r="E164" s="55" t="s">
        <v>385</v>
      </c>
      <c r="F164" s="161">
        <v>3.0</v>
      </c>
      <c r="G164" s="55" t="s">
        <v>68</v>
      </c>
      <c r="H164" s="165">
        <v>539.0</v>
      </c>
      <c r="I164" s="101">
        <v>350.0</v>
      </c>
      <c r="J164" s="101">
        <f t="shared" si="1"/>
        <v>84.455</v>
      </c>
      <c r="K164" s="101">
        <v>188.0</v>
      </c>
      <c r="L164" s="101">
        <f t="shared" si="2"/>
        <v>1161.455</v>
      </c>
      <c r="M164" s="101">
        <f t="shared" si="3"/>
        <v>888.545</v>
      </c>
      <c r="N164" s="51">
        <v>2050.0</v>
      </c>
      <c r="O164" s="1"/>
      <c r="P164" s="1"/>
      <c r="Q164" s="1"/>
      <c r="R164" s="1"/>
      <c r="T164" s="1"/>
      <c r="U164" s="1"/>
      <c r="V164" s="1"/>
      <c r="W164" s="1"/>
      <c r="X164" s="1"/>
      <c r="Y164" s="1"/>
      <c r="Z164" s="1"/>
      <c r="AA164" s="1"/>
    </row>
    <row r="165" ht="15.75" customHeight="1">
      <c r="A165" s="44" t="s">
        <v>183</v>
      </c>
      <c r="B165" s="45" t="s">
        <v>92</v>
      </c>
      <c r="C165" s="45" t="s">
        <v>93</v>
      </c>
      <c r="D165" s="160" t="s">
        <v>42</v>
      </c>
      <c r="E165" s="55" t="s">
        <v>385</v>
      </c>
      <c r="F165" s="161">
        <v>3.5</v>
      </c>
      <c r="G165" s="55" t="s">
        <v>75</v>
      </c>
      <c r="H165" s="101">
        <v>544.0</v>
      </c>
      <c r="I165" s="101">
        <v>350.0</v>
      </c>
      <c r="J165" s="101">
        <f t="shared" si="1"/>
        <v>84.93</v>
      </c>
      <c r="K165" s="101">
        <v>188.0</v>
      </c>
      <c r="L165" s="101">
        <f t="shared" si="2"/>
        <v>1166.93</v>
      </c>
      <c r="M165" s="101">
        <f t="shared" si="3"/>
        <v>883.07</v>
      </c>
      <c r="N165" s="51">
        <v>2050.0</v>
      </c>
      <c r="O165" s="1"/>
      <c r="P165" s="1"/>
      <c r="Q165" s="1"/>
      <c r="R165" s="1"/>
      <c r="T165" s="1"/>
      <c r="U165" s="1"/>
      <c r="V165" s="1"/>
      <c r="W165" s="1"/>
      <c r="X165" s="1"/>
      <c r="Y165" s="1"/>
      <c r="Z165" s="1"/>
      <c r="AA165" s="1"/>
    </row>
    <row r="166" ht="15.75" customHeight="1">
      <c r="A166" s="44" t="s">
        <v>183</v>
      </c>
      <c r="B166" s="45" t="s">
        <v>92</v>
      </c>
      <c r="C166" s="45" t="s">
        <v>93</v>
      </c>
      <c r="D166" s="160" t="s">
        <v>42</v>
      </c>
      <c r="E166" s="55" t="s">
        <v>384</v>
      </c>
      <c r="F166" s="161">
        <v>4.0</v>
      </c>
      <c r="G166" s="55" t="s">
        <v>72</v>
      </c>
      <c r="H166" s="101">
        <v>559.0</v>
      </c>
      <c r="I166" s="101">
        <v>350.0</v>
      </c>
      <c r="J166" s="101">
        <f t="shared" si="1"/>
        <v>86.355</v>
      </c>
      <c r="K166" s="101">
        <v>188.0</v>
      </c>
      <c r="L166" s="101">
        <f t="shared" si="2"/>
        <v>1183.355</v>
      </c>
      <c r="M166" s="101">
        <f t="shared" si="3"/>
        <v>866.645</v>
      </c>
      <c r="N166" s="51">
        <v>2050.0</v>
      </c>
      <c r="O166" s="1"/>
      <c r="P166" s="1"/>
      <c r="Q166" s="1"/>
      <c r="R166" s="1"/>
      <c r="T166" s="1"/>
      <c r="U166" s="1"/>
      <c r="V166" s="1"/>
      <c r="W166" s="1"/>
      <c r="X166" s="1"/>
      <c r="Y166" s="1"/>
      <c r="Z166" s="1"/>
      <c r="AA166" s="1"/>
    </row>
    <row r="167" ht="15.75" customHeight="1">
      <c r="A167" s="44" t="s">
        <v>183</v>
      </c>
      <c r="B167" s="45" t="s">
        <v>92</v>
      </c>
      <c r="C167" s="45" t="s">
        <v>93</v>
      </c>
      <c r="D167" s="160" t="s">
        <v>42</v>
      </c>
      <c r="E167" s="55" t="s">
        <v>385</v>
      </c>
      <c r="F167" s="161">
        <v>5.0</v>
      </c>
      <c r="G167" s="55" t="s">
        <v>84</v>
      </c>
      <c r="H167" s="101">
        <v>552.0</v>
      </c>
      <c r="I167" s="101">
        <v>350.0</v>
      </c>
      <c r="J167" s="101">
        <f t="shared" si="1"/>
        <v>85.69</v>
      </c>
      <c r="K167" s="101">
        <v>188.0</v>
      </c>
      <c r="L167" s="101">
        <f t="shared" si="2"/>
        <v>1175.69</v>
      </c>
      <c r="M167" s="101">
        <f t="shared" si="3"/>
        <v>884.31</v>
      </c>
      <c r="N167" s="51">
        <v>2060.0</v>
      </c>
      <c r="O167" s="1"/>
      <c r="P167" s="1"/>
      <c r="Q167" s="1"/>
      <c r="R167" s="1"/>
      <c r="T167" s="1"/>
      <c r="U167" s="1"/>
      <c r="V167" s="1"/>
      <c r="W167" s="1"/>
      <c r="X167" s="1"/>
      <c r="Y167" s="1"/>
      <c r="Z167" s="1"/>
      <c r="AA167" s="1"/>
    </row>
    <row r="168" ht="15.75" customHeight="1">
      <c r="A168" s="44" t="s">
        <v>184</v>
      </c>
      <c r="B168" s="44" t="s">
        <v>115</v>
      </c>
      <c r="C168" s="44" t="s">
        <v>116</v>
      </c>
      <c r="D168" s="160" t="s">
        <v>42</v>
      </c>
      <c r="E168" s="55" t="s">
        <v>382</v>
      </c>
      <c r="F168" s="164">
        <v>1.5</v>
      </c>
      <c r="G168" s="55" t="s">
        <v>118</v>
      </c>
      <c r="H168" s="154">
        <v>527.0</v>
      </c>
      <c r="I168" s="101">
        <v>350.0</v>
      </c>
      <c r="J168" s="101">
        <f t="shared" si="1"/>
        <v>83.315</v>
      </c>
      <c r="K168" s="101">
        <v>188.0</v>
      </c>
      <c r="L168" s="101">
        <f t="shared" si="2"/>
        <v>1148.315</v>
      </c>
      <c r="M168" s="101">
        <f t="shared" si="3"/>
        <v>886.685</v>
      </c>
      <c r="N168" s="51">
        <v>2035.0</v>
      </c>
      <c r="O168" s="1"/>
      <c r="P168" s="1"/>
      <c r="Q168" s="1"/>
      <c r="R168" s="1"/>
      <c r="T168" s="1"/>
      <c r="U168" s="1"/>
      <c r="V168" s="1"/>
      <c r="W168" s="1"/>
      <c r="X168" s="1"/>
      <c r="Y168" s="1"/>
      <c r="Z168" s="1"/>
      <c r="AA168" s="1"/>
    </row>
    <row r="169" ht="15.75" customHeight="1">
      <c r="A169" s="44" t="s">
        <v>184</v>
      </c>
      <c r="B169" s="44" t="s">
        <v>115</v>
      </c>
      <c r="C169" s="44" t="s">
        <v>116</v>
      </c>
      <c r="D169" s="160" t="s">
        <v>42</v>
      </c>
      <c r="E169" s="55" t="s">
        <v>384</v>
      </c>
      <c r="F169" s="164">
        <v>1.5</v>
      </c>
      <c r="G169" s="55" t="s">
        <v>120</v>
      </c>
      <c r="H169" s="154">
        <v>553.0</v>
      </c>
      <c r="I169" s="101">
        <v>350.0</v>
      </c>
      <c r="J169" s="101">
        <f t="shared" si="1"/>
        <v>85.785</v>
      </c>
      <c r="K169" s="101">
        <v>188.0</v>
      </c>
      <c r="L169" s="101">
        <f t="shared" si="2"/>
        <v>1176.785</v>
      </c>
      <c r="M169" s="101">
        <f t="shared" si="3"/>
        <v>858.215</v>
      </c>
      <c r="N169" s="51">
        <v>2035.0</v>
      </c>
      <c r="O169" s="1"/>
      <c r="P169" s="1"/>
      <c r="Q169" s="1"/>
      <c r="R169" s="1"/>
      <c r="T169" s="1"/>
      <c r="U169" s="1"/>
      <c r="V169" s="1"/>
      <c r="W169" s="1"/>
      <c r="X169" s="1"/>
      <c r="Y169" s="1"/>
      <c r="Z169" s="1"/>
      <c r="AA169" s="1"/>
    </row>
    <row r="170" ht="15.75" customHeight="1">
      <c r="A170" s="44" t="s">
        <v>184</v>
      </c>
      <c r="B170" s="44" t="s">
        <v>115</v>
      </c>
      <c r="C170" s="44" t="s">
        <v>116</v>
      </c>
      <c r="D170" s="160" t="s">
        <v>42</v>
      </c>
      <c r="E170" s="55" t="s">
        <v>384</v>
      </c>
      <c r="F170" s="164">
        <v>1.5</v>
      </c>
      <c r="G170" s="55" t="s">
        <v>120</v>
      </c>
      <c r="H170" s="154">
        <v>553.0</v>
      </c>
      <c r="I170" s="101">
        <v>350.0</v>
      </c>
      <c r="J170" s="101">
        <f t="shared" si="1"/>
        <v>85.785</v>
      </c>
      <c r="K170" s="101">
        <v>188.0</v>
      </c>
      <c r="L170" s="101">
        <f t="shared" si="2"/>
        <v>1176.785</v>
      </c>
      <c r="M170" s="101">
        <f t="shared" si="3"/>
        <v>858.215</v>
      </c>
      <c r="N170" s="51">
        <v>2035.0</v>
      </c>
      <c r="O170" s="1"/>
      <c r="P170" s="1"/>
      <c r="Q170" s="1"/>
      <c r="R170" s="1"/>
      <c r="T170" s="1"/>
      <c r="U170" s="1"/>
      <c r="V170" s="1"/>
      <c r="W170" s="1"/>
      <c r="X170" s="1"/>
      <c r="Y170" s="1"/>
      <c r="Z170" s="1"/>
      <c r="AA170" s="1"/>
    </row>
    <row r="171" ht="15.75" customHeight="1">
      <c r="A171" s="44" t="s">
        <v>184</v>
      </c>
      <c r="B171" s="44" t="s">
        <v>115</v>
      </c>
      <c r="C171" s="44" t="s">
        <v>116</v>
      </c>
      <c r="D171" s="160" t="s">
        <v>42</v>
      </c>
      <c r="E171" s="55" t="s">
        <v>382</v>
      </c>
      <c r="F171" s="164">
        <v>2.0</v>
      </c>
      <c r="G171" s="55" t="s">
        <v>118</v>
      </c>
      <c r="H171" s="154">
        <v>527.0</v>
      </c>
      <c r="I171" s="101">
        <v>350.0</v>
      </c>
      <c r="J171" s="101">
        <f t="shared" si="1"/>
        <v>83.315</v>
      </c>
      <c r="K171" s="101">
        <v>188.0</v>
      </c>
      <c r="L171" s="101">
        <f t="shared" si="2"/>
        <v>1148.315</v>
      </c>
      <c r="M171" s="101">
        <f t="shared" si="3"/>
        <v>886.685</v>
      </c>
      <c r="N171" s="51">
        <v>2035.0</v>
      </c>
      <c r="O171" s="1"/>
      <c r="P171" s="1"/>
      <c r="Q171" s="1"/>
      <c r="R171" s="1"/>
      <c r="T171" s="1"/>
      <c r="U171" s="1"/>
      <c r="V171" s="1"/>
      <c r="W171" s="1"/>
      <c r="X171" s="1"/>
      <c r="Y171" s="1"/>
      <c r="Z171" s="1"/>
      <c r="AA171" s="1"/>
    </row>
    <row r="172" ht="15.75" customHeight="1">
      <c r="A172" s="44" t="s">
        <v>184</v>
      </c>
      <c r="B172" s="44" t="s">
        <v>115</v>
      </c>
      <c r="C172" s="44" t="s">
        <v>116</v>
      </c>
      <c r="D172" s="160" t="s">
        <v>42</v>
      </c>
      <c r="E172" s="55" t="s">
        <v>384</v>
      </c>
      <c r="F172" s="164">
        <v>2.0</v>
      </c>
      <c r="G172" s="55" t="s">
        <v>120</v>
      </c>
      <c r="H172" s="154">
        <v>553.0</v>
      </c>
      <c r="I172" s="101">
        <v>350.0</v>
      </c>
      <c r="J172" s="101">
        <f t="shared" si="1"/>
        <v>85.785</v>
      </c>
      <c r="K172" s="101">
        <v>188.0</v>
      </c>
      <c r="L172" s="101">
        <f t="shared" si="2"/>
        <v>1176.785</v>
      </c>
      <c r="M172" s="101">
        <f t="shared" si="3"/>
        <v>858.215</v>
      </c>
      <c r="N172" s="51">
        <v>2035.0</v>
      </c>
      <c r="O172" s="1"/>
      <c r="P172" s="1"/>
      <c r="Q172" s="1"/>
      <c r="R172" s="1"/>
      <c r="T172" s="1"/>
      <c r="U172" s="1"/>
      <c r="V172" s="1"/>
      <c r="W172" s="1"/>
      <c r="X172" s="1"/>
      <c r="Y172" s="1"/>
      <c r="Z172" s="1"/>
      <c r="AA172" s="1"/>
    </row>
    <row r="173" ht="15.75" customHeight="1">
      <c r="A173" s="44" t="s">
        <v>184</v>
      </c>
      <c r="B173" s="44" t="s">
        <v>115</v>
      </c>
      <c r="C173" s="44" t="s">
        <v>116</v>
      </c>
      <c r="D173" s="160" t="s">
        <v>42</v>
      </c>
      <c r="E173" s="55" t="s">
        <v>384</v>
      </c>
      <c r="F173" s="164">
        <v>2.0</v>
      </c>
      <c r="G173" s="55" t="s">
        <v>120</v>
      </c>
      <c r="H173" s="154">
        <v>553.0</v>
      </c>
      <c r="I173" s="101">
        <v>350.0</v>
      </c>
      <c r="J173" s="101">
        <f t="shared" si="1"/>
        <v>85.785</v>
      </c>
      <c r="K173" s="101">
        <v>188.0</v>
      </c>
      <c r="L173" s="101">
        <f t="shared" si="2"/>
        <v>1176.785</v>
      </c>
      <c r="M173" s="101">
        <f t="shared" si="3"/>
        <v>858.215</v>
      </c>
      <c r="N173" s="51">
        <v>2035.0</v>
      </c>
      <c r="O173" s="1"/>
      <c r="P173" s="1"/>
      <c r="Q173" s="1"/>
      <c r="R173" s="1"/>
      <c r="T173" s="1"/>
      <c r="U173" s="1"/>
      <c r="V173" s="1"/>
      <c r="W173" s="1"/>
      <c r="X173" s="1"/>
      <c r="Y173" s="1"/>
      <c r="Z173" s="1"/>
      <c r="AA173" s="1"/>
    </row>
    <row r="174" ht="15.75" customHeight="1">
      <c r="A174" s="44" t="s">
        <v>184</v>
      </c>
      <c r="B174" s="44" t="s">
        <v>115</v>
      </c>
      <c r="C174" s="44" t="s">
        <v>116</v>
      </c>
      <c r="D174" s="160" t="s">
        <v>42</v>
      </c>
      <c r="E174" s="55" t="s">
        <v>384</v>
      </c>
      <c r="F174" s="164">
        <v>2.5</v>
      </c>
      <c r="G174" s="55" t="s">
        <v>120</v>
      </c>
      <c r="H174" s="165">
        <v>553.0</v>
      </c>
      <c r="I174" s="101">
        <v>350.0</v>
      </c>
      <c r="J174" s="101">
        <f t="shared" si="1"/>
        <v>85.785</v>
      </c>
      <c r="K174" s="101">
        <v>188.0</v>
      </c>
      <c r="L174" s="101">
        <f t="shared" si="2"/>
        <v>1176.785</v>
      </c>
      <c r="M174" s="101">
        <f t="shared" si="3"/>
        <v>858.215</v>
      </c>
      <c r="N174" s="51">
        <v>2035.0</v>
      </c>
      <c r="O174" s="1"/>
      <c r="P174" s="1"/>
      <c r="Q174" s="1"/>
      <c r="R174" s="1"/>
      <c r="T174" s="1"/>
      <c r="U174" s="1"/>
      <c r="V174" s="1"/>
      <c r="W174" s="1"/>
      <c r="X174" s="1"/>
      <c r="Y174" s="1"/>
      <c r="Z174" s="1"/>
      <c r="AA174" s="1"/>
    </row>
    <row r="175" ht="15.75" customHeight="1">
      <c r="A175" s="44" t="s">
        <v>184</v>
      </c>
      <c r="B175" s="44" t="s">
        <v>115</v>
      </c>
      <c r="C175" s="44" t="s">
        <v>116</v>
      </c>
      <c r="D175" s="160" t="s">
        <v>42</v>
      </c>
      <c r="E175" s="55" t="s">
        <v>384</v>
      </c>
      <c r="F175" s="164">
        <v>2.5</v>
      </c>
      <c r="G175" s="55" t="s">
        <v>120</v>
      </c>
      <c r="H175" s="165">
        <v>553.0</v>
      </c>
      <c r="I175" s="101">
        <v>350.0</v>
      </c>
      <c r="J175" s="101">
        <f t="shared" si="1"/>
        <v>85.785</v>
      </c>
      <c r="K175" s="101">
        <v>188.0</v>
      </c>
      <c r="L175" s="101">
        <f t="shared" si="2"/>
        <v>1176.785</v>
      </c>
      <c r="M175" s="101">
        <f t="shared" si="3"/>
        <v>858.215</v>
      </c>
      <c r="N175" s="51">
        <v>2035.0</v>
      </c>
      <c r="O175" s="1"/>
      <c r="P175" s="1"/>
      <c r="Q175" s="1"/>
      <c r="R175" s="1"/>
      <c r="T175" s="1"/>
      <c r="U175" s="1"/>
      <c r="V175" s="1"/>
      <c r="W175" s="1"/>
      <c r="X175" s="1"/>
      <c r="Y175" s="1"/>
      <c r="Z175" s="1"/>
      <c r="AA175" s="1"/>
    </row>
    <row r="176" ht="15.75" customHeight="1">
      <c r="A176" s="44" t="s">
        <v>184</v>
      </c>
      <c r="B176" s="44" t="s">
        <v>115</v>
      </c>
      <c r="C176" s="44" t="s">
        <v>116</v>
      </c>
      <c r="D176" s="160" t="s">
        <v>42</v>
      </c>
      <c r="E176" s="55" t="s">
        <v>384</v>
      </c>
      <c r="F176" s="164">
        <v>3.0</v>
      </c>
      <c r="G176" s="55" t="s">
        <v>120</v>
      </c>
      <c r="H176" s="165">
        <v>553.0</v>
      </c>
      <c r="I176" s="101">
        <v>350.0</v>
      </c>
      <c r="J176" s="101">
        <f t="shared" si="1"/>
        <v>85.785</v>
      </c>
      <c r="K176" s="101">
        <v>188.0</v>
      </c>
      <c r="L176" s="101">
        <f t="shared" si="2"/>
        <v>1176.785</v>
      </c>
      <c r="M176" s="101">
        <f t="shared" si="3"/>
        <v>873.215</v>
      </c>
      <c r="N176" s="51">
        <v>2050.0</v>
      </c>
      <c r="O176" s="1"/>
      <c r="P176" s="1"/>
      <c r="Q176" s="1"/>
      <c r="R176" s="1"/>
      <c r="T176" s="1"/>
      <c r="U176" s="1"/>
      <c r="V176" s="1"/>
      <c r="W176" s="1"/>
      <c r="X176" s="1"/>
      <c r="Y176" s="1"/>
      <c r="Z176" s="1"/>
      <c r="AA176" s="1"/>
    </row>
    <row r="177" ht="15.75" customHeight="1">
      <c r="A177" s="44" t="s">
        <v>184</v>
      </c>
      <c r="B177" s="44" t="s">
        <v>115</v>
      </c>
      <c r="C177" s="44" t="s">
        <v>116</v>
      </c>
      <c r="D177" s="160" t="s">
        <v>42</v>
      </c>
      <c r="E177" s="55" t="s">
        <v>385</v>
      </c>
      <c r="F177" s="164">
        <v>3.0</v>
      </c>
      <c r="G177" s="55" t="s">
        <v>129</v>
      </c>
      <c r="H177" s="165">
        <v>544.0</v>
      </c>
      <c r="I177" s="101">
        <v>350.0</v>
      </c>
      <c r="J177" s="101">
        <f t="shared" si="1"/>
        <v>84.93</v>
      </c>
      <c r="K177" s="101">
        <v>188.0</v>
      </c>
      <c r="L177" s="101">
        <f t="shared" si="2"/>
        <v>1166.93</v>
      </c>
      <c r="M177" s="101">
        <f t="shared" si="3"/>
        <v>883.07</v>
      </c>
      <c r="N177" s="51">
        <v>2050.0</v>
      </c>
      <c r="O177" s="1"/>
      <c r="P177" s="1"/>
      <c r="Q177" s="1"/>
      <c r="R177" s="1"/>
      <c r="T177" s="1"/>
      <c r="U177" s="1"/>
      <c r="V177" s="1"/>
      <c r="W177" s="1"/>
      <c r="X177" s="1"/>
      <c r="Y177" s="1"/>
      <c r="Z177" s="1"/>
      <c r="AA177" s="1"/>
    </row>
    <row r="178" ht="15.75" customHeight="1">
      <c r="A178" s="44" t="s">
        <v>184</v>
      </c>
      <c r="B178" s="44" t="s">
        <v>115</v>
      </c>
      <c r="C178" s="44" t="s">
        <v>116</v>
      </c>
      <c r="D178" s="160" t="s">
        <v>42</v>
      </c>
      <c r="E178" s="55" t="s">
        <v>385</v>
      </c>
      <c r="F178" s="164">
        <v>3.5</v>
      </c>
      <c r="G178" s="55" t="s">
        <v>131</v>
      </c>
      <c r="H178" s="165">
        <v>552.0</v>
      </c>
      <c r="I178" s="101">
        <v>350.0</v>
      </c>
      <c r="J178" s="101">
        <f t="shared" si="1"/>
        <v>85.69</v>
      </c>
      <c r="K178" s="101">
        <v>188.0</v>
      </c>
      <c r="L178" s="101">
        <f t="shared" si="2"/>
        <v>1175.69</v>
      </c>
      <c r="M178" s="101">
        <f t="shared" si="3"/>
        <v>874.31</v>
      </c>
      <c r="N178" s="51">
        <v>2050.0</v>
      </c>
      <c r="O178" s="1"/>
      <c r="P178" s="1"/>
      <c r="Q178" s="1"/>
      <c r="R178" s="1"/>
      <c r="T178" s="1"/>
      <c r="U178" s="1"/>
      <c r="V178" s="1"/>
      <c r="W178" s="1"/>
      <c r="X178" s="1"/>
      <c r="Y178" s="1"/>
      <c r="Z178" s="1"/>
      <c r="AA178" s="1"/>
    </row>
    <row r="179" ht="15.75" customHeight="1">
      <c r="A179" s="44" t="s">
        <v>184</v>
      </c>
      <c r="B179" s="44" t="s">
        <v>115</v>
      </c>
      <c r="C179" s="44" t="s">
        <v>116</v>
      </c>
      <c r="D179" s="160" t="s">
        <v>42</v>
      </c>
      <c r="E179" s="55" t="s">
        <v>385</v>
      </c>
      <c r="F179" s="164">
        <v>3.5</v>
      </c>
      <c r="G179" s="55" t="s">
        <v>131</v>
      </c>
      <c r="H179" s="165">
        <v>552.0</v>
      </c>
      <c r="I179" s="101">
        <v>350.0</v>
      </c>
      <c r="J179" s="101">
        <f t="shared" si="1"/>
        <v>85.69</v>
      </c>
      <c r="K179" s="101">
        <v>188.0</v>
      </c>
      <c r="L179" s="101">
        <f t="shared" si="2"/>
        <v>1175.69</v>
      </c>
      <c r="M179" s="101">
        <f t="shared" si="3"/>
        <v>874.31</v>
      </c>
      <c r="N179" s="51">
        <v>2050.0</v>
      </c>
      <c r="O179" s="1"/>
      <c r="P179" s="1"/>
      <c r="Q179" s="1"/>
      <c r="R179" s="1"/>
      <c r="T179" s="1"/>
      <c r="U179" s="1"/>
      <c r="V179" s="1"/>
      <c r="W179" s="1"/>
      <c r="X179" s="1"/>
      <c r="Y179" s="1"/>
      <c r="Z179" s="1"/>
      <c r="AA179" s="1"/>
    </row>
    <row r="180" ht="15.75" customHeight="1">
      <c r="A180" s="44" t="s">
        <v>184</v>
      </c>
      <c r="B180" s="44" t="s">
        <v>115</v>
      </c>
      <c r="C180" s="44" t="s">
        <v>116</v>
      </c>
      <c r="D180" s="160" t="s">
        <v>42</v>
      </c>
      <c r="E180" s="55" t="s">
        <v>385</v>
      </c>
      <c r="F180" s="164">
        <v>4.0</v>
      </c>
      <c r="G180" s="55" t="s">
        <v>131</v>
      </c>
      <c r="H180" s="165">
        <v>552.0</v>
      </c>
      <c r="I180" s="101">
        <v>350.0</v>
      </c>
      <c r="J180" s="101">
        <f t="shared" si="1"/>
        <v>85.69</v>
      </c>
      <c r="K180" s="101">
        <v>188.0</v>
      </c>
      <c r="L180" s="101">
        <f t="shared" si="2"/>
        <v>1175.69</v>
      </c>
      <c r="M180" s="101">
        <f t="shared" si="3"/>
        <v>874.31</v>
      </c>
      <c r="N180" s="51">
        <v>2050.0</v>
      </c>
      <c r="O180" s="1"/>
      <c r="P180" s="1"/>
      <c r="Q180" s="1"/>
      <c r="R180" s="1"/>
      <c r="T180" s="1"/>
      <c r="U180" s="1"/>
      <c r="V180" s="1"/>
      <c r="W180" s="1"/>
      <c r="X180" s="1"/>
      <c r="Y180" s="1"/>
      <c r="Z180" s="1"/>
      <c r="AA180" s="1"/>
    </row>
    <row r="181" ht="15.75" customHeight="1">
      <c r="A181" s="44" t="s">
        <v>184</v>
      </c>
      <c r="B181" s="44" t="s">
        <v>115</v>
      </c>
      <c r="C181" s="44" t="s">
        <v>116</v>
      </c>
      <c r="D181" s="160" t="s">
        <v>42</v>
      </c>
      <c r="E181" s="55" t="s">
        <v>385</v>
      </c>
      <c r="F181" s="164">
        <v>4.0</v>
      </c>
      <c r="G181" s="55" t="s">
        <v>131</v>
      </c>
      <c r="H181" s="165">
        <v>552.0</v>
      </c>
      <c r="I181" s="101">
        <v>350.0</v>
      </c>
      <c r="J181" s="101">
        <f t="shared" si="1"/>
        <v>85.69</v>
      </c>
      <c r="K181" s="101">
        <v>188.0</v>
      </c>
      <c r="L181" s="101">
        <f t="shared" si="2"/>
        <v>1175.69</v>
      </c>
      <c r="M181" s="101">
        <f t="shared" si="3"/>
        <v>874.31</v>
      </c>
      <c r="N181" s="51">
        <v>2050.0</v>
      </c>
      <c r="O181" s="1"/>
      <c r="P181" s="1"/>
      <c r="Q181" s="1"/>
      <c r="R181" s="1"/>
      <c r="T181" s="1"/>
      <c r="U181" s="1"/>
      <c r="V181" s="1"/>
      <c r="W181" s="1"/>
      <c r="X181" s="1"/>
      <c r="Y181" s="1"/>
      <c r="Z181" s="1"/>
      <c r="AA181" s="1"/>
    </row>
    <row r="182" ht="15.75" customHeight="1">
      <c r="A182" s="44" t="s">
        <v>184</v>
      </c>
      <c r="B182" s="44" t="s">
        <v>115</v>
      </c>
      <c r="C182" s="44" t="s">
        <v>116</v>
      </c>
      <c r="D182" s="160" t="s">
        <v>42</v>
      </c>
      <c r="E182" s="55" t="s">
        <v>385</v>
      </c>
      <c r="F182" s="164">
        <v>5.0</v>
      </c>
      <c r="G182" s="55" t="s">
        <v>131</v>
      </c>
      <c r="H182" s="165">
        <v>552.0</v>
      </c>
      <c r="I182" s="101">
        <v>350.0</v>
      </c>
      <c r="J182" s="101">
        <f t="shared" si="1"/>
        <v>85.69</v>
      </c>
      <c r="K182" s="101">
        <v>188.0</v>
      </c>
      <c r="L182" s="101">
        <f t="shared" si="2"/>
        <v>1175.69</v>
      </c>
      <c r="M182" s="101">
        <f t="shared" si="3"/>
        <v>884.31</v>
      </c>
      <c r="N182" s="51">
        <v>2060.0</v>
      </c>
      <c r="O182" s="1"/>
      <c r="P182" s="1"/>
      <c r="Q182" s="1"/>
      <c r="R182" s="1"/>
      <c r="T182" s="1"/>
      <c r="U182" s="1"/>
      <c r="V182" s="1"/>
      <c r="W182" s="1"/>
      <c r="X182" s="1"/>
      <c r="Y182" s="1"/>
      <c r="Z182" s="1"/>
      <c r="AA182" s="1"/>
    </row>
    <row r="183" ht="15.75" customHeight="1">
      <c r="A183" s="44" t="s">
        <v>184</v>
      </c>
      <c r="B183" s="44" t="s">
        <v>115</v>
      </c>
      <c r="C183" s="44" t="s">
        <v>116</v>
      </c>
      <c r="D183" s="160" t="s">
        <v>42</v>
      </c>
      <c r="E183" s="55" t="s">
        <v>387</v>
      </c>
      <c r="F183" s="164">
        <v>5.0</v>
      </c>
      <c r="G183" s="55" t="s">
        <v>140</v>
      </c>
      <c r="H183" s="165">
        <v>575.0</v>
      </c>
      <c r="I183" s="101">
        <v>350.0</v>
      </c>
      <c r="J183" s="101">
        <f t="shared" si="1"/>
        <v>87.875</v>
      </c>
      <c r="K183" s="101">
        <v>188.0</v>
      </c>
      <c r="L183" s="101">
        <f t="shared" si="2"/>
        <v>1200.875</v>
      </c>
      <c r="M183" s="101">
        <f t="shared" si="3"/>
        <v>859.125</v>
      </c>
      <c r="N183" s="51">
        <v>2060.0</v>
      </c>
      <c r="O183" s="1"/>
      <c r="P183" s="1"/>
      <c r="Q183" s="1"/>
      <c r="R183" s="1"/>
      <c r="T183" s="1"/>
      <c r="U183" s="1"/>
      <c r="V183" s="1"/>
      <c r="W183" s="1"/>
      <c r="X183" s="1"/>
      <c r="Y183" s="1"/>
      <c r="Z183" s="1"/>
      <c r="AA183" s="1"/>
    </row>
    <row r="184" ht="15.75" customHeight="1">
      <c r="A184" s="44" t="s">
        <v>184</v>
      </c>
      <c r="B184" s="44" t="s">
        <v>115</v>
      </c>
      <c r="C184" s="44" t="s">
        <v>116</v>
      </c>
      <c r="D184" s="160" t="s">
        <v>42</v>
      </c>
      <c r="E184" s="55" t="s">
        <v>385</v>
      </c>
      <c r="F184" s="164">
        <v>5.0</v>
      </c>
      <c r="G184" s="55" t="s">
        <v>131</v>
      </c>
      <c r="H184" s="165">
        <v>552.0</v>
      </c>
      <c r="I184" s="101">
        <v>350.0</v>
      </c>
      <c r="J184" s="101">
        <f t="shared" si="1"/>
        <v>85.69</v>
      </c>
      <c r="K184" s="101">
        <v>188.0</v>
      </c>
      <c r="L184" s="101">
        <f t="shared" si="2"/>
        <v>1175.69</v>
      </c>
      <c r="M184" s="101">
        <f t="shared" si="3"/>
        <v>884.31</v>
      </c>
      <c r="N184" s="51">
        <v>2060.0</v>
      </c>
      <c r="O184" s="1"/>
      <c r="P184" s="1"/>
      <c r="Q184" s="1"/>
      <c r="R184" s="1"/>
      <c r="T184" s="1"/>
      <c r="U184" s="1"/>
      <c r="V184" s="1"/>
      <c r="W184" s="1"/>
      <c r="X184" s="1"/>
      <c r="Y184" s="1"/>
      <c r="Z184" s="1"/>
      <c r="AA184" s="1"/>
    </row>
    <row r="185" ht="15.75" customHeight="1">
      <c r="A185" s="44" t="s">
        <v>185</v>
      </c>
      <c r="B185" s="45" t="s">
        <v>147</v>
      </c>
      <c r="C185" s="45" t="s">
        <v>93</v>
      </c>
      <c r="D185" s="160" t="s">
        <v>42</v>
      </c>
      <c r="E185" s="55" t="s">
        <v>382</v>
      </c>
      <c r="F185" s="161">
        <v>1.5</v>
      </c>
      <c r="G185" s="55" t="s">
        <v>45</v>
      </c>
      <c r="H185" s="101">
        <v>533.0</v>
      </c>
      <c r="I185" s="101">
        <v>350.0</v>
      </c>
      <c r="J185" s="101">
        <f t="shared" si="1"/>
        <v>83.885</v>
      </c>
      <c r="K185" s="101">
        <v>188.0</v>
      </c>
      <c r="L185" s="101">
        <f t="shared" si="2"/>
        <v>1154.885</v>
      </c>
      <c r="M185" s="101">
        <f t="shared" si="3"/>
        <v>880.115</v>
      </c>
      <c r="N185" s="51">
        <v>2035.0</v>
      </c>
      <c r="O185" s="1"/>
      <c r="P185" s="1"/>
      <c r="Q185" s="1"/>
      <c r="R185" s="1"/>
      <c r="T185" s="1"/>
      <c r="U185" s="1"/>
      <c r="V185" s="1"/>
      <c r="W185" s="1"/>
      <c r="X185" s="1"/>
      <c r="Y185" s="1"/>
      <c r="Z185" s="1"/>
      <c r="AA185" s="1"/>
    </row>
    <row r="186" ht="15.75" customHeight="1">
      <c r="A186" s="44" t="s">
        <v>185</v>
      </c>
      <c r="B186" s="45" t="s">
        <v>147</v>
      </c>
      <c r="C186" s="45" t="s">
        <v>93</v>
      </c>
      <c r="D186" s="160" t="s">
        <v>42</v>
      </c>
      <c r="E186" s="55" t="s">
        <v>384</v>
      </c>
      <c r="F186" s="161">
        <v>2.0</v>
      </c>
      <c r="G186" s="55" t="s">
        <v>54</v>
      </c>
      <c r="H186" s="101">
        <v>533.0</v>
      </c>
      <c r="I186" s="101">
        <v>350.0</v>
      </c>
      <c r="J186" s="101">
        <f t="shared" si="1"/>
        <v>83.885</v>
      </c>
      <c r="K186" s="101">
        <v>188.0</v>
      </c>
      <c r="L186" s="101">
        <f t="shared" si="2"/>
        <v>1154.885</v>
      </c>
      <c r="M186" s="101">
        <f t="shared" si="3"/>
        <v>880.115</v>
      </c>
      <c r="N186" s="51">
        <v>2035.0</v>
      </c>
      <c r="O186" s="1"/>
      <c r="P186" s="1"/>
      <c r="Q186" s="1"/>
      <c r="R186" s="1"/>
      <c r="T186" s="1"/>
      <c r="U186" s="1"/>
      <c r="V186" s="1"/>
      <c r="W186" s="1"/>
      <c r="X186" s="1"/>
      <c r="Y186" s="1"/>
      <c r="Z186" s="1"/>
      <c r="AA186" s="1"/>
    </row>
    <row r="187" ht="15.75" customHeight="1">
      <c r="A187" s="44" t="s">
        <v>185</v>
      </c>
      <c r="B187" s="45" t="s">
        <v>147</v>
      </c>
      <c r="C187" s="45" t="s">
        <v>93</v>
      </c>
      <c r="D187" s="160" t="s">
        <v>42</v>
      </c>
      <c r="E187" s="55" t="s">
        <v>384</v>
      </c>
      <c r="F187" s="161">
        <v>2.5</v>
      </c>
      <c r="G187" s="55" t="s">
        <v>54</v>
      </c>
      <c r="H187" s="101">
        <v>533.0</v>
      </c>
      <c r="I187" s="101">
        <v>350.0</v>
      </c>
      <c r="J187" s="101">
        <f t="shared" si="1"/>
        <v>83.885</v>
      </c>
      <c r="K187" s="101">
        <v>188.0</v>
      </c>
      <c r="L187" s="101">
        <f t="shared" si="2"/>
        <v>1154.885</v>
      </c>
      <c r="M187" s="101">
        <f t="shared" si="3"/>
        <v>880.115</v>
      </c>
      <c r="N187" s="51">
        <v>2035.0</v>
      </c>
      <c r="O187" s="1"/>
      <c r="P187" s="1"/>
      <c r="Q187" s="1"/>
      <c r="R187" s="1"/>
      <c r="T187" s="1"/>
      <c r="U187" s="1"/>
      <c r="V187" s="1"/>
      <c r="W187" s="1"/>
      <c r="X187" s="1"/>
      <c r="Y187" s="1"/>
      <c r="Z187" s="1"/>
      <c r="AA187" s="1"/>
    </row>
    <row r="188" ht="15.75" customHeight="1">
      <c r="A188" s="44" t="s">
        <v>185</v>
      </c>
      <c r="B188" s="45" t="s">
        <v>147</v>
      </c>
      <c r="C188" s="45" t="s">
        <v>93</v>
      </c>
      <c r="D188" s="160" t="s">
        <v>42</v>
      </c>
      <c r="E188" s="55" t="s">
        <v>385</v>
      </c>
      <c r="F188" s="161">
        <v>3.0</v>
      </c>
      <c r="G188" s="55" t="s">
        <v>68</v>
      </c>
      <c r="H188" s="101">
        <v>539.0</v>
      </c>
      <c r="I188" s="101">
        <v>350.0</v>
      </c>
      <c r="J188" s="101">
        <f t="shared" si="1"/>
        <v>84.455</v>
      </c>
      <c r="K188" s="101">
        <v>188.0</v>
      </c>
      <c r="L188" s="101">
        <f t="shared" si="2"/>
        <v>1161.455</v>
      </c>
      <c r="M188" s="101">
        <f t="shared" si="3"/>
        <v>888.545</v>
      </c>
      <c r="N188" s="51">
        <v>2050.0</v>
      </c>
      <c r="O188" s="1"/>
      <c r="P188" s="1"/>
      <c r="Q188" s="1"/>
      <c r="R188" s="1"/>
      <c r="T188" s="1"/>
      <c r="U188" s="1"/>
      <c r="V188" s="1"/>
      <c r="W188" s="1"/>
      <c r="X188" s="1"/>
      <c r="Y188" s="1"/>
      <c r="Z188" s="1"/>
      <c r="AA188" s="1"/>
    </row>
    <row r="189" ht="15.75" customHeight="1">
      <c r="A189" s="44" t="s">
        <v>185</v>
      </c>
      <c r="B189" s="45" t="s">
        <v>147</v>
      </c>
      <c r="C189" s="45" t="s">
        <v>93</v>
      </c>
      <c r="D189" s="160" t="s">
        <v>42</v>
      </c>
      <c r="E189" s="55" t="s">
        <v>385</v>
      </c>
      <c r="F189" s="161">
        <v>3.5</v>
      </c>
      <c r="G189" s="55" t="s">
        <v>75</v>
      </c>
      <c r="H189" s="101">
        <v>544.0</v>
      </c>
      <c r="I189" s="101">
        <v>350.0</v>
      </c>
      <c r="J189" s="101">
        <f t="shared" si="1"/>
        <v>84.93</v>
      </c>
      <c r="K189" s="101">
        <v>188.0</v>
      </c>
      <c r="L189" s="101">
        <f t="shared" si="2"/>
        <v>1166.93</v>
      </c>
      <c r="M189" s="101">
        <f t="shared" si="3"/>
        <v>883.07</v>
      </c>
      <c r="N189" s="51">
        <v>2050.0</v>
      </c>
      <c r="O189" s="1"/>
      <c r="P189" s="1"/>
      <c r="Q189" s="1"/>
      <c r="R189" s="1"/>
      <c r="T189" s="1"/>
      <c r="U189" s="1"/>
      <c r="V189" s="1"/>
      <c r="W189" s="1"/>
      <c r="X189" s="1"/>
      <c r="Y189" s="1"/>
      <c r="Z189" s="1"/>
      <c r="AA189" s="1"/>
    </row>
    <row r="190" ht="15.75" customHeight="1">
      <c r="A190" s="44" t="s">
        <v>185</v>
      </c>
      <c r="B190" s="45" t="s">
        <v>147</v>
      </c>
      <c r="C190" s="45" t="s">
        <v>93</v>
      </c>
      <c r="D190" s="160" t="s">
        <v>42</v>
      </c>
      <c r="E190" s="55" t="s">
        <v>384</v>
      </c>
      <c r="F190" s="161">
        <v>4.0</v>
      </c>
      <c r="G190" s="55" t="s">
        <v>72</v>
      </c>
      <c r="H190" s="101">
        <v>559.0</v>
      </c>
      <c r="I190" s="101">
        <v>350.0</v>
      </c>
      <c r="J190" s="101">
        <f t="shared" si="1"/>
        <v>86.355</v>
      </c>
      <c r="K190" s="101">
        <v>188.0</v>
      </c>
      <c r="L190" s="101">
        <f t="shared" si="2"/>
        <v>1183.355</v>
      </c>
      <c r="M190" s="101">
        <f t="shared" si="3"/>
        <v>866.645</v>
      </c>
      <c r="N190" s="51">
        <v>2050.0</v>
      </c>
      <c r="O190" s="1"/>
      <c r="P190" s="1"/>
      <c r="Q190" s="1"/>
      <c r="R190" s="1"/>
      <c r="T190" s="1"/>
      <c r="U190" s="1"/>
      <c r="V190" s="1"/>
      <c r="W190" s="1"/>
      <c r="X190" s="1"/>
      <c r="Y190" s="1"/>
      <c r="Z190" s="1"/>
      <c r="AA190" s="1"/>
    </row>
    <row r="191" ht="15.75" customHeight="1">
      <c r="A191" s="44" t="s">
        <v>185</v>
      </c>
      <c r="B191" s="45" t="s">
        <v>147</v>
      </c>
      <c r="C191" s="45" t="s">
        <v>93</v>
      </c>
      <c r="D191" s="160" t="s">
        <v>42</v>
      </c>
      <c r="E191" s="55" t="s">
        <v>385</v>
      </c>
      <c r="F191" s="161">
        <v>5.0</v>
      </c>
      <c r="G191" s="55" t="s">
        <v>84</v>
      </c>
      <c r="H191" s="101">
        <v>552.0</v>
      </c>
      <c r="I191" s="101">
        <v>350.0</v>
      </c>
      <c r="J191" s="101">
        <f t="shared" si="1"/>
        <v>85.69</v>
      </c>
      <c r="K191" s="101">
        <v>188.0</v>
      </c>
      <c r="L191" s="101">
        <f t="shared" si="2"/>
        <v>1175.69</v>
      </c>
      <c r="M191" s="101">
        <f t="shared" si="3"/>
        <v>884.31</v>
      </c>
      <c r="N191" s="51">
        <v>2060.0</v>
      </c>
      <c r="O191" s="1"/>
      <c r="P191" s="1"/>
      <c r="Q191" s="1"/>
      <c r="R191" s="1"/>
      <c r="T191" s="1"/>
      <c r="U191" s="1"/>
      <c r="V191" s="1"/>
      <c r="W191" s="1"/>
      <c r="X191" s="1"/>
      <c r="Y191" s="1"/>
      <c r="Z191" s="1"/>
      <c r="AA191" s="1"/>
    </row>
    <row r="192" ht="15.75" customHeight="1">
      <c r="A192" s="44" t="s">
        <v>186</v>
      </c>
      <c r="B192" s="45" t="s">
        <v>147</v>
      </c>
      <c r="C192" s="45" t="s">
        <v>148</v>
      </c>
      <c r="D192" s="160" t="s">
        <v>42</v>
      </c>
      <c r="E192" s="55" t="s">
        <v>384</v>
      </c>
      <c r="F192" s="161">
        <v>1.5</v>
      </c>
      <c r="G192" s="55" t="s">
        <v>150</v>
      </c>
      <c r="H192" s="166">
        <v>533.0</v>
      </c>
      <c r="I192" s="101">
        <v>350.0</v>
      </c>
      <c r="J192" s="101">
        <f t="shared" si="1"/>
        <v>83.885</v>
      </c>
      <c r="K192" s="101">
        <v>188.0</v>
      </c>
      <c r="L192" s="101">
        <f t="shared" si="2"/>
        <v>1154.885</v>
      </c>
      <c r="M192" s="101">
        <f t="shared" si="3"/>
        <v>880.115</v>
      </c>
      <c r="N192" s="51">
        <v>2035.0</v>
      </c>
      <c r="O192" s="1"/>
      <c r="P192" s="1"/>
      <c r="Q192" s="1"/>
      <c r="R192" s="1"/>
      <c r="T192" s="1"/>
      <c r="U192" s="1"/>
      <c r="V192" s="1"/>
      <c r="W192" s="1"/>
      <c r="X192" s="1"/>
      <c r="Y192" s="1"/>
      <c r="Z192" s="1"/>
      <c r="AA192" s="1"/>
    </row>
    <row r="193" ht="15.75" customHeight="1">
      <c r="A193" s="44" t="s">
        <v>186</v>
      </c>
      <c r="B193" s="45" t="s">
        <v>147</v>
      </c>
      <c r="C193" s="45" t="s">
        <v>148</v>
      </c>
      <c r="D193" s="160" t="s">
        <v>42</v>
      </c>
      <c r="E193" s="55" t="s">
        <v>382</v>
      </c>
      <c r="F193" s="161">
        <v>1.5</v>
      </c>
      <c r="G193" s="55" t="s">
        <v>188</v>
      </c>
      <c r="H193" s="166">
        <v>527.0</v>
      </c>
      <c r="I193" s="101">
        <v>350.0</v>
      </c>
      <c r="J193" s="101">
        <f t="shared" si="1"/>
        <v>83.315</v>
      </c>
      <c r="K193" s="101">
        <v>188.0</v>
      </c>
      <c r="L193" s="101">
        <f t="shared" si="2"/>
        <v>1148.315</v>
      </c>
      <c r="M193" s="101">
        <f t="shared" si="3"/>
        <v>886.685</v>
      </c>
      <c r="N193" s="51">
        <v>2035.0</v>
      </c>
      <c r="O193" s="1"/>
      <c r="P193" s="1"/>
      <c r="Q193" s="1"/>
      <c r="R193" s="1"/>
      <c r="T193" s="1"/>
      <c r="U193" s="1"/>
      <c r="V193" s="1"/>
      <c r="W193" s="1"/>
      <c r="X193" s="1"/>
      <c r="Y193" s="1"/>
      <c r="Z193" s="1"/>
      <c r="AA193" s="1"/>
    </row>
    <row r="194" ht="15.75" customHeight="1">
      <c r="A194" s="44" t="s">
        <v>186</v>
      </c>
      <c r="B194" s="45" t="s">
        <v>147</v>
      </c>
      <c r="C194" s="45" t="s">
        <v>148</v>
      </c>
      <c r="D194" s="160" t="s">
        <v>42</v>
      </c>
      <c r="E194" s="55" t="s">
        <v>384</v>
      </c>
      <c r="F194" s="161">
        <v>2.0</v>
      </c>
      <c r="G194" s="55" t="s">
        <v>150</v>
      </c>
      <c r="H194" s="166">
        <v>533.0</v>
      </c>
      <c r="I194" s="101">
        <v>350.0</v>
      </c>
      <c r="J194" s="101">
        <f t="shared" si="1"/>
        <v>83.885</v>
      </c>
      <c r="K194" s="101">
        <v>188.0</v>
      </c>
      <c r="L194" s="101">
        <f t="shared" si="2"/>
        <v>1154.885</v>
      </c>
      <c r="M194" s="101">
        <f t="shared" si="3"/>
        <v>880.115</v>
      </c>
      <c r="N194" s="51">
        <v>2035.0</v>
      </c>
      <c r="O194" s="1"/>
      <c r="P194" s="1"/>
      <c r="Q194" s="1"/>
      <c r="R194" s="1"/>
      <c r="T194" s="1"/>
      <c r="U194" s="1"/>
      <c r="V194" s="1"/>
      <c r="W194" s="1"/>
      <c r="X194" s="1"/>
      <c r="Y194" s="1"/>
      <c r="Z194" s="1"/>
      <c r="AA194" s="1"/>
    </row>
    <row r="195" ht="15.75" customHeight="1">
      <c r="A195" s="44" t="s">
        <v>186</v>
      </c>
      <c r="B195" s="45" t="s">
        <v>147</v>
      </c>
      <c r="C195" s="45" t="s">
        <v>148</v>
      </c>
      <c r="D195" s="160" t="s">
        <v>42</v>
      </c>
      <c r="E195" s="55" t="s">
        <v>384</v>
      </c>
      <c r="F195" s="161">
        <v>2.0</v>
      </c>
      <c r="G195" s="55" t="s">
        <v>150</v>
      </c>
      <c r="H195" s="166">
        <v>533.0</v>
      </c>
      <c r="I195" s="101">
        <v>350.0</v>
      </c>
      <c r="J195" s="101">
        <f t="shared" si="1"/>
        <v>83.885</v>
      </c>
      <c r="K195" s="101">
        <v>188.0</v>
      </c>
      <c r="L195" s="101">
        <f t="shared" si="2"/>
        <v>1154.885</v>
      </c>
      <c r="M195" s="101">
        <f t="shared" si="3"/>
        <v>880.115</v>
      </c>
      <c r="N195" s="51">
        <v>2035.0</v>
      </c>
      <c r="O195" s="1"/>
      <c r="P195" s="1"/>
      <c r="Q195" s="1"/>
      <c r="R195" s="1"/>
      <c r="T195" s="1"/>
      <c r="U195" s="1"/>
      <c r="V195" s="1"/>
      <c r="W195" s="1"/>
      <c r="X195" s="1"/>
      <c r="Y195" s="1"/>
      <c r="Z195" s="1"/>
      <c r="AA195" s="1"/>
    </row>
    <row r="196" ht="15.75" customHeight="1">
      <c r="A196" s="44" t="s">
        <v>186</v>
      </c>
      <c r="B196" s="45" t="s">
        <v>147</v>
      </c>
      <c r="C196" s="45" t="s">
        <v>148</v>
      </c>
      <c r="D196" s="160" t="s">
        <v>42</v>
      </c>
      <c r="E196" s="55" t="s">
        <v>384</v>
      </c>
      <c r="F196" s="161">
        <v>2.5</v>
      </c>
      <c r="G196" s="55" t="s">
        <v>150</v>
      </c>
      <c r="H196" s="166">
        <v>533.0</v>
      </c>
      <c r="I196" s="101">
        <v>350.0</v>
      </c>
      <c r="J196" s="101">
        <f t="shared" si="1"/>
        <v>83.885</v>
      </c>
      <c r="K196" s="101">
        <v>188.0</v>
      </c>
      <c r="L196" s="101">
        <f t="shared" si="2"/>
        <v>1154.885</v>
      </c>
      <c r="M196" s="101">
        <f t="shared" si="3"/>
        <v>880.115</v>
      </c>
      <c r="N196" s="51">
        <v>2035.0</v>
      </c>
      <c r="O196" s="1"/>
      <c r="P196" s="1"/>
      <c r="Q196" s="1"/>
      <c r="R196" s="1"/>
      <c r="T196" s="1"/>
      <c r="U196" s="1"/>
      <c r="V196" s="1"/>
      <c r="W196" s="1"/>
      <c r="X196" s="1"/>
      <c r="Y196" s="1"/>
      <c r="Z196" s="1"/>
      <c r="AA196" s="1"/>
    </row>
    <row r="197" ht="15.75" customHeight="1">
      <c r="A197" s="44" t="s">
        <v>186</v>
      </c>
      <c r="B197" s="45" t="s">
        <v>147</v>
      </c>
      <c r="C197" s="45" t="s">
        <v>148</v>
      </c>
      <c r="D197" s="160" t="s">
        <v>42</v>
      </c>
      <c r="E197" s="55" t="s">
        <v>384</v>
      </c>
      <c r="F197" s="161">
        <v>2.5</v>
      </c>
      <c r="G197" s="55" t="s">
        <v>176</v>
      </c>
      <c r="H197" s="166">
        <v>542.0</v>
      </c>
      <c r="I197" s="101">
        <v>350.0</v>
      </c>
      <c r="J197" s="101">
        <f t="shared" si="1"/>
        <v>84.74</v>
      </c>
      <c r="K197" s="101">
        <v>188.0</v>
      </c>
      <c r="L197" s="101">
        <f t="shared" si="2"/>
        <v>1164.74</v>
      </c>
      <c r="M197" s="101">
        <f t="shared" si="3"/>
        <v>870.26</v>
      </c>
      <c r="N197" s="51">
        <v>2035.0</v>
      </c>
      <c r="O197" s="1"/>
      <c r="P197" s="1"/>
      <c r="Q197" s="1"/>
      <c r="R197" s="1"/>
      <c r="T197" s="1"/>
      <c r="U197" s="1"/>
      <c r="V197" s="1"/>
      <c r="W197" s="1"/>
      <c r="X197" s="1"/>
      <c r="Y197" s="1"/>
      <c r="Z197" s="1"/>
      <c r="AA197" s="1"/>
    </row>
    <row r="198" ht="15.75" customHeight="1">
      <c r="A198" s="44" t="s">
        <v>186</v>
      </c>
      <c r="B198" s="45" t="s">
        <v>147</v>
      </c>
      <c r="C198" s="45" t="s">
        <v>148</v>
      </c>
      <c r="D198" s="160" t="s">
        <v>42</v>
      </c>
      <c r="E198" s="55" t="s">
        <v>384</v>
      </c>
      <c r="F198" s="161">
        <v>3.0</v>
      </c>
      <c r="G198" s="55" t="s">
        <v>150</v>
      </c>
      <c r="H198" s="166">
        <v>533.0</v>
      </c>
      <c r="I198" s="101">
        <v>350.0</v>
      </c>
      <c r="J198" s="101">
        <f t="shared" si="1"/>
        <v>83.885</v>
      </c>
      <c r="K198" s="101">
        <v>188.0</v>
      </c>
      <c r="L198" s="101">
        <f t="shared" si="2"/>
        <v>1154.885</v>
      </c>
      <c r="M198" s="101">
        <f t="shared" si="3"/>
        <v>895.115</v>
      </c>
      <c r="N198" s="51">
        <v>2050.0</v>
      </c>
      <c r="O198" s="1"/>
      <c r="P198" s="1"/>
      <c r="Q198" s="1"/>
      <c r="R198" s="1"/>
      <c r="T198" s="1"/>
      <c r="U198" s="1"/>
      <c r="V198" s="1"/>
      <c r="W198" s="1"/>
      <c r="X198" s="1"/>
      <c r="Y198" s="1"/>
      <c r="Z198" s="1"/>
      <c r="AA198" s="1"/>
    </row>
    <row r="199" ht="15.75" customHeight="1">
      <c r="A199" s="44" t="s">
        <v>186</v>
      </c>
      <c r="B199" s="45" t="s">
        <v>147</v>
      </c>
      <c r="C199" s="45" t="s">
        <v>148</v>
      </c>
      <c r="D199" s="160" t="s">
        <v>42</v>
      </c>
      <c r="E199" s="55" t="s">
        <v>385</v>
      </c>
      <c r="F199" s="161">
        <v>3.0</v>
      </c>
      <c r="G199" s="55" t="s">
        <v>193</v>
      </c>
      <c r="H199" s="166">
        <v>539.0</v>
      </c>
      <c r="I199" s="101">
        <v>350.0</v>
      </c>
      <c r="J199" s="101">
        <f t="shared" si="1"/>
        <v>84.455</v>
      </c>
      <c r="K199" s="101">
        <v>188.0</v>
      </c>
      <c r="L199" s="101">
        <f t="shared" si="2"/>
        <v>1161.455</v>
      </c>
      <c r="M199" s="101">
        <f t="shared" si="3"/>
        <v>888.545</v>
      </c>
      <c r="N199" s="51">
        <v>2050.0</v>
      </c>
      <c r="O199" s="1"/>
      <c r="P199" s="1"/>
      <c r="Q199" s="1"/>
      <c r="R199" s="1"/>
      <c r="T199" s="1"/>
      <c r="U199" s="1"/>
      <c r="V199" s="1"/>
      <c r="W199" s="1"/>
      <c r="X199" s="1"/>
      <c r="Y199" s="1"/>
      <c r="Z199" s="1"/>
      <c r="AA199" s="1"/>
    </row>
    <row r="200" ht="15.75" customHeight="1">
      <c r="A200" s="44" t="s">
        <v>186</v>
      </c>
      <c r="B200" s="45" t="s">
        <v>147</v>
      </c>
      <c r="C200" s="45" t="s">
        <v>148</v>
      </c>
      <c r="D200" s="160" t="s">
        <v>42</v>
      </c>
      <c r="E200" s="55" t="s">
        <v>384</v>
      </c>
      <c r="F200" s="161">
        <v>3.5</v>
      </c>
      <c r="G200" s="55" t="s">
        <v>158</v>
      </c>
      <c r="H200" s="166">
        <v>553.0</v>
      </c>
      <c r="I200" s="101">
        <v>350.0</v>
      </c>
      <c r="J200" s="101">
        <f t="shared" si="1"/>
        <v>85.785</v>
      </c>
      <c r="K200" s="101">
        <v>188.0</v>
      </c>
      <c r="L200" s="101">
        <f t="shared" si="2"/>
        <v>1176.785</v>
      </c>
      <c r="M200" s="101">
        <f t="shared" si="3"/>
        <v>873.215</v>
      </c>
      <c r="N200" s="51">
        <v>2050.0</v>
      </c>
      <c r="O200" s="1"/>
      <c r="P200" s="1"/>
      <c r="Q200" s="1"/>
      <c r="R200" s="1"/>
      <c r="T200" s="1"/>
      <c r="U200" s="1"/>
      <c r="V200" s="1"/>
      <c r="W200" s="1"/>
      <c r="X200" s="1"/>
      <c r="Y200" s="1"/>
      <c r="Z200" s="1"/>
      <c r="AA200" s="1"/>
    </row>
    <row r="201" ht="15.75" customHeight="1">
      <c r="A201" s="44" t="s">
        <v>186</v>
      </c>
      <c r="B201" s="45" t="s">
        <v>147</v>
      </c>
      <c r="C201" s="45" t="s">
        <v>148</v>
      </c>
      <c r="D201" s="160" t="s">
        <v>42</v>
      </c>
      <c r="E201" s="55" t="s">
        <v>385</v>
      </c>
      <c r="F201" s="161">
        <v>3.5</v>
      </c>
      <c r="G201" s="55" t="s">
        <v>195</v>
      </c>
      <c r="H201" s="101">
        <v>544.0</v>
      </c>
      <c r="I201" s="101">
        <v>350.0</v>
      </c>
      <c r="J201" s="101">
        <f t="shared" si="1"/>
        <v>84.93</v>
      </c>
      <c r="K201" s="101">
        <v>188.0</v>
      </c>
      <c r="L201" s="135">
        <f t="shared" si="2"/>
        <v>1166.93</v>
      </c>
      <c r="M201" s="101">
        <f t="shared" si="3"/>
        <v>883.07</v>
      </c>
      <c r="N201" s="51">
        <v>2050.0</v>
      </c>
      <c r="O201" s="1"/>
      <c r="P201" s="1"/>
      <c r="Q201" s="1"/>
      <c r="R201" s="1"/>
      <c r="T201" s="1"/>
      <c r="U201" s="1"/>
      <c r="V201" s="1"/>
      <c r="W201" s="1"/>
      <c r="X201" s="1"/>
      <c r="Y201" s="1"/>
      <c r="Z201" s="1"/>
      <c r="AA201" s="1"/>
    </row>
    <row r="202" ht="15.75" customHeight="1">
      <c r="A202" s="44" t="s">
        <v>186</v>
      </c>
      <c r="B202" s="45" t="s">
        <v>147</v>
      </c>
      <c r="C202" s="45" t="s">
        <v>148</v>
      </c>
      <c r="D202" s="160" t="s">
        <v>42</v>
      </c>
      <c r="E202" s="55" t="s">
        <v>384</v>
      </c>
      <c r="F202" s="161">
        <v>4.0</v>
      </c>
      <c r="G202" s="55" t="s">
        <v>158</v>
      </c>
      <c r="H202" s="101">
        <v>553.0</v>
      </c>
      <c r="I202" s="101">
        <v>350.0</v>
      </c>
      <c r="J202" s="101">
        <f t="shared" si="1"/>
        <v>85.785</v>
      </c>
      <c r="K202" s="101">
        <v>188.0</v>
      </c>
      <c r="L202" s="135">
        <f t="shared" si="2"/>
        <v>1176.785</v>
      </c>
      <c r="M202" s="101">
        <f t="shared" si="3"/>
        <v>873.215</v>
      </c>
      <c r="N202" s="51">
        <v>2050.0</v>
      </c>
      <c r="O202" s="1"/>
      <c r="P202" s="1"/>
      <c r="Q202" s="1"/>
      <c r="R202" s="1"/>
      <c r="T202" s="1"/>
      <c r="U202" s="1"/>
      <c r="V202" s="1"/>
      <c r="W202" s="1"/>
      <c r="X202" s="1"/>
      <c r="Y202" s="1"/>
      <c r="Z202" s="1"/>
      <c r="AA202" s="1"/>
    </row>
    <row r="203" ht="15.75" customHeight="1">
      <c r="A203" s="44" t="s">
        <v>186</v>
      </c>
      <c r="B203" s="45" t="s">
        <v>147</v>
      </c>
      <c r="C203" s="45" t="s">
        <v>148</v>
      </c>
      <c r="D203" s="160" t="s">
        <v>42</v>
      </c>
      <c r="E203" s="55" t="s">
        <v>386</v>
      </c>
      <c r="F203" s="161">
        <v>4.0</v>
      </c>
      <c r="G203" s="55" t="s">
        <v>197</v>
      </c>
      <c r="H203" s="101">
        <v>559.0</v>
      </c>
      <c r="I203" s="101">
        <v>350.0</v>
      </c>
      <c r="J203" s="101">
        <f t="shared" si="1"/>
        <v>86.355</v>
      </c>
      <c r="K203" s="101">
        <v>188.0</v>
      </c>
      <c r="L203" s="135">
        <f t="shared" si="2"/>
        <v>1183.355</v>
      </c>
      <c r="M203" s="101">
        <f t="shared" si="3"/>
        <v>866.645</v>
      </c>
      <c r="N203" s="51">
        <v>2050.0</v>
      </c>
      <c r="O203" s="1"/>
      <c r="P203" s="1"/>
      <c r="Q203" s="1"/>
      <c r="R203" s="1"/>
      <c r="T203" s="1"/>
      <c r="U203" s="1"/>
      <c r="V203" s="1"/>
      <c r="W203" s="1"/>
      <c r="X203" s="1"/>
      <c r="Y203" s="1"/>
      <c r="Z203" s="1"/>
      <c r="AA203" s="1"/>
    </row>
    <row r="204" ht="15.75" customHeight="1">
      <c r="A204" s="44" t="s">
        <v>186</v>
      </c>
      <c r="B204" s="45" t="s">
        <v>147</v>
      </c>
      <c r="C204" s="45" t="s">
        <v>148</v>
      </c>
      <c r="D204" s="160" t="s">
        <v>42</v>
      </c>
      <c r="E204" s="55" t="s">
        <v>385</v>
      </c>
      <c r="F204" s="161">
        <v>5.0</v>
      </c>
      <c r="G204" s="55" t="s">
        <v>163</v>
      </c>
      <c r="H204" s="101">
        <v>552.0</v>
      </c>
      <c r="I204" s="101">
        <v>350.0</v>
      </c>
      <c r="J204" s="101">
        <f t="shared" si="1"/>
        <v>85.69</v>
      </c>
      <c r="K204" s="101">
        <v>188.0</v>
      </c>
      <c r="L204" s="135">
        <f t="shared" si="2"/>
        <v>1175.69</v>
      </c>
      <c r="M204" s="101">
        <f t="shared" si="3"/>
        <v>884.31</v>
      </c>
      <c r="N204" s="51">
        <v>2060.0</v>
      </c>
      <c r="O204" s="1"/>
      <c r="P204" s="1"/>
      <c r="Q204" s="1"/>
      <c r="R204" s="1"/>
      <c r="T204" s="1"/>
      <c r="U204" s="1"/>
      <c r="V204" s="1"/>
      <c r="W204" s="1"/>
      <c r="X204" s="1"/>
      <c r="Y204" s="1"/>
      <c r="Z204" s="1"/>
      <c r="AA204" s="1"/>
    </row>
    <row r="205" ht="15.75" customHeight="1">
      <c r="A205" s="44" t="s">
        <v>186</v>
      </c>
      <c r="B205" s="45" t="s">
        <v>147</v>
      </c>
      <c r="C205" s="45" t="s">
        <v>148</v>
      </c>
      <c r="D205" s="160" t="s">
        <v>42</v>
      </c>
      <c r="E205" s="55" t="s">
        <v>385</v>
      </c>
      <c r="F205" s="161">
        <v>5.0</v>
      </c>
      <c r="G205" s="55" t="s">
        <v>163</v>
      </c>
      <c r="H205" s="101">
        <v>552.0</v>
      </c>
      <c r="I205" s="101">
        <v>350.0</v>
      </c>
      <c r="J205" s="101">
        <f t="shared" si="1"/>
        <v>85.69</v>
      </c>
      <c r="K205" s="101">
        <v>188.0</v>
      </c>
      <c r="L205" s="135">
        <f t="shared" si="2"/>
        <v>1175.69</v>
      </c>
      <c r="M205" s="101">
        <f t="shared" si="3"/>
        <v>884.31</v>
      </c>
      <c r="N205" s="51">
        <v>2060.0</v>
      </c>
      <c r="O205" s="1"/>
      <c r="P205" s="1"/>
      <c r="Q205" s="1"/>
      <c r="R205" s="1"/>
      <c r="T205" s="1"/>
      <c r="U205" s="1"/>
      <c r="V205" s="1"/>
      <c r="W205" s="1"/>
      <c r="X205" s="1"/>
      <c r="Y205" s="1"/>
      <c r="Z205" s="1"/>
      <c r="AA205" s="1"/>
    </row>
    <row r="206" ht="15.75" customHeight="1">
      <c r="A206" s="44" t="s">
        <v>199</v>
      </c>
      <c r="B206" s="45" t="s">
        <v>147</v>
      </c>
      <c r="C206" s="45" t="s">
        <v>93</v>
      </c>
      <c r="D206" s="160" t="s">
        <v>42</v>
      </c>
      <c r="E206" s="55" t="s">
        <v>382</v>
      </c>
      <c r="F206" s="161">
        <v>1.5</v>
      </c>
      <c r="G206" s="55" t="s">
        <v>45</v>
      </c>
      <c r="H206" s="74">
        <v>533.0</v>
      </c>
      <c r="I206" s="101">
        <v>350.0</v>
      </c>
      <c r="J206" s="101">
        <f t="shared" si="1"/>
        <v>83.885</v>
      </c>
      <c r="K206" s="101">
        <v>188.0</v>
      </c>
      <c r="L206" s="101">
        <f t="shared" si="2"/>
        <v>1154.885</v>
      </c>
      <c r="M206" s="101">
        <f t="shared" si="3"/>
        <v>880.115</v>
      </c>
      <c r="N206" s="51">
        <v>2035.0</v>
      </c>
      <c r="O206" s="1"/>
      <c r="P206" s="1"/>
      <c r="Q206" s="1"/>
      <c r="R206" s="1"/>
      <c r="T206" s="1"/>
      <c r="U206" s="1"/>
      <c r="V206" s="1"/>
      <c r="W206" s="1"/>
      <c r="X206" s="1"/>
      <c r="Y206" s="1"/>
      <c r="Z206" s="1"/>
      <c r="AA206" s="1"/>
    </row>
    <row r="207" ht="15.75" customHeight="1">
      <c r="A207" s="44" t="s">
        <v>199</v>
      </c>
      <c r="B207" s="45" t="s">
        <v>147</v>
      </c>
      <c r="C207" s="45" t="s">
        <v>93</v>
      </c>
      <c r="D207" s="160" t="s">
        <v>42</v>
      </c>
      <c r="E207" s="55" t="s">
        <v>384</v>
      </c>
      <c r="F207" s="161">
        <v>2.0</v>
      </c>
      <c r="G207" s="55" t="s">
        <v>54</v>
      </c>
      <c r="H207" s="74">
        <v>533.0</v>
      </c>
      <c r="I207" s="101">
        <v>350.0</v>
      </c>
      <c r="J207" s="101">
        <f t="shared" si="1"/>
        <v>83.885</v>
      </c>
      <c r="K207" s="101">
        <v>188.0</v>
      </c>
      <c r="L207" s="101">
        <f t="shared" si="2"/>
        <v>1154.885</v>
      </c>
      <c r="M207" s="101">
        <f t="shared" si="3"/>
        <v>880.115</v>
      </c>
      <c r="N207" s="51">
        <v>2035.0</v>
      </c>
      <c r="O207" s="1"/>
      <c r="P207" s="1"/>
      <c r="Q207" s="1"/>
      <c r="R207" s="1"/>
      <c r="T207" s="1"/>
      <c r="U207" s="1"/>
      <c r="V207" s="1"/>
      <c r="W207" s="1"/>
      <c r="X207" s="1"/>
      <c r="Y207" s="1"/>
      <c r="Z207" s="1"/>
      <c r="AA207" s="1"/>
    </row>
    <row r="208" ht="15.75" customHeight="1">
      <c r="A208" s="44" t="s">
        <v>199</v>
      </c>
      <c r="B208" s="45" t="s">
        <v>147</v>
      </c>
      <c r="C208" s="45" t="s">
        <v>93</v>
      </c>
      <c r="D208" s="160" t="s">
        <v>42</v>
      </c>
      <c r="E208" s="55" t="s">
        <v>384</v>
      </c>
      <c r="F208" s="161">
        <v>2.5</v>
      </c>
      <c r="G208" s="55" t="s">
        <v>54</v>
      </c>
      <c r="H208" s="74">
        <v>533.0</v>
      </c>
      <c r="I208" s="101">
        <v>350.0</v>
      </c>
      <c r="J208" s="101">
        <f t="shared" si="1"/>
        <v>83.885</v>
      </c>
      <c r="K208" s="101">
        <v>188.0</v>
      </c>
      <c r="L208" s="101">
        <f t="shared" si="2"/>
        <v>1154.885</v>
      </c>
      <c r="M208" s="101">
        <f t="shared" si="3"/>
        <v>880.115</v>
      </c>
      <c r="N208" s="51">
        <v>2035.0</v>
      </c>
      <c r="O208" s="1"/>
      <c r="P208" s="1"/>
      <c r="Q208" s="1"/>
      <c r="R208" s="1"/>
      <c r="T208" s="1"/>
      <c r="U208" s="1"/>
      <c r="V208" s="1"/>
      <c r="W208" s="1"/>
      <c r="X208" s="1"/>
      <c r="Y208" s="1"/>
      <c r="Z208" s="1"/>
      <c r="AA208" s="1"/>
    </row>
    <row r="209" ht="15.75" customHeight="1">
      <c r="A209" s="44" t="s">
        <v>199</v>
      </c>
      <c r="B209" s="45" t="s">
        <v>147</v>
      </c>
      <c r="C209" s="45" t="s">
        <v>93</v>
      </c>
      <c r="D209" s="160" t="s">
        <v>42</v>
      </c>
      <c r="E209" s="55" t="s">
        <v>385</v>
      </c>
      <c r="F209" s="161">
        <v>3.0</v>
      </c>
      <c r="G209" s="55" t="s">
        <v>68</v>
      </c>
      <c r="H209" s="74">
        <v>539.0</v>
      </c>
      <c r="I209" s="101">
        <v>350.0</v>
      </c>
      <c r="J209" s="101">
        <f t="shared" si="1"/>
        <v>84.455</v>
      </c>
      <c r="K209" s="101">
        <v>188.0</v>
      </c>
      <c r="L209" s="101">
        <f t="shared" si="2"/>
        <v>1161.455</v>
      </c>
      <c r="M209" s="101">
        <f t="shared" si="3"/>
        <v>888.545</v>
      </c>
      <c r="N209" s="51">
        <v>2050.0</v>
      </c>
      <c r="O209" s="1"/>
      <c r="P209" s="1"/>
      <c r="Q209" s="1"/>
      <c r="R209" s="1"/>
      <c r="T209" s="1"/>
      <c r="U209" s="1"/>
      <c r="V209" s="1"/>
      <c r="W209" s="1"/>
      <c r="X209" s="1"/>
      <c r="Y209" s="1"/>
      <c r="Z209" s="1"/>
      <c r="AA209" s="1"/>
    </row>
    <row r="210" ht="15.75" customHeight="1">
      <c r="A210" s="44" t="s">
        <v>199</v>
      </c>
      <c r="B210" s="45" t="s">
        <v>147</v>
      </c>
      <c r="C210" s="45" t="s">
        <v>93</v>
      </c>
      <c r="D210" s="160" t="s">
        <v>42</v>
      </c>
      <c r="E210" s="55" t="s">
        <v>385</v>
      </c>
      <c r="F210" s="161">
        <v>3.5</v>
      </c>
      <c r="G210" s="55" t="s">
        <v>75</v>
      </c>
      <c r="H210" s="70">
        <v>544.0</v>
      </c>
      <c r="I210" s="101">
        <v>350.0</v>
      </c>
      <c r="J210" s="101">
        <f t="shared" si="1"/>
        <v>84.93</v>
      </c>
      <c r="K210" s="101">
        <v>188.0</v>
      </c>
      <c r="L210" s="101">
        <f t="shared" si="2"/>
        <v>1166.93</v>
      </c>
      <c r="M210" s="101">
        <f t="shared" si="3"/>
        <v>883.07</v>
      </c>
      <c r="N210" s="51">
        <v>2050.0</v>
      </c>
      <c r="O210" s="1"/>
      <c r="P210" s="1"/>
      <c r="Q210" s="1"/>
      <c r="R210" s="1"/>
      <c r="T210" s="1"/>
      <c r="U210" s="1"/>
      <c r="V210" s="1"/>
      <c r="W210" s="1"/>
      <c r="X210" s="1"/>
      <c r="Y210" s="1"/>
      <c r="Z210" s="1"/>
      <c r="AA210" s="1"/>
    </row>
    <row r="211" ht="15.75" customHeight="1">
      <c r="A211" s="44" t="s">
        <v>199</v>
      </c>
      <c r="B211" s="45" t="s">
        <v>147</v>
      </c>
      <c r="C211" s="45" t="s">
        <v>93</v>
      </c>
      <c r="D211" s="160" t="s">
        <v>42</v>
      </c>
      <c r="E211" s="55" t="s">
        <v>384</v>
      </c>
      <c r="F211" s="161">
        <v>4.0</v>
      </c>
      <c r="G211" s="55" t="s">
        <v>72</v>
      </c>
      <c r="H211" s="70">
        <v>559.0</v>
      </c>
      <c r="I211" s="101">
        <v>350.0</v>
      </c>
      <c r="J211" s="101">
        <f t="shared" si="1"/>
        <v>86.355</v>
      </c>
      <c r="K211" s="101">
        <v>188.0</v>
      </c>
      <c r="L211" s="101">
        <f t="shared" si="2"/>
        <v>1183.355</v>
      </c>
      <c r="M211" s="101">
        <f t="shared" si="3"/>
        <v>866.645</v>
      </c>
      <c r="N211" s="51">
        <v>2050.0</v>
      </c>
      <c r="O211" s="1"/>
      <c r="P211" s="1"/>
      <c r="Q211" s="1"/>
      <c r="R211" s="1"/>
      <c r="T211" s="1"/>
      <c r="U211" s="1"/>
      <c r="V211" s="1"/>
      <c r="W211" s="1"/>
      <c r="X211" s="1"/>
      <c r="Y211" s="1"/>
      <c r="Z211" s="1"/>
      <c r="AA211" s="1"/>
    </row>
    <row r="212" ht="15.75" customHeight="1">
      <c r="A212" s="44" t="s">
        <v>199</v>
      </c>
      <c r="B212" s="45" t="s">
        <v>147</v>
      </c>
      <c r="C212" s="45" t="s">
        <v>93</v>
      </c>
      <c r="D212" s="160" t="s">
        <v>42</v>
      </c>
      <c r="E212" s="55" t="s">
        <v>385</v>
      </c>
      <c r="F212" s="161">
        <v>5.0</v>
      </c>
      <c r="G212" s="55" t="s">
        <v>84</v>
      </c>
      <c r="H212" s="70">
        <v>552.0</v>
      </c>
      <c r="I212" s="101">
        <v>350.0</v>
      </c>
      <c r="J212" s="101">
        <f t="shared" si="1"/>
        <v>85.69</v>
      </c>
      <c r="K212" s="101">
        <v>188.0</v>
      </c>
      <c r="L212" s="101">
        <f t="shared" si="2"/>
        <v>1175.69</v>
      </c>
      <c r="M212" s="101">
        <f t="shared" si="3"/>
        <v>884.31</v>
      </c>
      <c r="N212" s="51">
        <v>2060.0</v>
      </c>
      <c r="O212" s="1"/>
      <c r="P212" s="1"/>
      <c r="Q212" s="1"/>
      <c r="R212" s="1"/>
      <c r="T212" s="1"/>
      <c r="U212" s="1"/>
      <c r="V212" s="1"/>
      <c r="W212" s="1"/>
      <c r="X212" s="1"/>
      <c r="Y212" s="1"/>
      <c r="Z212" s="1"/>
      <c r="AA212" s="1"/>
    </row>
    <row r="213" ht="15.75" customHeight="1">
      <c r="A213" s="44" t="s">
        <v>200</v>
      </c>
      <c r="B213" s="44" t="s">
        <v>115</v>
      </c>
      <c r="C213" s="44" t="s">
        <v>116</v>
      </c>
      <c r="D213" s="160" t="s">
        <v>42</v>
      </c>
      <c r="E213" s="55" t="s">
        <v>382</v>
      </c>
      <c r="F213" s="164">
        <v>1.5</v>
      </c>
      <c r="G213" s="55" t="s">
        <v>118</v>
      </c>
      <c r="H213" s="70">
        <v>527.0</v>
      </c>
      <c r="I213" s="101">
        <v>350.0</v>
      </c>
      <c r="J213" s="101">
        <f t="shared" si="1"/>
        <v>83.315</v>
      </c>
      <c r="K213" s="101">
        <v>188.0</v>
      </c>
      <c r="L213" s="101">
        <f t="shared" si="2"/>
        <v>1148.315</v>
      </c>
      <c r="M213" s="101">
        <f t="shared" si="3"/>
        <v>886.685</v>
      </c>
      <c r="N213" s="51">
        <v>2035.0</v>
      </c>
      <c r="O213" s="1"/>
      <c r="P213" s="1"/>
      <c r="Q213" s="1"/>
      <c r="R213" s="1"/>
      <c r="T213" s="1"/>
      <c r="U213" s="1"/>
      <c r="V213" s="1"/>
      <c r="W213" s="1"/>
      <c r="X213" s="1"/>
      <c r="Y213" s="1"/>
      <c r="Z213" s="1"/>
      <c r="AA213" s="1"/>
    </row>
    <row r="214" ht="15.75" customHeight="1">
      <c r="A214" s="44" t="s">
        <v>200</v>
      </c>
      <c r="B214" s="44" t="s">
        <v>115</v>
      </c>
      <c r="C214" s="44" t="s">
        <v>116</v>
      </c>
      <c r="D214" s="160" t="s">
        <v>42</v>
      </c>
      <c r="E214" s="55" t="s">
        <v>384</v>
      </c>
      <c r="F214" s="164">
        <v>1.5</v>
      </c>
      <c r="G214" s="55" t="s">
        <v>120</v>
      </c>
      <c r="H214" s="70">
        <v>553.0</v>
      </c>
      <c r="I214" s="101">
        <v>350.0</v>
      </c>
      <c r="J214" s="101">
        <f t="shared" si="1"/>
        <v>85.785</v>
      </c>
      <c r="K214" s="101">
        <v>188.0</v>
      </c>
      <c r="L214" s="101">
        <f t="shared" si="2"/>
        <v>1176.785</v>
      </c>
      <c r="M214" s="101">
        <f t="shared" si="3"/>
        <v>858.215</v>
      </c>
      <c r="N214" s="51">
        <v>2035.0</v>
      </c>
      <c r="O214" s="1"/>
      <c r="P214" s="1"/>
      <c r="Q214" s="1"/>
      <c r="R214" s="1"/>
      <c r="T214" s="1"/>
      <c r="U214" s="1"/>
      <c r="V214" s="1"/>
      <c r="W214" s="1"/>
      <c r="X214" s="1"/>
      <c r="Y214" s="1"/>
      <c r="Z214" s="1"/>
      <c r="AA214" s="1"/>
    </row>
    <row r="215" ht="15.75" customHeight="1">
      <c r="A215" s="44" t="s">
        <v>200</v>
      </c>
      <c r="B215" s="44" t="s">
        <v>115</v>
      </c>
      <c r="C215" s="44" t="s">
        <v>116</v>
      </c>
      <c r="D215" s="160" t="s">
        <v>42</v>
      </c>
      <c r="E215" s="55" t="s">
        <v>384</v>
      </c>
      <c r="F215" s="164">
        <v>1.5</v>
      </c>
      <c r="G215" s="55" t="s">
        <v>120</v>
      </c>
      <c r="H215" s="70">
        <v>553.0</v>
      </c>
      <c r="I215" s="101">
        <v>350.0</v>
      </c>
      <c r="J215" s="101">
        <f t="shared" si="1"/>
        <v>85.785</v>
      </c>
      <c r="K215" s="101">
        <v>188.0</v>
      </c>
      <c r="L215" s="101">
        <f t="shared" si="2"/>
        <v>1176.785</v>
      </c>
      <c r="M215" s="101">
        <f t="shared" si="3"/>
        <v>858.215</v>
      </c>
      <c r="N215" s="51">
        <v>2035.0</v>
      </c>
      <c r="O215" s="1"/>
      <c r="P215" s="1"/>
      <c r="Q215" s="1"/>
      <c r="R215" s="1"/>
      <c r="T215" s="1"/>
      <c r="U215" s="1"/>
      <c r="V215" s="1"/>
      <c r="W215" s="1"/>
      <c r="X215" s="1"/>
      <c r="Y215" s="1"/>
      <c r="Z215" s="1"/>
      <c r="AA215" s="1"/>
    </row>
    <row r="216" ht="15.75" customHeight="1">
      <c r="A216" s="44" t="s">
        <v>200</v>
      </c>
      <c r="B216" s="44" t="s">
        <v>115</v>
      </c>
      <c r="C216" s="44" t="s">
        <v>116</v>
      </c>
      <c r="D216" s="160" t="s">
        <v>42</v>
      </c>
      <c r="E216" s="55" t="s">
        <v>382</v>
      </c>
      <c r="F216" s="164">
        <v>2.0</v>
      </c>
      <c r="G216" s="55" t="s">
        <v>118</v>
      </c>
      <c r="H216" s="70">
        <v>527.0</v>
      </c>
      <c r="I216" s="101">
        <v>350.0</v>
      </c>
      <c r="J216" s="101">
        <f t="shared" si="1"/>
        <v>83.315</v>
      </c>
      <c r="K216" s="101">
        <v>188.0</v>
      </c>
      <c r="L216" s="101">
        <f t="shared" si="2"/>
        <v>1148.315</v>
      </c>
      <c r="M216" s="101">
        <f t="shared" si="3"/>
        <v>886.685</v>
      </c>
      <c r="N216" s="51">
        <v>2035.0</v>
      </c>
      <c r="O216" s="1"/>
      <c r="P216" s="1"/>
      <c r="Q216" s="1"/>
      <c r="R216" s="1"/>
      <c r="T216" s="1"/>
      <c r="U216" s="1"/>
      <c r="V216" s="1"/>
      <c r="W216" s="1"/>
      <c r="X216" s="1"/>
      <c r="Y216" s="1"/>
      <c r="Z216" s="1"/>
      <c r="AA216" s="1"/>
    </row>
    <row r="217" ht="15.75" customHeight="1">
      <c r="A217" s="44" t="s">
        <v>200</v>
      </c>
      <c r="B217" s="44" t="s">
        <v>115</v>
      </c>
      <c r="C217" s="44" t="s">
        <v>116</v>
      </c>
      <c r="D217" s="160" t="s">
        <v>42</v>
      </c>
      <c r="E217" s="55" t="s">
        <v>384</v>
      </c>
      <c r="F217" s="164">
        <v>2.0</v>
      </c>
      <c r="G217" s="55" t="s">
        <v>120</v>
      </c>
      <c r="H217" s="70">
        <v>553.0</v>
      </c>
      <c r="I217" s="101">
        <v>350.0</v>
      </c>
      <c r="J217" s="101">
        <f t="shared" si="1"/>
        <v>85.785</v>
      </c>
      <c r="K217" s="101">
        <v>188.0</v>
      </c>
      <c r="L217" s="101">
        <f t="shared" si="2"/>
        <v>1176.785</v>
      </c>
      <c r="M217" s="101">
        <f t="shared" si="3"/>
        <v>858.215</v>
      </c>
      <c r="N217" s="51">
        <v>2035.0</v>
      </c>
      <c r="O217" s="1"/>
      <c r="P217" s="1"/>
      <c r="Q217" s="1"/>
      <c r="R217" s="1"/>
      <c r="T217" s="1"/>
      <c r="U217" s="1"/>
      <c r="V217" s="1"/>
      <c r="W217" s="1"/>
      <c r="X217" s="1"/>
      <c r="Y217" s="1"/>
      <c r="Z217" s="1"/>
      <c r="AA217" s="1"/>
    </row>
    <row r="218" ht="15.75" customHeight="1">
      <c r="A218" s="44" t="s">
        <v>200</v>
      </c>
      <c r="B218" s="44" t="s">
        <v>115</v>
      </c>
      <c r="C218" s="44" t="s">
        <v>116</v>
      </c>
      <c r="D218" s="160" t="s">
        <v>42</v>
      </c>
      <c r="E218" s="55" t="s">
        <v>384</v>
      </c>
      <c r="F218" s="164">
        <v>2.0</v>
      </c>
      <c r="G218" s="55" t="s">
        <v>120</v>
      </c>
      <c r="H218" s="70">
        <v>553.0</v>
      </c>
      <c r="I218" s="101">
        <v>350.0</v>
      </c>
      <c r="J218" s="101">
        <f t="shared" si="1"/>
        <v>85.785</v>
      </c>
      <c r="K218" s="101">
        <v>188.0</v>
      </c>
      <c r="L218" s="101">
        <f t="shared" si="2"/>
        <v>1176.785</v>
      </c>
      <c r="M218" s="101">
        <f t="shared" si="3"/>
        <v>858.215</v>
      </c>
      <c r="N218" s="51">
        <v>2035.0</v>
      </c>
      <c r="O218" s="1"/>
      <c r="P218" s="1"/>
      <c r="Q218" s="1"/>
      <c r="R218" s="1"/>
      <c r="T218" s="1"/>
      <c r="U218" s="1"/>
      <c r="V218" s="1"/>
      <c r="W218" s="1"/>
      <c r="X218" s="1"/>
      <c r="Y218" s="1"/>
      <c r="Z218" s="1"/>
      <c r="AA218" s="1"/>
    </row>
    <row r="219" ht="15.75" customHeight="1">
      <c r="A219" s="44" t="s">
        <v>200</v>
      </c>
      <c r="B219" s="44" t="s">
        <v>115</v>
      </c>
      <c r="C219" s="44" t="s">
        <v>116</v>
      </c>
      <c r="D219" s="160" t="s">
        <v>42</v>
      </c>
      <c r="E219" s="55" t="s">
        <v>384</v>
      </c>
      <c r="F219" s="164">
        <v>2.5</v>
      </c>
      <c r="G219" s="55" t="s">
        <v>120</v>
      </c>
      <c r="H219" s="70">
        <v>553.0</v>
      </c>
      <c r="I219" s="101">
        <v>350.0</v>
      </c>
      <c r="J219" s="101">
        <f t="shared" si="1"/>
        <v>85.785</v>
      </c>
      <c r="K219" s="101">
        <v>188.0</v>
      </c>
      <c r="L219" s="101">
        <f t="shared" si="2"/>
        <v>1176.785</v>
      </c>
      <c r="M219" s="101">
        <f t="shared" si="3"/>
        <v>858.215</v>
      </c>
      <c r="N219" s="51">
        <v>2035.0</v>
      </c>
      <c r="O219" s="1"/>
      <c r="P219" s="1"/>
      <c r="Q219" s="1"/>
      <c r="R219" s="1"/>
      <c r="T219" s="1"/>
      <c r="U219" s="1"/>
      <c r="V219" s="1"/>
      <c r="W219" s="1"/>
      <c r="X219" s="1"/>
      <c r="Y219" s="1"/>
      <c r="Z219" s="1"/>
      <c r="AA219" s="1"/>
    </row>
    <row r="220" ht="15.75" customHeight="1">
      <c r="A220" s="44" t="s">
        <v>200</v>
      </c>
      <c r="B220" s="44" t="s">
        <v>115</v>
      </c>
      <c r="C220" s="44" t="s">
        <v>116</v>
      </c>
      <c r="D220" s="160" t="s">
        <v>42</v>
      </c>
      <c r="E220" s="55" t="s">
        <v>384</v>
      </c>
      <c r="F220" s="164">
        <v>2.5</v>
      </c>
      <c r="G220" s="55" t="s">
        <v>120</v>
      </c>
      <c r="H220" s="70">
        <v>553.0</v>
      </c>
      <c r="I220" s="101">
        <v>350.0</v>
      </c>
      <c r="J220" s="101">
        <f t="shared" si="1"/>
        <v>85.785</v>
      </c>
      <c r="K220" s="101">
        <v>188.0</v>
      </c>
      <c r="L220" s="101">
        <f t="shared" si="2"/>
        <v>1176.785</v>
      </c>
      <c r="M220" s="101">
        <f t="shared" si="3"/>
        <v>858.215</v>
      </c>
      <c r="N220" s="51">
        <v>2035.0</v>
      </c>
      <c r="O220" s="1"/>
      <c r="P220" s="1"/>
      <c r="Q220" s="1"/>
      <c r="R220" s="1"/>
      <c r="T220" s="1"/>
      <c r="U220" s="1"/>
      <c r="V220" s="1"/>
      <c r="W220" s="1"/>
      <c r="X220" s="1"/>
      <c r="Y220" s="1"/>
      <c r="Z220" s="1"/>
      <c r="AA220" s="1"/>
    </row>
    <row r="221" ht="15.75" customHeight="1">
      <c r="A221" s="44" t="s">
        <v>200</v>
      </c>
      <c r="B221" s="44" t="s">
        <v>115</v>
      </c>
      <c r="C221" s="44" t="s">
        <v>116</v>
      </c>
      <c r="D221" s="160" t="s">
        <v>42</v>
      </c>
      <c r="E221" s="55" t="s">
        <v>384</v>
      </c>
      <c r="F221" s="164">
        <v>3.0</v>
      </c>
      <c r="G221" s="55" t="s">
        <v>120</v>
      </c>
      <c r="H221" s="70">
        <v>553.0</v>
      </c>
      <c r="I221" s="101">
        <v>350.0</v>
      </c>
      <c r="J221" s="101">
        <f t="shared" si="1"/>
        <v>85.785</v>
      </c>
      <c r="K221" s="101">
        <v>188.0</v>
      </c>
      <c r="L221" s="101">
        <f t="shared" si="2"/>
        <v>1176.785</v>
      </c>
      <c r="M221" s="101">
        <f t="shared" si="3"/>
        <v>873.215</v>
      </c>
      <c r="N221" s="51">
        <v>2050.0</v>
      </c>
      <c r="O221" s="1"/>
      <c r="P221" s="1"/>
      <c r="Q221" s="1"/>
      <c r="R221" s="1"/>
      <c r="T221" s="1"/>
      <c r="U221" s="1"/>
      <c r="V221" s="1"/>
      <c r="W221" s="1"/>
      <c r="X221" s="1"/>
      <c r="Y221" s="1"/>
      <c r="Z221" s="1"/>
      <c r="AA221" s="1"/>
    </row>
    <row r="222" ht="15.75" customHeight="1">
      <c r="A222" s="44" t="s">
        <v>200</v>
      </c>
      <c r="B222" s="44" t="s">
        <v>115</v>
      </c>
      <c r="C222" s="44" t="s">
        <v>116</v>
      </c>
      <c r="D222" s="160" t="s">
        <v>42</v>
      </c>
      <c r="E222" s="55" t="s">
        <v>385</v>
      </c>
      <c r="F222" s="164">
        <v>3.0</v>
      </c>
      <c r="G222" s="55" t="s">
        <v>129</v>
      </c>
      <c r="H222" s="70">
        <v>544.0</v>
      </c>
      <c r="I222" s="101">
        <v>350.0</v>
      </c>
      <c r="J222" s="101">
        <f t="shared" si="1"/>
        <v>84.93</v>
      </c>
      <c r="K222" s="101">
        <v>188.0</v>
      </c>
      <c r="L222" s="101">
        <f t="shared" si="2"/>
        <v>1166.93</v>
      </c>
      <c r="M222" s="101">
        <f t="shared" si="3"/>
        <v>883.07</v>
      </c>
      <c r="N222" s="51">
        <v>2050.0</v>
      </c>
      <c r="O222" s="1"/>
      <c r="P222" s="1"/>
      <c r="Q222" s="1"/>
      <c r="R222" s="1"/>
      <c r="T222" s="1"/>
      <c r="U222" s="1"/>
      <c r="V222" s="1"/>
      <c r="W222" s="1"/>
      <c r="X222" s="1"/>
      <c r="Y222" s="1"/>
      <c r="Z222" s="1"/>
      <c r="AA222" s="1"/>
    </row>
    <row r="223" ht="15.75" customHeight="1">
      <c r="A223" s="44" t="s">
        <v>200</v>
      </c>
      <c r="B223" s="44" t="s">
        <v>115</v>
      </c>
      <c r="C223" s="44" t="s">
        <v>116</v>
      </c>
      <c r="D223" s="160" t="s">
        <v>42</v>
      </c>
      <c r="E223" s="55" t="s">
        <v>385</v>
      </c>
      <c r="F223" s="164">
        <v>3.5</v>
      </c>
      <c r="G223" s="55" t="s">
        <v>131</v>
      </c>
      <c r="H223" s="70">
        <v>552.0</v>
      </c>
      <c r="I223" s="101">
        <v>350.0</v>
      </c>
      <c r="J223" s="101">
        <f t="shared" si="1"/>
        <v>85.69</v>
      </c>
      <c r="K223" s="101">
        <v>188.0</v>
      </c>
      <c r="L223" s="101">
        <f t="shared" si="2"/>
        <v>1175.69</v>
      </c>
      <c r="M223" s="101">
        <f t="shared" si="3"/>
        <v>874.31</v>
      </c>
      <c r="N223" s="51">
        <v>2050.0</v>
      </c>
      <c r="O223" s="1"/>
      <c r="P223" s="1"/>
      <c r="Q223" s="1"/>
      <c r="R223" s="1"/>
      <c r="T223" s="1"/>
      <c r="U223" s="1"/>
      <c r="V223" s="1"/>
      <c r="W223" s="1"/>
      <c r="X223" s="1"/>
      <c r="Y223" s="1"/>
      <c r="Z223" s="1"/>
      <c r="AA223" s="1"/>
    </row>
    <row r="224" ht="15.75" customHeight="1">
      <c r="A224" s="44" t="s">
        <v>200</v>
      </c>
      <c r="B224" s="44" t="s">
        <v>115</v>
      </c>
      <c r="C224" s="44" t="s">
        <v>116</v>
      </c>
      <c r="D224" s="160" t="s">
        <v>42</v>
      </c>
      <c r="E224" s="55" t="s">
        <v>385</v>
      </c>
      <c r="F224" s="164">
        <v>3.5</v>
      </c>
      <c r="G224" s="55" t="s">
        <v>131</v>
      </c>
      <c r="H224" s="70">
        <v>552.0</v>
      </c>
      <c r="I224" s="101">
        <v>350.0</v>
      </c>
      <c r="J224" s="101">
        <f t="shared" si="1"/>
        <v>85.69</v>
      </c>
      <c r="K224" s="101">
        <v>188.0</v>
      </c>
      <c r="L224" s="101">
        <f t="shared" si="2"/>
        <v>1175.69</v>
      </c>
      <c r="M224" s="101">
        <f t="shared" si="3"/>
        <v>874.31</v>
      </c>
      <c r="N224" s="51">
        <v>2050.0</v>
      </c>
      <c r="O224" s="1"/>
      <c r="P224" s="1"/>
      <c r="Q224" s="1"/>
      <c r="R224" s="1"/>
      <c r="T224" s="1"/>
      <c r="U224" s="1"/>
      <c r="V224" s="1"/>
      <c r="W224" s="1"/>
      <c r="X224" s="1"/>
      <c r="Y224" s="1"/>
      <c r="Z224" s="1"/>
      <c r="AA224" s="1"/>
    </row>
    <row r="225" ht="15.75" customHeight="1">
      <c r="A225" s="44" t="s">
        <v>200</v>
      </c>
      <c r="B225" s="44" t="s">
        <v>115</v>
      </c>
      <c r="C225" s="44" t="s">
        <v>116</v>
      </c>
      <c r="D225" s="160" t="s">
        <v>42</v>
      </c>
      <c r="E225" s="55" t="s">
        <v>385</v>
      </c>
      <c r="F225" s="164">
        <v>4.0</v>
      </c>
      <c r="G225" s="55" t="s">
        <v>131</v>
      </c>
      <c r="H225" s="70">
        <v>552.0</v>
      </c>
      <c r="I225" s="101">
        <v>350.0</v>
      </c>
      <c r="J225" s="101">
        <f t="shared" si="1"/>
        <v>85.69</v>
      </c>
      <c r="K225" s="101">
        <v>188.0</v>
      </c>
      <c r="L225" s="101">
        <f t="shared" si="2"/>
        <v>1175.69</v>
      </c>
      <c r="M225" s="101">
        <f t="shared" si="3"/>
        <v>874.31</v>
      </c>
      <c r="N225" s="51">
        <v>2050.0</v>
      </c>
      <c r="O225" s="1"/>
      <c r="P225" s="1"/>
      <c r="Q225" s="1"/>
      <c r="R225" s="1"/>
      <c r="T225" s="1"/>
      <c r="U225" s="1"/>
      <c r="V225" s="1"/>
      <c r="W225" s="1"/>
      <c r="X225" s="1"/>
      <c r="Y225" s="1"/>
      <c r="Z225" s="1"/>
      <c r="AA225" s="1"/>
    </row>
    <row r="226" ht="15.75" customHeight="1">
      <c r="A226" s="44" t="s">
        <v>200</v>
      </c>
      <c r="B226" s="44" t="s">
        <v>115</v>
      </c>
      <c r="C226" s="44" t="s">
        <v>116</v>
      </c>
      <c r="D226" s="160" t="s">
        <v>42</v>
      </c>
      <c r="E226" s="55" t="s">
        <v>385</v>
      </c>
      <c r="F226" s="164">
        <v>4.0</v>
      </c>
      <c r="G226" s="55" t="s">
        <v>131</v>
      </c>
      <c r="H226" s="70">
        <v>552.0</v>
      </c>
      <c r="I226" s="101">
        <v>350.0</v>
      </c>
      <c r="J226" s="101">
        <f t="shared" si="1"/>
        <v>85.69</v>
      </c>
      <c r="K226" s="101">
        <v>188.0</v>
      </c>
      <c r="L226" s="101">
        <f t="shared" si="2"/>
        <v>1175.69</v>
      </c>
      <c r="M226" s="101">
        <f t="shared" si="3"/>
        <v>874.31</v>
      </c>
      <c r="N226" s="51">
        <v>2050.0</v>
      </c>
      <c r="O226" s="1"/>
      <c r="P226" s="1"/>
      <c r="Q226" s="1"/>
      <c r="R226" s="1"/>
      <c r="T226" s="1"/>
      <c r="U226" s="1"/>
      <c r="V226" s="1"/>
      <c r="W226" s="1"/>
      <c r="X226" s="1"/>
      <c r="Y226" s="1"/>
      <c r="Z226" s="1"/>
      <c r="AA226" s="1"/>
    </row>
    <row r="227" ht="15.75" customHeight="1">
      <c r="A227" s="44" t="s">
        <v>200</v>
      </c>
      <c r="B227" s="44" t="s">
        <v>115</v>
      </c>
      <c r="C227" s="44" t="s">
        <v>116</v>
      </c>
      <c r="D227" s="160" t="s">
        <v>42</v>
      </c>
      <c r="E227" s="55" t="s">
        <v>385</v>
      </c>
      <c r="F227" s="164">
        <v>5.0</v>
      </c>
      <c r="G227" s="55" t="s">
        <v>131</v>
      </c>
      <c r="H227" s="70">
        <v>552.0</v>
      </c>
      <c r="I227" s="101">
        <v>350.0</v>
      </c>
      <c r="J227" s="101">
        <f t="shared" si="1"/>
        <v>85.69</v>
      </c>
      <c r="K227" s="101">
        <v>188.0</v>
      </c>
      <c r="L227" s="101">
        <f t="shared" si="2"/>
        <v>1175.69</v>
      </c>
      <c r="M227" s="101">
        <f t="shared" si="3"/>
        <v>884.31</v>
      </c>
      <c r="N227" s="51">
        <v>2060.0</v>
      </c>
      <c r="O227" s="1"/>
      <c r="P227" s="1"/>
      <c r="Q227" s="1"/>
      <c r="R227" s="1"/>
      <c r="T227" s="1"/>
      <c r="U227" s="1"/>
      <c r="V227" s="1"/>
      <c r="W227" s="1"/>
      <c r="X227" s="1"/>
      <c r="Y227" s="1"/>
      <c r="Z227" s="1"/>
      <c r="AA227" s="1"/>
    </row>
    <row r="228" ht="15.75" customHeight="1">
      <c r="A228" s="44" t="s">
        <v>200</v>
      </c>
      <c r="B228" s="44" t="s">
        <v>115</v>
      </c>
      <c r="C228" s="44" t="s">
        <v>116</v>
      </c>
      <c r="D228" s="160" t="s">
        <v>42</v>
      </c>
      <c r="E228" s="55" t="s">
        <v>387</v>
      </c>
      <c r="F228" s="164">
        <v>5.0</v>
      </c>
      <c r="G228" s="55" t="s">
        <v>140</v>
      </c>
      <c r="H228" s="70">
        <v>575.0</v>
      </c>
      <c r="I228" s="101">
        <v>350.0</v>
      </c>
      <c r="J228" s="101">
        <f t="shared" si="1"/>
        <v>87.875</v>
      </c>
      <c r="K228" s="101">
        <v>188.0</v>
      </c>
      <c r="L228" s="101">
        <f t="shared" si="2"/>
        <v>1200.875</v>
      </c>
      <c r="M228" s="101">
        <f t="shared" si="3"/>
        <v>859.125</v>
      </c>
      <c r="N228" s="51">
        <v>2060.0</v>
      </c>
      <c r="O228" s="1"/>
      <c r="P228" s="1"/>
      <c r="Q228" s="1"/>
      <c r="R228" s="1"/>
      <c r="T228" s="1"/>
      <c r="U228" s="1"/>
      <c r="V228" s="1"/>
      <c r="W228" s="1"/>
      <c r="X228" s="1"/>
      <c r="Y228" s="1"/>
      <c r="Z228" s="1"/>
      <c r="AA228" s="1"/>
    </row>
    <row r="229" ht="15.75" customHeight="1">
      <c r="A229" s="44" t="s">
        <v>200</v>
      </c>
      <c r="B229" s="44" t="s">
        <v>115</v>
      </c>
      <c r="C229" s="44" t="s">
        <v>116</v>
      </c>
      <c r="D229" s="160" t="s">
        <v>42</v>
      </c>
      <c r="E229" s="55" t="s">
        <v>385</v>
      </c>
      <c r="F229" s="164">
        <v>5.0</v>
      </c>
      <c r="G229" s="55" t="s">
        <v>131</v>
      </c>
      <c r="H229" s="70">
        <v>552.0</v>
      </c>
      <c r="I229" s="101">
        <v>350.0</v>
      </c>
      <c r="J229" s="101">
        <f t="shared" si="1"/>
        <v>85.69</v>
      </c>
      <c r="K229" s="101">
        <v>188.0</v>
      </c>
      <c r="L229" s="101">
        <f t="shared" si="2"/>
        <v>1175.69</v>
      </c>
      <c r="M229" s="101">
        <f t="shared" si="3"/>
        <v>884.31</v>
      </c>
      <c r="N229" s="51">
        <v>2060.0</v>
      </c>
      <c r="O229" s="1"/>
      <c r="P229" s="1"/>
      <c r="Q229" s="1"/>
      <c r="R229" s="1"/>
      <c r="T229" s="1"/>
      <c r="U229" s="1"/>
      <c r="V229" s="1"/>
      <c r="W229" s="1"/>
      <c r="X229" s="1"/>
      <c r="Y229" s="1"/>
      <c r="Z229" s="1"/>
      <c r="AA229" s="1"/>
    </row>
    <row r="230" ht="15.75" customHeight="1">
      <c r="A230" s="45" t="s">
        <v>201</v>
      </c>
      <c r="B230" s="45" t="s">
        <v>173</v>
      </c>
      <c r="C230" s="45" t="s">
        <v>174</v>
      </c>
      <c r="D230" s="160" t="s">
        <v>42</v>
      </c>
      <c r="E230" s="55" t="s">
        <v>384</v>
      </c>
      <c r="F230" s="161">
        <v>1.5</v>
      </c>
      <c r="G230" s="55" t="s">
        <v>150</v>
      </c>
      <c r="H230" s="70">
        <v>533.0</v>
      </c>
      <c r="I230" s="101">
        <v>350.0</v>
      </c>
      <c r="J230" s="101">
        <f t="shared" si="1"/>
        <v>83.885</v>
      </c>
      <c r="K230" s="101">
        <v>188.0</v>
      </c>
      <c r="L230" s="101">
        <f t="shared" si="2"/>
        <v>1154.885</v>
      </c>
      <c r="M230" s="101">
        <f t="shared" si="3"/>
        <v>880.115</v>
      </c>
      <c r="N230" s="51">
        <v>2035.0</v>
      </c>
      <c r="O230" s="1"/>
      <c r="P230" s="1"/>
      <c r="Q230" s="1"/>
      <c r="R230" s="1"/>
      <c r="T230" s="1"/>
      <c r="U230" s="1"/>
      <c r="V230" s="1"/>
      <c r="W230" s="1"/>
      <c r="X230" s="1"/>
      <c r="Y230" s="1"/>
      <c r="Z230" s="1"/>
      <c r="AA230" s="1"/>
    </row>
    <row r="231" ht="15.75" customHeight="1">
      <c r="A231" s="45" t="s">
        <v>201</v>
      </c>
      <c r="B231" s="45" t="s">
        <v>173</v>
      </c>
      <c r="C231" s="45" t="s">
        <v>174</v>
      </c>
      <c r="D231" s="160" t="s">
        <v>42</v>
      </c>
      <c r="E231" s="55" t="s">
        <v>384</v>
      </c>
      <c r="F231" s="161">
        <v>1.5</v>
      </c>
      <c r="G231" s="55" t="s">
        <v>150</v>
      </c>
      <c r="H231" s="70">
        <v>533.0</v>
      </c>
      <c r="I231" s="101">
        <v>350.0</v>
      </c>
      <c r="J231" s="101">
        <f t="shared" si="1"/>
        <v>83.885</v>
      </c>
      <c r="K231" s="101">
        <v>188.0</v>
      </c>
      <c r="L231" s="101">
        <f t="shared" si="2"/>
        <v>1154.885</v>
      </c>
      <c r="M231" s="101">
        <f t="shared" si="3"/>
        <v>880.115</v>
      </c>
      <c r="N231" s="51">
        <v>2035.0</v>
      </c>
      <c r="O231" s="1"/>
      <c r="P231" s="1"/>
      <c r="Q231" s="1"/>
      <c r="R231" s="1"/>
      <c r="T231" s="1"/>
      <c r="U231" s="1"/>
      <c r="V231" s="1"/>
      <c r="W231" s="1"/>
      <c r="X231" s="1"/>
      <c r="Y231" s="1"/>
      <c r="Z231" s="1"/>
      <c r="AA231" s="1"/>
    </row>
    <row r="232" ht="15.75" customHeight="1">
      <c r="A232" s="45" t="s">
        <v>201</v>
      </c>
      <c r="B232" s="45" t="s">
        <v>173</v>
      </c>
      <c r="C232" s="45" t="s">
        <v>174</v>
      </c>
      <c r="D232" s="160" t="s">
        <v>42</v>
      </c>
      <c r="E232" s="55" t="s">
        <v>384</v>
      </c>
      <c r="F232" s="161">
        <v>2.0</v>
      </c>
      <c r="G232" s="55" t="s">
        <v>150</v>
      </c>
      <c r="H232" s="70">
        <v>533.0</v>
      </c>
      <c r="I232" s="101">
        <v>350.0</v>
      </c>
      <c r="J232" s="101">
        <f t="shared" si="1"/>
        <v>83.885</v>
      </c>
      <c r="K232" s="101">
        <v>188.0</v>
      </c>
      <c r="L232" s="101">
        <f t="shared" si="2"/>
        <v>1154.885</v>
      </c>
      <c r="M232" s="101">
        <f t="shared" si="3"/>
        <v>880.115</v>
      </c>
      <c r="N232" s="51">
        <v>2035.0</v>
      </c>
      <c r="O232" s="1"/>
      <c r="P232" s="1"/>
      <c r="Q232" s="1"/>
      <c r="R232" s="1"/>
      <c r="T232" s="1"/>
      <c r="U232" s="1"/>
      <c r="V232" s="1"/>
      <c r="W232" s="1"/>
      <c r="X232" s="1"/>
      <c r="Y232" s="1"/>
      <c r="Z232" s="1"/>
      <c r="AA232" s="1"/>
    </row>
    <row r="233" ht="15.75" customHeight="1">
      <c r="A233" s="45" t="s">
        <v>201</v>
      </c>
      <c r="B233" s="45" t="s">
        <v>173</v>
      </c>
      <c r="C233" s="45" t="s">
        <v>174</v>
      </c>
      <c r="D233" s="160" t="s">
        <v>42</v>
      </c>
      <c r="E233" s="55" t="s">
        <v>384</v>
      </c>
      <c r="F233" s="161">
        <v>2.0</v>
      </c>
      <c r="G233" s="55" t="s">
        <v>176</v>
      </c>
      <c r="H233" s="70">
        <v>542.0</v>
      </c>
      <c r="I233" s="101">
        <v>350.0</v>
      </c>
      <c r="J233" s="101">
        <f t="shared" si="1"/>
        <v>84.74</v>
      </c>
      <c r="K233" s="101">
        <v>188.0</v>
      </c>
      <c r="L233" s="101">
        <f t="shared" si="2"/>
        <v>1164.74</v>
      </c>
      <c r="M233" s="101">
        <f t="shared" si="3"/>
        <v>870.26</v>
      </c>
      <c r="N233" s="51">
        <v>2035.0</v>
      </c>
      <c r="O233" s="1"/>
      <c r="P233" s="1"/>
      <c r="Q233" s="1"/>
      <c r="R233" s="1"/>
      <c r="T233" s="1"/>
      <c r="U233" s="1"/>
      <c r="V233" s="1"/>
      <c r="W233" s="1"/>
      <c r="X233" s="1"/>
      <c r="Y233" s="1"/>
      <c r="Z233" s="1"/>
      <c r="AA233" s="1"/>
    </row>
    <row r="234" ht="15.75" customHeight="1">
      <c r="A234" s="45" t="s">
        <v>201</v>
      </c>
      <c r="B234" s="45" t="s">
        <v>173</v>
      </c>
      <c r="C234" s="45" t="s">
        <v>174</v>
      </c>
      <c r="D234" s="160" t="s">
        <v>42</v>
      </c>
      <c r="E234" s="55" t="s">
        <v>384</v>
      </c>
      <c r="F234" s="161">
        <v>2.5</v>
      </c>
      <c r="G234" s="55" t="s">
        <v>150</v>
      </c>
      <c r="H234" s="70">
        <v>533.0</v>
      </c>
      <c r="I234" s="101">
        <v>350.0</v>
      </c>
      <c r="J234" s="101">
        <f t="shared" si="1"/>
        <v>83.885</v>
      </c>
      <c r="K234" s="101">
        <v>188.0</v>
      </c>
      <c r="L234" s="101">
        <f t="shared" si="2"/>
        <v>1154.885</v>
      </c>
      <c r="M234" s="101">
        <f t="shared" si="3"/>
        <v>880.115</v>
      </c>
      <c r="N234" s="51">
        <v>2035.0</v>
      </c>
      <c r="O234" s="1"/>
      <c r="P234" s="1"/>
      <c r="Q234" s="1"/>
      <c r="R234" s="1"/>
      <c r="T234" s="1"/>
      <c r="U234" s="1"/>
      <c r="V234" s="1"/>
      <c r="W234" s="1"/>
      <c r="X234" s="1"/>
      <c r="Y234" s="1"/>
      <c r="Z234" s="1"/>
      <c r="AA234" s="1"/>
    </row>
    <row r="235" ht="15.75" customHeight="1">
      <c r="A235" s="45" t="s">
        <v>201</v>
      </c>
      <c r="B235" s="45" t="s">
        <v>173</v>
      </c>
      <c r="C235" s="45" t="s">
        <v>174</v>
      </c>
      <c r="D235" s="160" t="s">
        <v>42</v>
      </c>
      <c r="E235" s="55" t="s">
        <v>384</v>
      </c>
      <c r="F235" s="161">
        <v>2.5</v>
      </c>
      <c r="G235" s="55" t="s">
        <v>150</v>
      </c>
      <c r="H235" s="70">
        <v>533.0</v>
      </c>
      <c r="I235" s="101">
        <v>350.0</v>
      </c>
      <c r="J235" s="101">
        <f t="shared" si="1"/>
        <v>83.885</v>
      </c>
      <c r="K235" s="101">
        <v>188.0</v>
      </c>
      <c r="L235" s="101">
        <f t="shared" si="2"/>
        <v>1154.885</v>
      </c>
      <c r="M235" s="101">
        <f t="shared" si="3"/>
        <v>880.115</v>
      </c>
      <c r="N235" s="51">
        <v>2035.0</v>
      </c>
      <c r="O235" s="1"/>
      <c r="P235" s="1"/>
      <c r="Q235" s="1"/>
      <c r="R235" s="1"/>
      <c r="T235" s="1"/>
      <c r="U235" s="1"/>
      <c r="V235" s="1"/>
      <c r="W235" s="1"/>
      <c r="X235" s="1"/>
      <c r="Y235" s="1"/>
      <c r="Z235" s="1"/>
      <c r="AA235" s="1"/>
    </row>
    <row r="236" ht="15.75" customHeight="1">
      <c r="A236" s="45" t="s">
        <v>201</v>
      </c>
      <c r="B236" s="45" t="s">
        <v>173</v>
      </c>
      <c r="C236" s="45" t="s">
        <v>174</v>
      </c>
      <c r="D236" s="160" t="s">
        <v>42</v>
      </c>
      <c r="E236" s="55" t="s">
        <v>384</v>
      </c>
      <c r="F236" s="161">
        <v>3.0</v>
      </c>
      <c r="G236" s="55" t="s">
        <v>150</v>
      </c>
      <c r="H236" s="70">
        <v>533.0</v>
      </c>
      <c r="I236" s="101">
        <v>350.0</v>
      </c>
      <c r="J236" s="101">
        <f t="shared" si="1"/>
        <v>83.885</v>
      </c>
      <c r="K236" s="101">
        <v>188.0</v>
      </c>
      <c r="L236" s="101">
        <f t="shared" si="2"/>
        <v>1154.885</v>
      </c>
      <c r="M236" s="101">
        <f t="shared" si="3"/>
        <v>895.115</v>
      </c>
      <c r="N236" s="51">
        <v>2050.0</v>
      </c>
      <c r="O236" s="1"/>
      <c r="P236" s="1"/>
      <c r="Q236" s="1"/>
      <c r="R236" s="1"/>
      <c r="T236" s="1"/>
      <c r="U236" s="1"/>
      <c r="V236" s="1"/>
      <c r="W236" s="1"/>
      <c r="X236" s="1"/>
      <c r="Y236" s="1"/>
      <c r="Z236" s="1"/>
      <c r="AA236" s="1"/>
    </row>
    <row r="237" ht="15.75" customHeight="1">
      <c r="A237" s="45" t="s">
        <v>201</v>
      </c>
      <c r="B237" s="45" t="s">
        <v>173</v>
      </c>
      <c r="C237" s="45" t="s">
        <v>174</v>
      </c>
      <c r="D237" s="160" t="s">
        <v>42</v>
      </c>
      <c r="E237" s="55" t="s">
        <v>384</v>
      </c>
      <c r="F237" s="161">
        <v>3.0</v>
      </c>
      <c r="G237" s="55" t="s">
        <v>150</v>
      </c>
      <c r="H237" s="70">
        <v>533.0</v>
      </c>
      <c r="I237" s="101">
        <v>350.0</v>
      </c>
      <c r="J237" s="101">
        <f t="shared" si="1"/>
        <v>83.885</v>
      </c>
      <c r="K237" s="101">
        <v>188.0</v>
      </c>
      <c r="L237" s="101">
        <f t="shared" si="2"/>
        <v>1154.885</v>
      </c>
      <c r="M237" s="101">
        <f t="shared" si="3"/>
        <v>895.115</v>
      </c>
      <c r="N237" s="51">
        <v>2050.0</v>
      </c>
      <c r="O237" s="1"/>
      <c r="P237" s="1"/>
      <c r="Q237" s="1"/>
      <c r="R237" s="1"/>
      <c r="T237" s="1"/>
      <c r="U237" s="1"/>
      <c r="V237" s="1"/>
      <c r="W237" s="1"/>
      <c r="X237" s="1"/>
      <c r="Y237" s="1"/>
      <c r="Z237" s="1"/>
      <c r="AA237" s="1"/>
    </row>
    <row r="238" ht="15.75" customHeight="1">
      <c r="A238" s="45" t="s">
        <v>201</v>
      </c>
      <c r="B238" s="45" t="s">
        <v>173</v>
      </c>
      <c r="C238" s="45" t="s">
        <v>174</v>
      </c>
      <c r="D238" s="160" t="s">
        <v>42</v>
      </c>
      <c r="E238" s="55" t="s">
        <v>384</v>
      </c>
      <c r="F238" s="161">
        <v>3.5</v>
      </c>
      <c r="G238" s="55" t="s">
        <v>158</v>
      </c>
      <c r="H238" s="70">
        <v>553.0</v>
      </c>
      <c r="I238" s="101">
        <v>350.0</v>
      </c>
      <c r="J238" s="101">
        <f t="shared" si="1"/>
        <v>85.785</v>
      </c>
      <c r="K238" s="101">
        <v>188.0</v>
      </c>
      <c r="L238" s="101">
        <f t="shared" si="2"/>
        <v>1176.785</v>
      </c>
      <c r="M238" s="101">
        <f t="shared" si="3"/>
        <v>873.215</v>
      </c>
      <c r="N238" s="51">
        <v>2050.0</v>
      </c>
      <c r="O238" s="1"/>
      <c r="P238" s="1"/>
      <c r="Q238" s="1"/>
      <c r="R238" s="1"/>
      <c r="T238" s="1"/>
      <c r="U238" s="1"/>
      <c r="V238" s="1"/>
      <c r="W238" s="1"/>
      <c r="X238" s="1"/>
      <c r="Y238" s="1"/>
      <c r="Z238" s="1"/>
      <c r="AA238" s="1"/>
    </row>
    <row r="239" ht="15.75" customHeight="1">
      <c r="A239" s="45" t="s">
        <v>201</v>
      </c>
      <c r="B239" s="45" t="s">
        <v>173</v>
      </c>
      <c r="C239" s="45" t="s">
        <v>174</v>
      </c>
      <c r="D239" s="160" t="s">
        <v>42</v>
      </c>
      <c r="E239" s="55" t="s">
        <v>384</v>
      </c>
      <c r="F239" s="161">
        <v>3.5</v>
      </c>
      <c r="G239" s="55" t="s">
        <v>158</v>
      </c>
      <c r="H239" s="70">
        <v>553.0</v>
      </c>
      <c r="I239" s="101">
        <v>350.0</v>
      </c>
      <c r="J239" s="101">
        <f t="shared" si="1"/>
        <v>85.785</v>
      </c>
      <c r="K239" s="101">
        <v>188.0</v>
      </c>
      <c r="L239" s="101">
        <f t="shared" si="2"/>
        <v>1176.785</v>
      </c>
      <c r="M239" s="101">
        <f t="shared" si="3"/>
        <v>873.215</v>
      </c>
      <c r="N239" s="51">
        <v>2050.0</v>
      </c>
      <c r="O239" s="1"/>
      <c r="P239" s="1"/>
      <c r="Q239" s="1"/>
      <c r="R239" s="1"/>
      <c r="T239" s="1"/>
      <c r="U239" s="1"/>
      <c r="V239" s="1"/>
      <c r="W239" s="1"/>
      <c r="X239" s="1"/>
      <c r="Y239" s="1"/>
      <c r="Z239" s="1"/>
      <c r="AA239" s="1"/>
    </row>
    <row r="240" ht="15.75" customHeight="1">
      <c r="A240" s="45" t="s">
        <v>201</v>
      </c>
      <c r="B240" s="45" t="s">
        <v>173</v>
      </c>
      <c r="C240" s="45" t="s">
        <v>174</v>
      </c>
      <c r="D240" s="160" t="s">
        <v>42</v>
      </c>
      <c r="E240" s="55" t="s">
        <v>384</v>
      </c>
      <c r="F240" s="161">
        <v>4.0</v>
      </c>
      <c r="G240" s="55" t="s">
        <v>158</v>
      </c>
      <c r="H240" s="70">
        <v>553.0</v>
      </c>
      <c r="I240" s="101">
        <v>350.0</v>
      </c>
      <c r="J240" s="101">
        <f t="shared" si="1"/>
        <v>85.785</v>
      </c>
      <c r="K240" s="101">
        <v>188.0</v>
      </c>
      <c r="L240" s="101">
        <f t="shared" si="2"/>
        <v>1176.785</v>
      </c>
      <c r="M240" s="101">
        <f t="shared" si="3"/>
        <v>873.215</v>
      </c>
      <c r="N240" s="51">
        <v>2050.0</v>
      </c>
      <c r="O240" s="1"/>
      <c r="P240" s="1"/>
      <c r="Q240" s="1"/>
      <c r="R240" s="1"/>
      <c r="T240" s="1"/>
      <c r="U240" s="1"/>
      <c r="V240" s="1"/>
      <c r="W240" s="1"/>
      <c r="X240" s="1"/>
      <c r="Y240" s="1"/>
      <c r="Z240" s="1"/>
      <c r="AA240" s="1"/>
    </row>
    <row r="241" ht="15.75" customHeight="1">
      <c r="A241" s="45" t="s">
        <v>201</v>
      </c>
      <c r="B241" s="45" t="s">
        <v>173</v>
      </c>
      <c r="C241" s="45" t="s">
        <v>174</v>
      </c>
      <c r="D241" s="160" t="s">
        <v>42</v>
      </c>
      <c r="E241" s="55" t="s">
        <v>384</v>
      </c>
      <c r="F241" s="161">
        <v>4.0</v>
      </c>
      <c r="G241" s="55" t="s">
        <v>158</v>
      </c>
      <c r="H241" s="70">
        <v>553.0</v>
      </c>
      <c r="I241" s="101">
        <v>350.0</v>
      </c>
      <c r="J241" s="101">
        <f t="shared" si="1"/>
        <v>85.785</v>
      </c>
      <c r="K241" s="101">
        <v>188.0</v>
      </c>
      <c r="L241" s="101">
        <f t="shared" si="2"/>
        <v>1176.785</v>
      </c>
      <c r="M241" s="101">
        <f t="shared" si="3"/>
        <v>873.215</v>
      </c>
      <c r="N241" s="51">
        <v>2050.0</v>
      </c>
      <c r="O241" s="1"/>
      <c r="P241" s="1"/>
      <c r="Q241" s="1"/>
      <c r="R241" s="1"/>
      <c r="T241" s="1"/>
      <c r="U241" s="1"/>
      <c r="V241" s="1"/>
      <c r="W241" s="1"/>
      <c r="X241" s="1"/>
      <c r="Y241" s="1"/>
      <c r="Z241" s="1"/>
      <c r="AA241" s="1"/>
    </row>
    <row r="242" ht="15.75" customHeight="1">
      <c r="A242" s="45" t="s">
        <v>201</v>
      </c>
      <c r="B242" s="45" t="s">
        <v>173</v>
      </c>
      <c r="C242" s="45" t="s">
        <v>174</v>
      </c>
      <c r="D242" s="160" t="s">
        <v>42</v>
      </c>
      <c r="E242" s="55" t="s">
        <v>385</v>
      </c>
      <c r="F242" s="161">
        <v>5.0</v>
      </c>
      <c r="G242" s="55" t="s">
        <v>163</v>
      </c>
      <c r="H242" s="70">
        <v>552.0</v>
      </c>
      <c r="I242" s="101">
        <v>350.0</v>
      </c>
      <c r="J242" s="101">
        <f t="shared" si="1"/>
        <v>85.69</v>
      </c>
      <c r="K242" s="101">
        <v>188.0</v>
      </c>
      <c r="L242" s="101">
        <f t="shared" si="2"/>
        <v>1175.69</v>
      </c>
      <c r="M242" s="101">
        <f t="shared" si="3"/>
        <v>884.31</v>
      </c>
      <c r="N242" s="51">
        <v>2060.0</v>
      </c>
      <c r="O242" s="1"/>
      <c r="P242" s="1"/>
      <c r="Q242" s="1"/>
      <c r="R242" s="1"/>
      <c r="T242" s="1"/>
      <c r="U242" s="1"/>
      <c r="V242" s="1"/>
      <c r="W242" s="1"/>
      <c r="X242" s="1"/>
      <c r="Y242" s="1"/>
      <c r="Z242" s="1"/>
      <c r="AA242" s="1"/>
    </row>
    <row r="243" ht="15.75" customHeight="1">
      <c r="A243" s="45" t="s">
        <v>201</v>
      </c>
      <c r="B243" s="45" t="s">
        <v>173</v>
      </c>
      <c r="C243" s="45" t="s">
        <v>174</v>
      </c>
      <c r="D243" s="160" t="s">
        <v>42</v>
      </c>
      <c r="E243" s="55" t="s">
        <v>385</v>
      </c>
      <c r="F243" s="161">
        <v>5.0</v>
      </c>
      <c r="G243" s="55" t="s">
        <v>163</v>
      </c>
      <c r="H243" s="70">
        <v>552.0</v>
      </c>
      <c r="I243" s="101">
        <v>350.0</v>
      </c>
      <c r="J243" s="101">
        <f t="shared" si="1"/>
        <v>85.69</v>
      </c>
      <c r="K243" s="101">
        <v>188.0</v>
      </c>
      <c r="L243" s="101">
        <f t="shared" si="2"/>
        <v>1175.69</v>
      </c>
      <c r="M243" s="101">
        <f t="shared" si="3"/>
        <v>884.31</v>
      </c>
      <c r="N243" s="51">
        <v>2060.0</v>
      </c>
      <c r="O243" s="1"/>
      <c r="P243" s="1"/>
      <c r="Q243" s="1"/>
      <c r="R243" s="1"/>
      <c r="T243" s="1"/>
      <c r="U243" s="1"/>
      <c r="V243" s="1"/>
      <c r="W243" s="1"/>
      <c r="X243" s="1"/>
      <c r="Y243" s="1"/>
      <c r="Z243" s="1"/>
      <c r="AA243" s="1"/>
    </row>
    <row r="244" ht="15.75" customHeight="1">
      <c r="A244" s="44" t="s">
        <v>202</v>
      </c>
      <c r="B244" s="45" t="s">
        <v>147</v>
      </c>
      <c r="C244" s="45" t="s">
        <v>203</v>
      </c>
      <c r="D244" s="160" t="s">
        <v>42</v>
      </c>
      <c r="E244" s="55" t="s">
        <v>384</v>
      </c>
      <c r="F244" s="161">
        <v>1.5</v>
      </c>
      <c r="G244" s="55" t="s">
        <v>150</v>
      </c>
      <c r="H244" s="70">
        <v>533.0</v>
      </c>
      <c r="I244" s="101">
        <v>350.0</v>
      </c>
      <c r="J244" s="101">
        <f t="shared" si="1"/>
        <v>83.885</v>
      </c>
      <c r="K244" s="101">
        <v>188.0</v>
      </c>
      <c r="L244" s="101">
        <f t="shared" si="2"/>
        <v>1154.885</v>
      </c>
      <c r="M244" s="101">
        <f t="shared" si="3"/>
        <v>880.115</v>
      </c>
      <c r="N244" s="51">
        <v>2035.0</v>
      </c>
      <c r="O244" s="1"/>
      <c r="P244" s="1"/>
      <c r="Q244" s="1"/>
      <c r="R244" s="1"/>
      <c r="T244" s="1"/>
      <c r="U244" s="1"/>
      <c r="V244" s="1"/>
      <c r="W244" s="1"/>
      <c r="X244" s="1"/>
      <c r="Y244" s="1"/>
      <c r="Z244" s="1"/>
      <c r="AA244" s="1"/>
    </row>
    <row r="245" ht="15.75" customHeight="1">
      <c r="A245" s="44" t="s">
        <v>202</v>
      </c>
      <c r="B245" s="45" t="s">
        <v>147</v>
      </c>
      <c r="C245" s="45" t="s">
        <v>203</v>
      </c>
      <c r="D245" s="160" t="s">
        <v>42</v>
      </c>
      <c r="E245" s="55" t="s">
        <v>382</v>
      </c>
      <c r="F245" s="161">
        <v>1.5</v>
      </c>
      <c r="G245" s="55" t="s">
        <v>188</v>
      </c>
      <c r="H245" s="70">
        <v>527.0</v>
      </c>
      <c r="I245" s="101">
        <v>350.0</v>
      </c>
      <c r="J245" s="101">
        <f t="shared" si="1"/>
        <v>83.315</v>
      </c>
      <c r="K245" s="101">
        <v>188.0</v>
      </c>
      <c r="L245" s="101">
        <f t="shared" si="2"/>
        <v>1148.315</v>
      </c>
      <c r="M245" s="101">
        <f t="shared" si="3"/>
        <v>886.685</v>
      </c>
      <c r="N245" s="51">
        <v>2035.0</v>
      </c>
      <c r="O245" s="1"/>
      <c r="P245" s="1"/>
      <c r="Q245" s="1"/>
      <c r="R245" s="1"/>
      <c r="T245" s="1"/>
      <c r="U245" s="1"/>
      <c r="V245" s="1"/>
      <c r="W245" s="1"/>
      <c r="X245" s="1"/>
      <c r="Y245" s="1"/>
      <c r="Z245" s="1"/>
      <c r="AA245" s="1"/>
    </row>
    <row r="246" ht="15.75" customHeight="1">
      <c r="A246" s="44" t="s">
        <v>202</v>
      </c>
      <c r="B246" s="45" t="s">
        <v>147</v>
      </c>
      <c r="C246" s="45" t="s">
        <v>203</v>
      </c>
      <c r="D246" s="160" t="s">
        <v>42</v>
      </c>
      <c r="E246" s="55" t="s">
        <v>384</v>
      </c>
      <c r="F246" s="161">
        <v>2.0</v>
      </c>
      <c r="G246" s="55" t="s">
        <v>150</v>
      </c>
      <c r="H246" s="70">
        <v>533.0</v>
      </c>
      <c r="I246" s="101">
        <v>350.0</v>
      </c>
      <c r="J246" s="101">
        <f t="shared" si="1"/>
        <v>83.885</v>
      </c>
      <c r="K246" s="101">
        <v>188.0</v>
      </c>
      <c r="L246" s="101">
        <f t="shared" si="2"/>
        <v>1154.885</v>
      </c>
      <c r="M246" s="101">
        <f t="shared" si="3"/>
        <v>880.115</v>
      </c>
      <c r="N246" s="51">
        <v>2035.0</v>
      </c>
      <c r="O246" s="1"/>
      <c r="P246" s="1"/>
      <c r="Q246" s="1"/>
      <c r="R246" s="1"/>
      <c r="T246" s="1"/>
      <c r="U246" s="1"/>
      <c r="V246" s="1"/>
      <c r="W246" s="1"/>
      <c r="X246" s="1"/>
      <c r="Y246" s="1"/>
      <c r="Z246" s="1"/>
      <c r="AA246" s="1"/>
    </row>
    <row r="247" ht="15.75" customHeight="1">
      <c r="A247" s="44" t="s">
        <v>202</v>
      </c>
      <c r="B247" s="45" t="s">
        <v>147</v>
      </c>
      <c r="C247" s="45" t="s">
        <v>203</v>
      </c>
      <c r="D247" s="160" t="s">
        <v>42</v>
      </c>
      <c r="E247" s="55" t="s">
        <v>384</v>
      </c>
      <c r="F247" s="161">
        <v>2.0</v>
      </c>
      <c r="G247" s="55" t="s">
        <v>150</v>
      </c>
      <c r="H247" s="70">
        <v>533.0</v>
      </c>
      <c r="I247" s="101">
        <v>350.0</v>
      </c>
      <c r="J247" s="101">
        <f t="shared" si="1"/>
        <v>83.885</v>
      </c>
      <c r="K247" s="101">
        <v>188.0</v>
      </c>
      <c r="L247" s="101">
        <f t="shared" si="2"/>
        <v>1154.885</v>
      </c>
      <c r="M247" s="101">
        <f t="shared" si="3"/>
        <v>880.115</v>
      </c>
      <c r="N247" s="51">
        <v>2035.0</v>
      </c>
      <c r="O247" s="1"/>
      <c r="P247" s="1"/>
      <c r="Q247" s="1"/>
      <c r="R247" s="1"/>
      <c r="T247" s="1"/>
      <c r="U247" s="1"/>
      <c r="V247" s="1"/>
      <c r="W247" s="1"/>
      <c r="X247" s="1"/>
      <c r="Y247" s="1"/>
      <c r="Z247" s="1"/>
      <c r="AA247" s="1"/>
    </row>
    <row r="248" ht="15.75" customHeight="1">
      <c r="A248" s="44" t="s">
        <v>202</v>
      </c>
      <c r="B248" s="45" t="s">
        <v>147</v>
      </c>
      <c r="C248" s="45" t="s">
        <v>203</v>
      </c>
      <c r="D248" s="160" t="s">
        <v>42</v>
      </c>
      <c r="E248" s="55" t="s">
        <v>384</v>
      </c>
      <c r="F248" s="161">
        <v>2.5</v>
      </c>
      <c r="G248" s="55" t="s">
        <v>150</v>
      </c>
      <c r="H248" s="70">
        <v>533.0</v>
      </c>
      <c r="I248" s="101">
        <v>350.0</v>
      </c>
      <c r="J248" s="101">
        <f t="shared" si="1"/>
        <v>83.885</v>
      </c>
      <c r="K248" s="101">
        <v>188.0</v>
      </c>
      <c r="L248" s="101">
        <f t="shared" si="2"/>
        <v>1154.885</v>
      </c>
      <c r="M248" s="101">
        <f t="shared" si="3"/>
        <v>880.115</v>
      </c>
      <c r="N248" s="51">
        <v>2035.0</v>
      </c>
      <c r="O248" s="1"/>
      <c r="P248" s="1"/>
      <c r="Q248" s="1"/>
      <c r="R248" s="1"/>
      <c r="T248" s="1"/>
      <c r="U248" s="1"/>
      <c r="V248" s="1"/>
      <c r="W248" s="1"/>
      <c r="X248" s="1"/>
      <c r="Y248" s="1"/>
      <c r="Z248" s="1"/>
      <c r="AA248" s="1"/>
    </row>
    <row r="249" ht="15.75" customHeight="1">
      <c r="A249" s="44" t="s">
        <v>202</v>
      </c>
      <c r="B249" s="45" t="s">
        <v>147</v>
      </c>
      <c r="C249" s="45" t="s">
        <v>203</v>
      </c>
      <c r="D249" s="160" t="s">
        <v>42</v>
      </c>
      <c r="E249" s="55" t="s">
        <v>384</v>
      </c>
      <c r="F249" s="161">
        <v>2.5</v>
      </c>
      <c r="G249" s="55" t="s">
        <v>176</v>
      </c>
      <c r="H249" s="70">
        <v>542.0</v>
      </c>
      <c r="I249" s="101">
        <v>350.0</v>
      </c>
      <c r="J249" s="101">
        <f t="shared" si="1"/>
        <v>84.74</v>
      </c>
      <c r="K249" s="101">
        <v>188.0</v>
      </c>
      <c r="L249" s="101">
        <f t="shared" si="2"/>
        <v>1164.74</v>
      </c>
      <c r="M249" s="101">
        <f t="shared" si="3"/>
        <v>870.26</v>
      </c>
      <c r="N249" s="51">
        <v>2035.0</v>
      </c>
      <c r="O249" s="1"/>
      <c r="P249" s="1"/>
      <c r="Q249" s="1"/>
      <c r="R249" s="1"/>
      <c r="T249" s="1"/>
      <c r="U249" s="1"/>
      <c r="V249" s="1"/>
      <c r="W249" s="1"/>
      <c r="X249" s="1"/>
      <c r="Y249" s="1"/>
      <c r="Z249" s="1"/>
      <c r="AA249" s="1"/>
    </row>
    <row r="250" ht="15.75" customHeight="1">
      <c r="A250" s="44" t="s">
        <v>202</v>
      </c>
      <c r="B250" s="45" t="s">
        <v>147</v>
      </c>
      <c r="C250" s="45" t="s">
        <v>203</v>
      </c>
      <c r="D250" s="160" t="s">
        <v>42</v>
      </c>
      <c r="E250" s="55" t="s">
        <v>384</v>
      </c>
      <c r="F250" s="161">
        <v>3.0</v>
      </c>
      <c r="G250" s="55" t="s">
        <v>150</v>
      </c>
      <c r="H250" s="70">
        <v>533.0</v>
      </c>
      <c r="I250" s="101">
        <v>350.0</v>
      </c>
      <c r="J250" s="101">
        <f t="shared" si="1"/>
        <v>83.885</v>
      </c>
      <c r="K250" s="101">
        <v>188.0</v>
      </c>
      <c r="L250" s="101">
        <f t="shared" si="2"/>
        <v>1154.885</v>
      </c>
      <c r="M250" s="101">
        <f t="shared" si="3"/>
        <v>895.115</v>
      </c>
      <c r="N250" s="51">
        <v>2050.0</v>
      </c>
      <c r="O250" s="1"/>
      <c r="P250" s="1"/>
      <c r="Q250" s="1"/>
      <c r="R250" s="1"/>
      <c r="T250" s="1"/>
      <c r="U250" s="1"/>
      <c r="V250" s="1"/>
      <c r="W250" s="1"/>
      <c r="X250" s="1"/>
      <c r="Y250" s="1"/>
      <c r="Z250" s="1"/>
      <c r="AA250" s="1"/>
    </row>
    <row r="251" ht="15.75" customHeight="1">
      <c r="A251" s="44" t="s">
        <v>202</v>
      </c>
      <c r="B251" s="45" t="s">
        <v>147</v>
      </c>
      <c r="C251" s="45" t="s">
        <v>203</v>
      </c>
      <c r="D251" s="160" t="s">
        <v>42</v>
      </c>
      <c r="E251" s="55" t="s">
        <v>385</v>
      </c>
      <c r="F251" s="161">
        <v>3.0</v>
      </c>
      <c r="G251" s="55" t="s">
        <v>193</v>
      </c>
      <c r="H251" s="70">
        <v>539.0</v>
      </c>
      <c r="I251" s="101">
        <v>350.0</v>
      </c>
      <c r="J251" s="101">
        <f t="shared" si="1"/>
        <v>84.455</v>
      </c>
      <c r="K251" s="101">
        <v>188.0</v>
      </c>
      <c r="L251" s="101">
        <f t="shared" si="2"/>
        <v>1161.455</v>
      </c>
      <c r="M251" s="101">
        <f t="shared" si="3"/>
        <v>888.545</v>
      </c>
      <c r="N251" s="51">
        <v>2050.0</v>
      </c>
      <c r="O251" s="1"/>
      <c r="P251" s="1"/>
      <c r="Q251" s="1"/>
      <c r="R251" s="1"/>
      <c r="T251" s="1"/>
      <c r="U251" s="1"/>
      <c r="V251" s="1"/>
      <c r="W251" s="1"/>
      <c r="X251" s="1"/>
      <c r="Y251" s="1"/>
      <c r="Z251" s="1"/>
      <c r="AA251" s="1"/>
    </row>
    <row r="252" ht="15.75" customHeight="1">
      <c r="A252" s="44" t="s">
        <v>202</v>
      </c>
      <c r="B252" s="45" t="s">
        <v>147</v>
      </c>
      <c r="C252" s="45" t="s">
        <v>203</v>
      </c>
      <c r="D252" s="160" t="s">
        <v>42</v>
      </c>
      <c r="E252" s="55" t="s">
        <v>384</v>
      </c>
      <c r="F252" s="161">
        <v>3.5</v>
      </c>
      <c r="G252" s="55" t="s">
        <v>158</v>
      </c>
      <c r="H252" s="70">
        <v>553.0</v>
      </c>
      <c r="I252" s="101">
        <v>350.0</v>
      </c>
      <c r="J252" s="101">
        <f t="shared" si="1"/>
        <v>85.785</v>
      </c>
      <c r="K252" s="101">
        <v>188.0</v>
      </c>
      <c r="L252" s="101">
        <f t="shared" si="2"/>
        <v>1176.785</v>
      </c>
      <c r="M252" s="101">
        <f t="shared" si="3"/>
        <v>873.215</v>
      </c>
      <c r="N252" s="51">
        <v>2050.0</v>
      </c>
      <c r="O252" s="1"/>
      <c r="P252" s="1"/>
      <c r="Q252" s="1"/>
      <c r="R252" s="1"/>
      <c r="T252" s="1"/>
      <c r="U252" s="1"/>
      <c r="V252" s="1"/>
      <c r="W252" s="1"/>
      <c r="X252" s="1"/>
      <c r="Y252" s="1"/>
      <c r="Z252" s="1"/>
      <c r="AA252" s="1"/>
    </row>
    <row r="253" ht="15.75" customHeight="1">
      <c r="A253" s="44" t="s">
        <v>202</v>
      </c>
      <c r="B253" s="45" t="s">
        <v>147</v>
      </c>
      <c r="C253" s="45" t="s">
        <v>203</v>
      </c>
      <c r="D253" s="160" t="s">
        <v>42</v>
      </c>
      <c r="E253" s="55" t="s">
        <v>385</v>
      </c>
      <c r="F253" s="161">
        <v>3.5</v>
      </c>
      <c r="G253" s="55" t="s">
        <v>195</v>
      </c>
      <c r="H253" s="70">
        <v>544.0</v>
      </c>
      <c r="I253" s="101">
        <v>350.0</v>
      </c>
      <c r="J253" s="101">
        <f t="shared" si="1"/>
        <v>84.93</v>
      </c>
      <c r="K253" s="101">
        <v>188.0</v>
      </c>
      <c r="L253" s="101">
        <f t="shared" si="2"/>
        <v>1166.93</v>
      </c>
      <c r="M253" s="101">
        <f t="shared" si="3"/>
        <v>883.07</v>
      </c>
      <c r="N253" s="51">
        <v>2050.0</v>
      </c>
      <c r="O253" s="1"/>
      <c r="P253" s="1"/>
      <c r="Q253" s="1"/>
      <c r="R253" s="1"/>
      <c r="T253" s="1"/>
      <c r="U253" s="1"/>
      <c r="V253" s="1"/>
      <c r="W253" s="1"/>
      <c r="X253" s="1"/>
      <c r="Y253" s="1"/>
      <c r="Z253" s="1"/>
      <c r="AA253" s="1"/>
    </row>
    <row r="254" ht="15.75" customHeight="1">
      <c r="A254" s="44" t="s">
        <v>202</v>
      </c>
      <c r="B254" s="45" t="s">
        <v>147</v>
      </c>
      <c r="C254" s="45" t="s">
        <v>203</v>
      </c>
      <c r="D254" s="160" t="s">
        <v>42</v>
      </c>
      <c r="E254" s="55" t="s">
        <v>384</v>
      </c>
      <c r="F254" s="161">
        <v>4.0</v>
      </c>
      <c r="G254" s="55" t="s">
        <v>158</v>
      </c>
      <c r="H254" s="70">
        <v>553.0</v>
      </c>
      <c r="I254" s="101">
        <v>350.0</v>
      </c>
      <c r="J254" s="101">
        <f t="shared" si="1"/>
        <v>85.785</v>
      </c>
      <c r="K254" s="101">
        <v>188.0</v>
      </c>
      <c r="L254" s="101">
        <f t="shared" si="2"/>
        <v>1176.785</v>
      </c>
      <c r="M254" s="101">
        <f t="shared" si="3"/>
        <v>873.215</v>
      </c>
      <c r="N254" s="51">
        <v>2050.0</v>
      </c>
      <c r="O254" s="1"/>
      <c r="P254" s="1"/>
      <c r="Q254" s="1"/>
      <c r="R254" s="1"/>
      <c r="T254" s="1"/>
      <c r="U254" s="1"/>
      <c r="V254" s="1"/>
      <c r="W254" s="1"/>
      <c r="X254" s="1"/>
      <c r="Y254" s="1"/>
      <c r="Z254" s="1"/>
      <c r="AA254" s="1"/>
    </row>
    <row r="255" ht="15.75" customHeight="1">
      <c r="A255" s="44" t="s">
        <v>202</v>
      </c>
      <c r="B255" s="45" t="s">
        <v>147</v>
      </c>
      <c r="C255" s="45" t="s">
        <v>203</v>
      </c>
      <c r="D255" s="160" t="s">
        <v>42</v>
      </c>
      <c r="E255" s="55" t="s">
        <v>386</v>
      </c>
      <c r="F255" s="161">
        <v>4.0</v>
      </c>
      <c r="G255" s="55" t="s">
        <v>197</v>
      </c>
      <c r="H255" s="70">
        <v>559.0</v>
      </c>
      <c r="I255" s="101">
        <v>350.0</v>
      </c>
      <c r="J255" s="101">
        <f t="shared" si="1"/>
        <v>86.355</v>
      </c>
      <c r="K255" s="101">
        <v>188.0</v>
      </c>
      <c r="L255" s="101">
        <f t="shared" si="2"/>
        <v>1183.355</v>
      </c>
      <c r="M255" s="101">
        <f t="shared" si="3"/>
        <v>866.645</v>
      </c>
      <c r="N255" s="51">
        <v>2050.0</v>
      </c>
      <c r="O255" s="1"/>
      <c r="P255" s="1"/>
      <c r="Q255" s="1"/>
      <c r="R255" s="1"/>
      <c r="T255" s="1"/>
      <c r="U255" s="1"/>
      <c r="V255" s="1"/>
      <c r="W255" s="1"/>
      <c r="X255" s="1"/>
      <c r="Y255" s="1"/>
      <c r="Z255" s="1"/>
      <c r="AA255" s="1"/>
    </row>
    <row r="256" ht="15.75" customHeight="1">
      <c r="A256" s="44" t="s">
        <v>202</v>
      </c>
      <c r="B256" s="45" t="s">
        <v>147</v>
      </c>
      <c r="C256" s="45" t="s">
        <v>203</v>
      </c>
      <c r="D256" s="160" t="s">
        <v>42</v>
      </c>
      <c r="E256" s="55" t="s">
        <v>385</v>
      </c>
      <c r="F256" s="161">
        <v>5.0</v>
      </c>
      <c r="G256" s="55" t="s">
        <v>163</v>
      </c>
      <c r="H256" s="70">
        <v>552.0</v>
      </c>
      <c r="I256" s="101">
        <v>350.0</v>
      </c>
      <c r="J256" s="101">
        <f t="shared" si="1"/>
        <v>85.69</v>
      </c>
      <c r="K256" s="101">
        <v>188.0</v>
      </c>
      <c r="L256" s="101">
        <f t="shared" si="2"/>
        <v>1175.69</v>
      </c>
      <c r="M256" s="101">
        <f t="shared" si="3"/>
        <v>884.31</v>
      </c>
      <c r="N256" s="51">
        <v>2060.0</v>
      </c>
      <c r="O256" s="1"/>
      <c r="P256" s="1"/>
      <c r="Q256" s="1"/>
      <c r="R256" s="1"/>
      <c r="T256" s="1"/>
      <c r="U256" s="1"/>
      <c r="V256" s="1"/>
      <c r="W256" s="1"/>
      <c r="X256" s="1"/>
      <c r="Y256" s="1"/>
      <c r="Z256" s="1"/>
      <c r="AA256" s="1"/>
    </row>
    <row r="257" ht="15.75" customHeight="1">
      <c r="A257" s="44" t="s">
        <v>202</v>
      </c>
      <c r="B257" s="45" t="s">
        <v>147</v>
      </c>
      <c r="C257" s="45" t="s">
        <v>203</v>
      </c>
      <c r="D257" s="160" t="s">
        <v>42</v>
      </c>
      <c r="E257" s="55" t="s">
        <v>385</v>
      </c>
      <c r="F257" s="161">
        <v>5.0</v>
      </c>
      <c r="G257" s="55" t="s">
        <v>163</v>
      </c>
      <c r="H257" s="70">
        <v>552.0</v>
      </c>
      <c r="I257" s="101">
        <v>350.0</v>
      </c>
      <c r="J257" s="101">
        <f t="shared" si="1"/>
        <v>85.69</v>
      </c>
      <c r="K257" s="101">
        <v>188.0</v>
      </c>
      <c r="L257" s="101">
        <f t="shared" si="2"/>
        <v>1175.69</v>
      </c>
      <c r="M257" s="101">
        <f t="shared" si="3"/>
        <v>884.31</v>
      </c>
      <c r="N257" s="51">
        <v>2060.0</v>
      </c>
      <c r="O257" s="1"/>
      <c r="P257" s="1"/>
      <c r="Q257" s="1"/>
      <c r="R257" s="1"/>
      <c r="T257" s="1"/>
      <c r="U257" s="1"/>
      <c r="V257" s="1"/>
      <c r="W257" s="1"/>
      <c r="X257" s="1"/>
      <c r="Y257" s="1"/>
      <c r="Z257" s="1"/>
      <c r="AA257" s="1"/>
    </row>
    <row r="258" ht="15.75" customHeight="1">
      <c r="A258" s="44" t="s">
        <v>204</v>
      </c>
      <c r="B258" s="44" t="s">
        <v>115</v>
      </c>
      <c r="C258" s="44" t="s">
        <v>116</v>
      </c>
      <c r="D258" s="160" t="s">
        <v>42</v>
      </c>
      <c r="E258" s="55" t="s">
        <v>382</v>
      </c>
      <c r="F258" s="164">
        <v>1.5</v>
      </c>
      <c r="G258" s="55" t="s">
        <v>118</v>
      </c>
      <c r="H258" s="70">
        <v>527.0</v>
      </c>
      <c r="I258" s="101">
        <v>350.0</v>
      </c>
      <c r="J258" s="101">
        <f t="shared" si="1"/>
        <v>83.315</v>
      </c>
      <c r="K258" s="101">
        <v>188.0</v>
      </c>
      <c r="L258" s="101">
        <f t="shared" si="2"/>
        <v>1148.315</v>
      </c>
      <c r="M258" s="101">
        <f t="shared" si="3"/>
        <v>886.685</v>
      </c>
      <c r="N258" s="51">
        <v>2035.0</v>
      </c>
      <c r="O258" s="1"/>
      <c r="P258" s="1"/>
      <c r="Q258" s="1"/>
      <c r="R258" s="1"/>
      <c r="T258" s="1"/>
      <c r="U258" s="1"/>
      <c r="V258" s="1"/>
      <c r="W258" s="1"/>
      <c r="X258" s="1"/>
      <c r="Y258" s="1"/>
      <c r="Z258" s="1"/>
      <c r="AA258" s="1"/>
    </row>
    <row r="259" ht="15.75" customHeight="1">
      <c r="A259" s="44" t="s">
        <v>204</v>
      </c>
      <c r="B259" s="44" t="s">
        <v>115</v>
      </c>
      <c r="C259" s="44" t="s">
        <v>116</v>
      </c>
      <c r="D259" s="160" t="s">
        <v>42</v>
      </c>
      <c r="E259" s="55" t="s">
        <v>384</v>
      </c>
      <c r="F259" s="164">
        <v>1.5</v>
      </c>
      <c r="G259" s="55" t="s">
        <v>120</v>
      </c>
      <c r="H259" s="70">
        <v>553.0</v>
      </c>
      <c r="I259" s="101">
        <v>350.0</v>
      </c>
      <c r="J259" s="101">
        <f t="shared" si="1"/>
        <v>85.785</v>
      </c>
      <c r="K259" s="101">
        <v>188.0</v>
      </c>
      <c r="L259" s="101">
        <f t="shared" si="2"/>
        <v>1176.785</v>
      </c>
      <c r="M259" s="101">
        <f t="shared" si="3"/>
        <v>858.215</v>
      </c>
      <c r="N259" s="51">
        <v>2035.0</v>
      </c>
      <c r="O259" s="1"/>
      <c r="P259" s="1"/>
      <c r="Q259" s="1"/>
      <c r="R259" s="1"/>
      <c r="T259" s="1"/>
      <c r="U259" s="1"/>
      <c r="V259" s="1"/>
      <c r="W259" s="1"/>
      <c r="X259" s="1"/>
      <c r="Y259" s="1"/>
      <c r="Z259" s="1"/>
      <c r="AA259" s="1"/>
    </row>
    <row r="260" ht="15.75" customHeight="1">
      <c r="A260" s="44" t="s">
        <v>204</v>
      </c>
      <c r="B260" s="44" t="s">
        <v>115</v>
      </c>
      <c r="C260" s="44" t="s">
        <v>116</v>
      </c>
      <c r="D260" s="160" t="s">
        <v>42</v>
      </c>
      <c r="E260" s="55" t="s">
        <v>384</v>
      </c>
      <c r="F260" s="164">
        <v>1.5</v>
      </c>
      <c r="G260" s="55" t="s">
        <v>120</v>
      </c>
      <c r="H260" s="70">
        <v>553.0</v>
      </c>
      <c r="I260" s="101">
        <v>350.0</v>
      </c>
      <c r="J260" s="101">
        <f t="shared" si="1"/>
        <v>85.785</v>
      </c>
      <c r="K260" s="101">
        <v>188.0</v>
      </c>
      <c r="L260" s="101">
        <f t="shared" si="2"/>
        <v>1176.785</v>
      </c>
      <c r="M260" s="101">
        <f t="shared" si="3"/>
        <v>858.215</v>
      </c>
      <c r="N260" s="51">
        <v>2035.0</v>
      </c>
      <c r="O260" s="1"/>
      <c r="P260" s="1"/>
      <c r="Q260" s="1"/>
      <c r="R260" s="1"/>
      <c r="T260" s="1"/>
      <c r="U260" s="1"/>
      <c r="V260" s="1"/>
      <c r="W260" s="1"/>
      <c r="X260" s="1"/>
      <c r="Y260" s="1"/>
      <c r="Z260" s="1"/>
      <c r="AA260" s="1"/>
    </row>
    <row r="261" ht="15.75" customHeight="1">
      <c r="A261" s="44" t="s">
        <v>204</v>
      </c>
      <c r="B261" s="44" t="s">
        <v>115</v>
      </c>
      <c r="C261" s="44" t="s">
        <v>116</v>
      </c>
      <c r="D261" s="160" t="s">
        <v>42</v>
      </c>
      <c r="E261" s="55" t="s">
        <v>382</v>
      </c>
      <c r="F261" s="164">
        <v>2.0</v>
      </c>
      <c r="G261" s="55" t="s">
        <v>118</v>
      </c>
      <c r="H261" s="70">
        <v>527.0</v>
      </c>
      <c r="I261" s="101">
        <v>350.0</v>
      </c>
      <c r="J261" s="101">
        <f t="shared" si="1"/>
        <v>83.315</v>
      </c>
      <c r="K261" s="101">
        <v>188.0</v>
      </c>
      <c r="L261" s="101">
        <f t="shared" si="2"/>
        <v>1148.315</v>
      </c>
      <c r="M261" s="101">
        <f t="shared" si="3"/>
        <v>886.685</v>
      </c>
      <c r="N261" s="51">
        <v>2035.0</v>
      </c>
      <c r="O261" s="1"/>
      <c r="P261" s="1"/>
      <c r="Q261" s="1"/>
      <c r="R261" s="1"/>
      <c r="T261" s="1"/>
      <c r="U261" s="1"/>
      <c r="V261" s="1"/>
      <c r="W261" s="1"/>
      <c r="X261" s="1"/>
      <c r="Y261" s="1"/>
      <c r="Z261" s="1"/>
      <c r="AA261" s="1"/>
    </row>
    <row r="262" ht="15.75" customHeight="1">
      <c r="A262" s="44" t="s">
        <v>204</v>
      </c>
      <c r="B262" s="44" t="s">
        <v>115</v>
      </c>
      <c r="C262" s="44" t="s">
        <v>116</v>
      </c>
      <c r="D262" s="160" t="s">
        <v>42</v>
      </c>
      <c r="E262" s="55" t="s">
        <v>384</v>
      </c>
      <c r="F262" s="164">
        <v>2.0</v>
      </c>
      <c r="G262" s="55" t="s">
        <v>120</v>
      </c>
      <c r="H262" s="70">
        <v>553.0</v>
      </c>
      <c r="I262" s="101">
        <v>350.0</v>
      </c>
      <c r="J262" s="101">
        <f t="shared" si="1"/>
        <v>85.785</v>
      </c>
      <c r="K262" s="101">
        <v>188.0</v>
      </c>
      <c r="L262" s="101">
        <f t="shared" si="2"/>
        <v>1176.785</v>
      </c>
      <c r="M262" s="101">
        <f t="shared" si="3"/>
        <v>858.215</v>
      </c>
      <c r="N262" s="51">
        <v>2035.0</v>
      </c>
      <c r="O262" s="1"/>
      <c r="P262" s="1"/>
      <c r="Q262" s="1"/>
      <c r="R262" s="1"/>
      <c r="T262" s="1"/>
      <c r="U262" s="1"/>
      <c r="V262" s="1"/>
      <c r="W262" s="1"/>
      <c r="X262" s="1"/>
      <c r="Y262" s="1"/>
      <c r="Z262" s="1"/>
      <c r="AA262" s="1"/>
    </row>
    <row r="263" ht="15.75" customHeight="1">
      <c r="A263" s="44" t="s">
        <v>204</v>
      </c>
      <c r="B263" s="44" t="s">
        <v>115</v>
      </c>
      <c r="C263" s="44" t="s">
        <v>116</v>
      </c>
      <c r="D263" s="160" t="s">
        <v>42</v>
      </c>
      <c r="E263" s="55" t="s">
        <v>384</v>
      </c>
      <c r="F263" s="164">
        <v>2.0</v>
      </c>
      <c r="G263" s="55" t="s">
        <v>120</v>
      </c>
      <c r="H263" s="70">
        <v>553.0</v>
      </c>
      <c r="I263" s="101">
        <v>350.0</v>
      </c>
      <c r="J263" s="101">
        <f t="shared" si="1"/>
        <v>85.785</v>
      </c>
      <c r="K263" s="101">
        <v>188.0</v>
      </c>
      <c r="L263" s="101">
        <f t="shared" si="2"/>
        <v>1176.785</v>
      </c>
      <c r="M263" s="101">
        <f t="shared" si="3"/>
        <v>858.215</v>
      </c>
      <c r="N263" s="51">
        <v>2035.0</v>
      </c>
      <c r="O263" s="1"/>
      <c r="P263" s="1"/>
      <c r="Q263" s="1"/>
      <c r="R263" s="1"/>
      <c r="T263" s="1"/>
      <c r="U263" s="1"/>
      <c r="V263" s="1"/>
      <c r="W263" s="1"/>
      <c r="X263" s="1"/>
      <c r="Y263" s="1"/>
      <c r="Z263" s="1"/>
      <c r="AA263" s="1"/>
    </row>
    <row r="264" ht="15.75" customHeight="1">
      <c r="A264" s="44" t="s">
        <v>204</v>
      </c>
      <c r="B264" s="44" t="s">
        <v>115</v>
      </c>
      <c r="C264" s="44" t="s">
        <v>116</v>
      </c>
      <c r="D264" s="160" t="s">
        <v>42</v>
      </c>
      <c r="E264" s="55" t="s">
        <v>384</v>
      </c>
      <c r="F264" s="164">
        <v>2.5</v>
      </c>
      <c r="G264" s="55" t="s">
        <v>120</v>
      </c>
      <c r="H264" s="70">
        <v>553.0</v>
      </c>
      <c r="I264" s="101">
        <v>350.0</v>
      </c>
      <c r="J264" s="101">
        <f t="shared" si="1"/>
        <v>85.785</v>
      </c>
      <c r="K264" s="101">
        <v>188.0</v>
      </c>
      <c r="L264" s="101">
        <f t="shared" si="2"/>
        <v>1176.785</v>
      </c>
      <c r="M264" s="101">
        <f t="shared" si="3"/>
        <v>858.215</v>
      </c>
      <c r="N264" s="51">
        <v>2035.0</v>
      </c>
      <c r="O264" s="1"/>
      <c r="P264" s="1"/>
      <c r="Q264" s="1"/>
      <c r="R264" s="1"/>
      <c r="T264" s="1"/>
      <c r="U264" s="1"/>
      <c r="V264" s="1"/>
      <c r="W264" s="1"/>
      <c r="X264" s="1"/>
      <c r="Y264" s="1"/>
      <c r="Z264" s="1"/>
      <c r="AA264" s="1"/>
    </row>
    <row r="265" ht="15.75" customHeight="1">
      <c r="A265" s="44" t="s">
        <v>204</v>
      </c>
      <c r="B265" s="44" t="s">
        <v>115</v>
      </c>
      <c r="C265" s="44" t="s">
        <v>116</v>
      </c>
      <c r="D265" s="160" t="s">
        <v>42</v>
      </c>
      <c r="E265" s="55" t="s">
        <v>384</v>
      </c>
      <c r="F265" s="164">
        <v>2.5</v>
      </c>
      <c r="G265" s="55" t="s">
        <v>120</v>
      </c>
      <c r="H265" s="70">
        <v>553.0</v>
      </c>
      <c r="I265" s="101">
        <v>350.0</v>
      </c>
      <c r="J265" s="101">
        <f t="shared" si="1"/>
        <v>85.785</v>
      </c>
      <c r="K265" s="101">
        <v>188.0</v>
      </c>
      <c r="L265" s="101">
        <f t="shared" si="2"/>
        <v>1176.785</v>
      </c>
      <c r="M265" s="101">
        <f t="shared" si="3"/>
        <v>858.215</v>
      </c>
      <c r="N265" s="51">
        <v>2035.0</v>
      </c>
      <c r="O265" s="1"/>
      <c r="P265" s="1"/>
      <c r="Q265" s="1"/>
      <c r="R265" s="1"/>
      <c r="T265" s="1"/>
      <c r="U265" s="1"/>
      <c r="V265" s="1"/>
      <c r="W265" s="1"/>
      <c r="X265" s="1"/>
      <c r="Y265" s="1"/>
      <c r="Z265" s="1"/>
      <c r="AA265" s="1"/>
    </row>
    <row r="266" ht="15.75" customHeight="1">
      <c r="A266" s="44" t="s">
        <v>204</v>
      </c>
      <c r="B266" s="44" t="s">
        <v>115</v>
      </c>
      <c r="C266" s="44" t="s">
        <v>116</v>
      </c>
      <c r="D266" s="160" t="s">
        <v>42</v>
      </c>
      <c r="E266" s="55" t="s">
        <v>384</v>
      </c>
      <c r="F266" s="164">
        <v>3.0</v>
      </c>
      <c r="G266" s="55" t="s">
        <v>120</v>
      </c>
      <c r="H266" s="70">
        <v>553.0</v>
      </c>
      <c r="I266" s="101">
        <v>350.0</v>
      </c>
      <c r="J266" s="101">
        <f t="shared" si="1"/>
        <v>85.785</v>
      </c>
      <c r="K266" s="101">
        <v>188.0</v>
      </c>
      <c r="L266" s="101">
        <f t="shared" si="2"/>
        <v>1176.785</v>
      </c>
      <c r="M266" s="101">
        <f t="shared" si="3"/>
        <v>873.215</v>
      </c>
      <c r="N266" s="51">
        <v>2050.0</v>
      </c>
      <c r="O266" s="1"/>
      <c r="P266" s="1"/>
      <c r="Q266" s="1"/>
      <c r="R266" s="1"/>
      <c r="T266" s="1"/>
      <c r="U266" s="1"/>
      <c r="V266" s="1"/>
      <c r="W266" s="1"/>
      <c r="X266" s="1"/>
      <c r="Y266" s="1"/>
      <c r="Z266" s="1"/>
      <c r="AA266" s="1"/>
    </row>
    <row r="267" ht="15.75" customHeight="1">
      <c r="A267" s="44" t="s">
        <v>204</v>
      </c>
      <c r="B267" s="44" t="s">
        <v>115</v>
      </c>
      <c r="C267" s="44" t="s">
        <v>116</v>
      </c>
      <c r="D267" s="160" t="s">
        <v>42</v>
      </c>
      <c r="E267" s="55" t="s">
        <v>385</v>
      </c>
      <c r="F267" s="164">
        <v>3.0</v>
      </c>
      <c r="G267" s="55" t="s">
        <v>129</v>
      </c>
      <c r="H267" s="70">
        <v>544.0</v>
      </c>
      <c r="I267" s="101">
        <v>350.0</v>
      </c>
      <c r="J267" s="101">
        <f t="shared" si="1"/>
        <v>84.93</v>
      </c>
      <c r="K267" s="101">
        <v>188.0</v>
      </c>
      <c r="L267" s="101">
        <f t="shared" si="2"/>
        <v>1166.93</v>
      </c>
      <c r="M267" s="101">
        <f t="shared" si="3"/>
        <v>883.07</v>
      </c>
      <c r="N267" s="51">
        <v>2050.0</v>
      </c>
      <c r="O267" s="1"/>
      <c r="P267" s="1"/>
      <c r="Q267" s="1"/>
      <c r="R267" s="1"/>
      <c r="T267" s="1"/>
      <c r="U267" s="1"/>
      <c r="V267" s="1"/>
      <c r="W267" s="1"/>
      <c r="X267" s="1"/>
      <c r="Y267" s="1"/>
      <c r="Z267" s="1"/>
      <c r="AA267" s="1"/>
    </row>
    <row r="268" ht="15.75" customHeight="1">
      <c r="A268" s="44" t="s">
        <v>204</v>
      </c>
      <c r="B268" s="44" t="s">
        <v>115</v>
      </c>
      <c r="C268" s="44" t="s">
        <v>116</v>
      </c>
      <c r="D268" s="160" t="s">
        <v>42</v>
      </c>
      <c r="E268" s="55" t="s">
        <v>385</v>
      </c>
      <c r="F268" s="164">
        <v>3.5</v>
      </c>
      <c r="G268" s="55" t="s">
        <v>131</v>
      </c>
      <c r="H268" s="70">
        <v>552.0</v>
      </c>
      <c r="I268" s="101">
        <v>350.0</v>
      </c>
      <c r="J268" s="101">
        <f t="shared" si="1"/>
        <v>85.69</v>
      </c>
      <c r="K268" s="101">
        <v>188.0</v>
      </c>
      <c r="L268" s="101">
        <f t="shared" si="2"/>
        <v>1175.69</v>
      </c>
      <c r="M268" s="101">
        <f t="shared" si="3"/>
        <v>874.31</v>
      </c>
      <c r="N268" s="51">
        <v>2050.0</v>
      </c>
      <c r="O268" s="1"/>
      <c r="P268" s="1"/>
      <c r="Q268" s="1"/>
      <c r="R268" s="1"/>
      <c r="T268" s="1"/>
      <c r="U268" s="1"/>
      <c r="V268" s="1"/>
      <c r="W268" s="1"/>
      <c r="X268" s="1"/>
      <c r="Y268" s="1"/>
      <c r="Z268" s="1"/>
      <c r="AA268" s="1"/>
    </row>
    <row r="269" ht="15.75" customHeight="1">
      <c r="A269" s="44" t="s">
        <v>204</v>
      </c>
      <c r="B269" s="44" t="s">
        <v>115</v>
      </c>
      <c r="C269" s="44" t="s">
        <v>116</v>
      </c>
      <c r="D269" s="160" t="s">
        <v>42</v>
      </c>
      <c r="E269" s="55" t="s">
        <v>385</v>
      </c>
      <c r="F269" s="164">
        <v>3.5</v>
      </c>
      <c r="G269" s="55" t="s">
        <v>131</v>
      </c>
      <c r="H269" s="70">
        <v>552.0</v>
      </c>
      <c r="I269" s="101">
        <v>350.0</v>
      </c>
      <c r="J269" s="101">
        <f t="shared" si="1"/>
        <v>85.69</v>
      </c>
      <c r="K269" s="101">
        <v>188.0</v>
      </c>
      <c r="L269" s="101">
        <f t="shared" si="2"/>
        <v>1175.69</v>
      </c>
      <c r="M269" s="101">
        <f t="shared" si="3"/>
        <v>874.31</v>
      </c>
      <c r="N269" s="51">
        <v>2050.0</v>
      </c>
      <c r="O269" s="1"/>
      <c r="P269" s="1"/>
      <c r="Q269" s="1"/>
      <c r="R269" s="1"/>
      <c r="T269" s="1"/>
      <c r="U269" s="1"/>
      <c r="V269" s="1"/>
      <c r="W269" s="1"/>
      <c r="X269" s="1"/>
      <c r="Y269" s="1"/>
      <c r="Z269" s="1"/>
      <c r="AA269" s="1"/>
    </row>
    <row r="270" ht="15.75" customHeight="1">
      <c r="A270" s="44" t="s">
        <v>204</v>
      </c>
      <c r="B270" s="44" t="s">
        <v>115</v>
      </c>
      <c r="C270" s="44" t="s">
        <v>116</v>
      </c>
      <c r="D270" s="160" t="s">
        <v>42</v>
      </c>
      <c r="E270" s="55" t="s">
        <v>385</v>
      </c>
      <c r="F270" s="164">
        <v>4.0</v>
      </c>
      <c r="G270" s="55" t="s">
        <v>131</v>
      </c>
      <c r="H270" s="70">
        <v>552.0</v>
      </c>
      <c r="I270" s="101">
        <v>350.0</v>
      </c>
      <c r="J270" s="101">
        <f t="shared" si="1"/>
        <v>85.69</v>
      </c>
      <c r="K270" s="101">
        <v>188.0</v>
      </c>
      <c r="L270" s="101">
        <f t="shared" si="2"/>
        <v>1175.69</v>
      </c>
      <c r="M270" s="101">
        <f t="shared" si="3"/>
        <v>874.31</v>
      </c>
      <c r="N270" s="51">
        <v>2050.0</v>
      </c>
      <c r="O270" s="1"/>
      <c r="P270" s="1"/>
      <c r="Q270" s="1"/>
      <c r="R270" s="1"/>
      <c r="T270" s="1"/>
      <c r="U270" s="1"/>
      <c r="V270" s="1"/>
      <c r="W270" s="1"/>
      <c r="X270" s="1"/>
      <c r="Y270" s="1"/>
      <c r="Z270" s="1"/>
      <c r="AA270" s="1"/>
    </row>
    <row r="271" ht="15.75" customHeight="1">
      <c r="A271" s="44" t="s">
        <v>204</v>
      </c>
      <c r="B271" s="44" t="s">
        <v>115</v>
      </c>
      <c r="C271" s="44" t="s">
        <v>116</v>
      </c>
      <c r="D271" s="160" t="s">
        <v>42</v>
      </c>
      <c r="E271" s="55" t="s">
        <v>385</v>
      </c>
      <c r="F271" s="164">
        <v>4.0</v>
      </c>
      <c r="G271" s="55" t="s">
        <v>131</v>
      </c>
      <c r="H271" s="70">
        <v>552.0</v>
      </c>
      <c r="I271" s="101">
        <v>350.0</v>
      </c>
      <c r="J271" s="101">
        <f t="shared" si="1"/>
        <v>85.69</v>
      </c>
      <c r="K271" s="101">
        <v>188.0</v>
      </c>
      <c r="L271" s="101">
        <f t="shared" si="2"/>
        <v>1175.69</v>
      </c>
      <c r="M271" s="101">
        <f t="shared" si="3"/>
        <v>874.31</v>
      </c>
      <c r="N271" s="51">
        <v>2050.0</v>
      </c>
      <c r="O271" s="1"/>
      <c r="P271" s="1"/>
      <c r="Q271" s="1"/>
      <c r="R271" s="1"/>
      <c r="T271" s="1"/>
      <c r="U271" s="1"/>
      <c r="V271" s="1"/>
      <c r="W271" s="1"/>
      <c r="X271" s="1"/>
      <c r="Y271" s="1"/>
      <c r="Z271" s="1"/>
      <c r="AA271" s="1"/>
    </row>
    <row r="272" ht="15.75" customHeight="1">
      <c r="A272" s="44" t="s">
        <v>204</v>
      </c>
      <c r="B272" s="44" t="s">
        <v>115</v>
      </c>
      <c r="C272" s="44" t="s">
        <v>116</v>
      </c>
      <c r="D272" s="160" t="s">
        <v>42</v>
      </c>
      <c r="E272" s="55" t="s">
        <v>385</v>
      </c>
      <c r="F272" s="164">
        <v>5.0</v>
      </c>
      <c r="G272" s="55" t="s">
        <v>131</v>
      </c>
      <c r="H272" s="70">
        <v>552.0</v>
      </c>
      <c r="I272" s="101">
        <v>350.0</v>
      </c>
      <c r="J272" s="101">
        <f t="shared" si="1"/>
        <v>85.69</v>
      </c>
      <c r="K272" s="101">
        <v>188.0</v>
      </c>
      <c r="L272" s="101">
        <f t="shared" si="2"/>
        <v>1175.69</v>
      </c>
      <c r="M272" s="101">
        <f t="shared" si="3"/>
        <v>884.31</v>
      </c>
      <c r="N272" s="51">
        <v>2060.0</v>
      </c>
      <c r="O272" s="1"/>
      <c r="P272" s="1"/>
      <c r="Q272" s="1"/>
      <c r="R272" s="1"/>
      <c r="T272" s="1"/>
      <c r="U272" s="1"/>
      <c r="V272" s="1"/>
      <c r="W272" s="1"/>
      <c r="X272" s="1"/>
      <c r="Y272" s="1"/>
      <c r="Z272" s="1"/>
      <c r="AA272" s="1"/>
    </row>
    <row r="273" ht="15.75" customHeight="1">
      <c r="A273" s="44" t="s">
        <v>204</v>
      </c>
      <c r="B273" s="44" t="s">
        <v>115</v>
      </c>
      <c r="C273" s="44" t="s">
        <v>116</v>
      </c>
      <c r="D273" s="160" t="s">
        <v>42</v>
      </c>
      <c r="E273" s="55" t="s">
        <v>387</v>
      </c>
      <c r="F273" s="164">
        <v>5.0</v>
      </c>
      <c r="G273" s="55" t="s">
        <v>140</v>
      </c>
      <c r="H273" s="70">
        <v>575.0</v>
      </c>
      <c r="I273" s="101">
        <v>350.0</v>
      </c>
      <c r="J273" s="101">
        <f t="shared" si="1"/>
        <v>87.875</v>
      </c>
      <c r="K273" s="101">
        <v>188.0</v>
      </c>
      <c r="L273" s="101">
        <f t="shared" si="2"/>
        <v>1200.875</v>
      </c>
      <c r="M273" s="101">
        <f t="shared" si="3"/>
        <v>859.125</v>
      </c>
      <c r="N273" s="51">
        <v>2060.0</v>
      </c>
      <c r="O273" s="1"/>
      <c r="P273" s="1"/>
      <c r="Q273" s="1"/>
      <c r="R273" s="1"/>
      <c r="T273" s="1"/>
      <c r="U273" s="1"/>
      <c r="V273" s="1"/>
      <c r="W273" s="1"/>
      <c r="X273" s="1"/>
      <c r="Y273" s="1"/>
      <c r="Z273" s="1"/>
      <c r="AA273" s="1"/>
    </row>
    <row r="274" ht="15.75" customHeight="1">
      <c r="A274" s="44" t="s">
        <v>204</v>
      </c>
      <c r="B274" s="44" t="s">
        <v>115</v>
      </c>
      <c r="C274" s="44" t="s">
        <v>116</v>
      </c>
      <c r="D274" s="160" t="s">
        <v>42</v>
      </c>
      <c r="E274" s="55" t="s">
        <v>385</v>
      </c>
      <c r="F274" s="164">
        <v>5.0</v>
      </c>
      <c r="G274" s="55" t="s">
        <v>131</v>
      </c>
      <c r="H274" s="70">
        <v>552.0</v>
      </c>
      <c r="I274" s="101">
        <v>350.0</v>
      </c>
      <c r="J274" s="101">
        <f t="shared" si="1"/>
        <v>85.69</v>
      </c>
      <c r="K274" s="101">
        <v>188.0</v>
      </c>
      <c r="L274" s="101">
        <f t="shared" si="2"/>
        <v>1175.69</v>
      </c>
      <c r="M274" s="101">
        <f t="shared" si="3"/>
        <v>884.31</v>
      </c>
      <c r="N274" s="51">
        <v>2060.0</v>
      </c>
      <c r="O274" s="1"/>
      <c r="P274" s="1"/>
      <c r="Q274" s="1"/>
      <c r="R274" s="1"/>
      <c r="T274" s="1"/>
      <c r="U274" s="1"/>
      <c r="V274" s="1"/>
      <c r="W274" s="1"/>
      <c r="X274" s="1"/>
      <c r="Y274" s="1"/>
      <c r="Z274" s="1"/>
      <c r="AA274" s="1"/>
    </row>
    <row r="275" ht="15.75" customHeight="1">
      <c r="A275" s="44" t="s">
        <v>205</v>
      </c>
      <c r="B275" s="45" t="s">
        <v>147</v>
      </c>
      <c r="C275" s="45" t="s">
        <v>206</v>
      </c>
      <c r="D275" s="160" t="s">
        <v>42</v>
      </c>
      <c r="E275" s="55" t="s">
        <v>384</v>
      </c>
      <c r="F275" s="161">
        <v>1.5</v>
      </c>
      <c r="G275" s="55" t="s">
        <v>150</v>
      </c>
      <c r="H275" s="70">
        <v>533.0</v>
      </c>
      <c r="I275" s="101">
        <v>350.0</v>
      </c>
      <c r="J275" s="101">
        <f t="shared" si="1"/>
        <v>83.885</v>
      </c>
      <c r="K275" s="101">
        <v>188.0</v>
      </c>
      <c r="L275" s="101">
        <f t="shared" si="2"/>
        <v>1154.885</v>
      </c>
      <c r="M275" s="101">
        <f t="shared" si="3"/>
        <v>880.115</v>
      </c>
      <c r="N275" s="51">
        <v>2035.0</v>
      </c>
      <c r="O275" s="1"/>
      <c r="P275" s="1"/>
      <c r="Q275" s="1"/>
      <c r="R275" s="1"/>
      <c r="T275" s="1"/>
      <c r="U275" s="1"/>
      <c r="V275" s="1"/>
      <c r="W275" s="1"/>
      <c r="X275" s="1"/>
      <c r="Y275" s="1"/>
      <c r="Z275" s="1"/>
      <c r="AA275" s="1"/>
    </row>
    <row r="276" ht="15.75" customHeight="1">
      <c r="A276" s="44" t="s">
        <v>205</v>
      </c>
      <c r="B276" s="45" t="s">
        <v>147</v>
      </c>
      <c r="C276" s="45" t="s">
        <v>206</v>
      </c>
      <c r="D276" s="160" t="s">
        <v>42</v>
      </c>
      <c r="E276" s="55" t="s">
        <v>384</v>
      </c>
      <c r="F276" s="161">
        <v>2.0</v>
      </c>
      <c r="G276" s="55" t="s">
        <v>150</v>
      </c>
      <c r="H276" s="70">
        <v>533.0</v>
      </c>
      <c r="I276" s="101">
        <v>350.0</v>
      </c>
      <c r="J276" s="101">
        <f t="shared" si="1"/>
        <v>83.885</v>
      </c>
      <c r="K276" s="101">
        <v>188.0</v>
      </c>
      <c r="L276" s="101">
        <f t="shared" si="2"/>
        <v>1154.885</v>
      </c>
      <c r="M276" s="101">
        <f t="shared" si="3"/>
        <v>880.115</v>
      </c>
      <c r="N276" s="51">
        <v>2035.0</v>
      </c>
      <c r="O276" s="1"/>
      <c r="P276" s="1"/>
      <c r="Q276" s="1"/>
      <c r="R276" s="1"/>
      <c r="T276" s="1"/>
      <c r="U276" s="1"/>
      <c r="V276" s="1"/>
      <c r="W276" s="1"/>
      <c r="X276" s="1"/>
      <c r="Y276" s="1"/>
      <c r="Z276" s="1"/>
      <c r="AA276" s="1"/>
    </row>
    <row r="277" ht="15.75" customHeight="1">
      <c r="A277" s="44" t="s">
        <v>205</v>
      </c>
      <c r="B277" s="45" t="s">
        <v>147</v>
      </c>
      <c r="C277" s="45" t="s">
        <v>206</v>
      </c>
      <c r="D277" s="160" t="s">
        <v>42</v>
      </c>
      <c r="E277" s="55" t="s">
        <v>384</v>
      </c>
      <c r="F277" s="161">
        <v>2.5</v>
      </c>
      <c r="G277" s="55" t="s">
        <v>150</v>
      </c>
      <c r="H277" s="70">
        <v>533.0</v>
      </c>
      <c r="I277" s="101">
        <v>350.0</v>
      </c>
      <c r="J277" s="101">
        <f t="shared" si="1"/>
        <v>83.885</v>
      </c>
      <c r="K277" s="101">
        <v>188.0</v>
      </c>
      <c r="L277" s="101">
        <f t="shared" si="2"/>
        <v>1154.885</v>
      </c>
      <c r="M277" s="101">
        <f t="shared" si="3"/>
        <v>880.115</v>
      </c>
      <c r="N277" s="51">
        <v>2035.0</v>
      </c>
      <c r="O277" s="1"/>
      <c r="P277" s="1"/>
      <c r="Q277" s="1"/>
      <c r="R277" s="1"/>
      <c r="T277" s="1"/>
      <c r="U277" s="1"/>
      <c r="V277" s="1"/>
      <c r="W277" s="1"/>
      <c r="X277" s="1"/>
      <c r="Y277" s="1"/>
      <c r="Z277" s="1"/>
      <c r="AA277" s="1"/>
    </row>
    <row r="278" ht="15.75" customHeight="1">
      <c r="A278" s="44" t="s">
        <v>205</v>
      </c>
      <c r="B278" s="45" t="s">
        <v>147</v>
      </c>
      <c r="C278" s="45" t="s">
        <v>206</v>
      </c>
      <c r="D278" s="160" t="s">
        <v>42</v>
      </c>
      <c r="E278" s="55" t="s">
        <v>384</v>
      </c>
      <c r="F278" s="161">
        <v>3.0</v>
      </c>
      <c r="G278" s="55" t="s">
        <v>150</v>
      </c>
      <c r="H278" s="70">
        <v>533.0</v>
      </c>
      <c r="I278" s="101">
        <v>350.0</v>
      </c>
      <c r="J278" s="101">
        <f t="shared" si="1"/>
        <v>83.885</v>
      </c>
      <c r="K278" s="101">
        <v>188.0</v>
      </c>
      <c r="L278" s="101">
        <f t="shared" si="2"/>
        <v>1154.885</v>
      </c>
      <c r="M278" s="101">
        <f t="shared" si="3"/>
        <v>895.115</v>
      </c>
      <c r="N278" s="51">
        <v>2050.0</v>
      </c>
      <c r="O278" s="1"/>
      <c r="P278" s="1"/>
      <c r="Q278" s="1"/>
      <c r="R278" s="1"/>
      <c r="T278" s="1"/>
      <c r="U278" s="1"/>
      <c r="V278" s="1"/>
      <c r="W278" s="1"/>
      <c r="X278" s="1"/>
      <c r="Y278" s="1"/>
      <c r="Z278" s="1"/>
      <c r="AA278" s="1"/>
    </row>
    <row r="279" ht="15.75" customHeight="1">
      <c r="A279" s="44" t="s">
        <v>205</v>
      </c>
      <c r="B279" s="45" t="s">
        <v>147</v>
      </c>
      <c r="C279" s="45" t="s">
        <v>206</v>
      </c>
      <c r="D279" s="160" t="s">
        <v>42</v>
      </c>
      <c r="E279" s="55" t="s">
        <v>384</v>
      </c>
      <c r="F279" s="161">
        <v>3.5</v>
      </c>
      <c r="G279" s="55" t="s">
        <v>158</v>
      </c>
      <c r="H279" s="70">
        <v>553.0</v>
      </c>
      <c r="I279" s="101">
        <v>350.0</v>
      </c>
      <c r="J279" s="101">
        <f t="shared" si="1"/>
        <v>85.785</v>
      </c>
      <c r="K279" s="101">
        <v>188.0</v>
      </c>
      <c r="L279" s="101">
        <f t="shared" si="2"/>
        <v>1176.785</v>
      </c>
      <c r="M279" s="101">
        <f t="shared" si="3"/>
        <v>873.215</v>
      </c>
      <c r="N279" s="51">
        <v>2050.0</v>
      </c>
      <c r="O279" s="1"/>
      <c r="P279" s="1"/>
      <c r="Q279" s="1"/>
      <c r="R279" s="1"/>
      <c r="T279" s="1"/>
      <c r="U279" s="1"/>
      <c r="V279" s="1"/>
      <c r="W279" s="1"/>
      <c r="X279" s="1"/>
      <c r="Y279" s="1"/>
      <c r="Z279" s="1"/>
      <c r="AA279" s="1"/>
    </row>
    <row r="280" ht="15.75" customHeight="1">
      <c r="A280" s="44" t="s">
        <v>205</v>
      </c>
      <c r="B280" s="45" t="s">
        <v>147</v>
      </c>
      <c r="C280" s="45" t="s">
        <v>206</v>
      </c>
      <c r="D280" s="160" t="s">
        <v>42</v>
      </c>
      <c r="E280" s="55" t="s">
        <v>384</v>
      </c>
      <c r="F280" s="161">
        <v>4.0</v>
      </c>
      <c r="G280" s="55" t="s">
        <v>158</v>
      </c>
      <c r="H280" s="70">
        <v>553.0</v>
      </c>
      <c r="I280" s="101">
        <v>350.0</v>
      </c>
      <c r="J280" s="101">
        <f t="shared" si="1"/>
        <v>85.785</v>
      </c>
      <c r="K280" s="101">
        <v>188.0</v>
      </c>
      <c r="L280" s="101">
        <f t="shared" si="2"/>
        <v>1176.785</v>
      </c>
      <c r="M280" s="101">
        <f t="shared" si="3"/>
        <v>873.215</v>
      </c>
      <c r="N280" s="51">
        <v>2050.0</v>
      </c>
      <c r="O280" s="1"/>
      <c r="P280" s="1"/>
      <c r="Q280" s="1"/>
      <c r="R280" s="1"/>
      <c r="T280" s="1"/>
      <c r="U280" s="1"/>
      <c r="V280" s="1"/>
      <c r="W280" s="1"/>
      <c r="X280" s="1"/>
      <c r="Y280" s="1"/>
      <c r="Z280" s="1"/>
      <c r="AA280" s="1"/>
    </row>
    <row r="281" ht="15.75" customHeight="1">
      <c r="A281" s="44" t="s">
        <v>205</v>
      </c>
      <c r="B281" s="45" t="s">
        <v>147</v>
      </c>
      <c r="C281" s="45" t="s">
        <v>206</v>
      </c>
      <c r="D281" s="160" t="s">
        <v>42</v>
      </c>
      <c r="E281" s="55" t="s">
        <v>385</v>
      </c>
      <c r="F281" s="161">
        <v>5.0</v>
      </c>
      <c r="G281" s="55" t="s">
        <v>163</v>
      </c>
      <c r="H281" s="70">
        <v>552.0</v>
      </c>
      <c r="I281" s="101">
        <v>350.0</v>
      </c>
      <c r="J281" s="101">
        <f t="shared" si="1"/>
        <v>85.69</v>
      </c>
      <c r="K281" s="101">
        <v>188.0</v>
      </c>
      <c r="L281" s="101">
        <f t="shared" si="2"/>
        <v>1175.69</v>
      </c>
      <c r="M281" s="101">
        <f t="shared" si="3"/>
        <v>884.31</v>
      </c>
      <c r="N281" s="51">
        <v>2060.0</v>
      </c>
      <c r="O281" s="1"/>
      <c r="P281" s="1"/>
      <c r="Q281" s="1"/>
      <c r="R281" s="1"/>
      <c r="T281" s="1"/>
      <c r="U281" s="1"/>
      <c r="V281" s="1"/>
      <c r="W281" s="1"/>
      <c r="X281" s="1"/>
      <c r="Y281" s="1"/>
      <c r="Z281" s="1"/>
      <c r="AA281" s="1"/>
    </row>
    <row r="282" ht="15.75" customHeight="1">
      <c r="A282" s="44" t="s">
        <v>207</v>
      </c>
      <c r="B282" s="45" t="s">
        <v>208</v>
      </c>
      <c r="C282" s="45" t="s">
        <v>206</v>
      </c>
      <c r="D282" s="160" t="s">
        <v>42</v>
      </c>
      <c r="E282" s="55" t="s">
        <v>384</v>
      </c>
      <c r="F282" s="161">
        <v>1.5</v>
      </c>
      <c r="G282" s="55" t="s">
        <v>150</v>
      </c>
      <c r="H282" s="70">
        <v>533.0</v>
      </c>
      <c r="I282" s="101">
        <v>350.0</v>
      </c>
      <c r="J282" s="101">
        <f t="shared" si="1"/>
        <v>83.885</v>
      </c>
      <c r="K282" s="101">
        <v>188.0</v>
      </c>
      <c r="L282" s="101">
        <f t="shared" si="2"/>
        <v>1154.885</v>
      </c>
      <c r="M282" s="101">
        <f t="shared" si="3"/>
        <v>880.115</v>
      </c>
      <c r="N282" s="51">
        <v>2035.0</v>
      </c>
      <c r="O282" s="1"/>
      <c r="P282" s="1"/>
      <c r="Q282" s="1"/>
      <c r="R282" s="1"/>
      <c r="T282" s="1"/>
      <c r="U282" s="1"/>
      <c r="V282" s="1"/>
      <c r="W282" s="1"/>
      <c r="X282" s="1"/>
      <c r="Y282" s="1"/>
      <c r="Z282" s="1"/>
      <c r="AA282" s="1"/>
    </row>
    <row r="283" ht="15.75" customHeight="1">
      <c r="A283" s="44" t="s">
        <v>207</v>
      </c>
      <c r="B283" s="45" t="s">
        <v>208</v>
      </c>
      <c r="C283" s="45" t="s">
        <v>206</v>
      </c>
      <c r="D283" s="160" t="s">
        <v>42</v>
      </c>
      <c r="E283" s="55" t="s">
        <v>384</v>
      </c>
      <c r="F283" s="161">
        <v>1.5</v>
      </c>
      <c r="G283" s="55" t="s">
        <v>150</v>
      </c>
      <c r="H283" s="70">
        <v>533.0</v>
      </c>
      <c r="I283" s="101">
        <v>350.0</v>
      </c>
      <c r="J283" s="101">
        <f t="shared" si="1"/>
        <v>83.885</v>
      </c>
      <c r="K283" s="101">
        <v>188.0</v>
      </c>
      <c r="L283" s="101">
        <f t="shared" si="2"/>
        <v>1154.885</v>
      </c>
      <c r="M283" s="101">
        <f t="shared" si="3"/>
        <v>880.115</v>
      </c>
      <c r="N283" s="51">
        <v>2035.0</v>
      </c>
      <c r="O283" s="1"/>
      <c r="P283" s="1"/>
      <c r="Q283" s="1"/>
      <c r="R283" s="1"/>
      <c r="T283" s="1"/>
      <c r="U283" s="1"/>
      <c r="V283" s="1"/>
      <c r="W283" s="1"/>
      <c r="X283" s="1"/>
      <c r="Y283" s="1"/>
      <c r="Z283" s="1"/>
      <c r="AA283" s="1"/>
    </row>
    <row r="284" ht="15.75" customHeight="1">
      <c r="A284" s="44" t="s">
        <v>207</v>
      </c>
      <c r="B284" s="45" t="s">
        <v>208</v>
      </c>
      <c r="C284" s="45" t="s">
        <v>206</v>
      </c>
      <c r="D284" s="160" t="s">
        <v>42</v>
      </c>
      <c r="E284" s="55" t="s">
        <v>384</v>
      </c>
      <c r="F284" s="161">
        <v>2.0</v>
      </c>
      <c r="G284" s="55" t="s">
        <v>150</v>
      </c>
      <c r="H284" s="70">
        <v>533.0</v>
      </c>
      <c r="I284" s="101">
        <v>350.0</v>
      </c>
      <c r="J284" s="101">
        <f t="shared" si="1"/>
        <v>83.885</v>
      </c>
      <c r="K284" s="101">
        <v>188.0</v>
      </c>
      <c r="L284" s="101">
        <f t="shared" si="2"/>
        <v>1154.885</v>
      </c>
      <c r="M284" s="101">
        <f t="shared" si="3"/>
        <v>880.115</v>
      </c>
      <c r="N284" s="51">
        <v>2035.0</v>
      </c>
      <c r="O284" s="1"/>
      <c r="P284" s="1"/>
      <c r="Q284" s="1"/>
      <c r="R284" s="1"/>
      <c r="T284" s="1"/>
      <c r="U284" s="1"/>
      <c r="V284" s="1"/>
      <c r="W284" s="1"/>
      <c r="X284" s="1"/>
      <c r="Y284" s="1"/>
      <c r="Z284" s="1"/>
      <c r="AA284" s="1"/>
    </row>
    <row r="285" ht="15.75" customHeight="1">
      <c r="A285" s="44" t="s">
        <v>207</v>
      </c>
      <c r="B285" s="45" t="s">
        <v>208</v>
      </c>
      <c r="C285" s="45" t="s">
        <v>206</v>
      </c>
      <c r="D285" s="160" t="s">
        <v>42</v>
      </c>
      <c r="E285" s="55" t="s">
        <v>384</v>
      </c>
      <c r="F285" s="161">
        <v>2.0</v>
      </c>
      <c r="G285" s="55" t="s">
        <v>150</v>
      </c>
      <c r="H285" s="70">
        <v>533.0</v>
      </c>
      <c r="I285" s="101">
        <v>350.0</v>
      </c>
      <c r="J285" s="101">
        <f t="shared" si="1"/>
        <v>83.885</v>
      </c>
      <c r="K285" s="101">
        <v>188.0</v>
      </c>
      <c r="L285" s="101">
        <f t="shared" si="2"/>
        <v>1154.885</v>
      </c>
      <c r="M285" s="101">
        <f t="shared" si="3"/>
        <v>880.115</v>
      </c>
      <c r="N285" s="51">
        <v>2035.0</v>
      </c>
      <c r="O285" s="1"/>
      <c r="P285" s="1"/>
      <c r="Q285" s="1"/>
      <c r="R285" s="1"/>
      <c r="T285" s="1"/>
      <c r="U285" s="1"/>
      <c r="V285" s="1"/>
      <c r="W285" s="1"/>
      <c r="X285" s="1"/>
      <c r="Y285" s="1"/>
      <c r="Z285" s="1"/>
      <c r="AA285" s="1"/>
    </row>
    <row r="286" ht="15.75" customHeight="1">
      <c r="A286" s="44" t="s">
        <v>207</v>
      </c>
      <c r="B286" s="45" t="s">
        <v>208</v>
      </c>
      <c r="C286" s="45" t="s">
        <v>206</v>
      </c>
      <c r="D286" s="160" t="s">
        <v>42</v>
      </c>
      <c r="E286" s="55" t="s">
        <v>384</v>
      </c>
      <c r="F286" s="161">
        <v>2.5</v>
      </c>
      <c r="G286" s="55" t="s">
        <v>150</v>
      </c>
      <c r="H286" s="70">
        <v>533.0</v>
      </c>
      <c r="I286" s="101">
        <v>350.0</v>
      </c>
      <c r="J286" s="101">
        <f t="shared" si="1"/>
        <v>83.885</v>
      </c>
      <c r="K286" s="101">
        <v>188.0</v>
      </c>
      <c r="L286" s="101">
        <f t="shared" si="2"/>
        <v>1154.885</v>
      </c>
      <c r="M286" s="101">
        <f t="shared" si="3"/>
        <v>880.115</v>
      </c>
      <c r="N286" s="51">
        <v>2035.0</v>
      </c>
      <c r="O286" s="1"/>
      <c r="P286" s="1"/>
      <c r="Q286" s="1"/>
      <c r="R286" s="1"/>
      <c r="T286" s="1"/>
      <c r="U286" s="1"/>
      <c r="V286" s="1"/>
      <c r="W286" s="1"/>
      <c r="X286" s="1"/>
      <c r="Y286" s="1"/>
      <c r="Z286" s="1"/>
      <c r="AA286" s="1"/>
    </row>
    <row r="287" ht="15.75" customHeight="1">
      <c r="A287" s="44" t="s">
        <v>207</v>
      </c>
      <c r="B287" s="45" t="s">
        <v>208</v>
      </c>
      <c r="C287" s="45" t="s">
        <v>206</v>
      </c>
      <c r="D287" s="160" t="s">
        <v>42</v>
      </c>
      <c r="E287" s="55" t="s">
        <v>384</v>
      </c>
      <c r="F287" s="161">
        <v>2.5</v>
      </c>
      <c r="G287" s="55" t="s">
        <v>150</v>
      </c>
      <c r="H287" s="70">
        <v>533.0</v>
      </c>
      <c r="I287" s="101">
        <v>350.0</v>
      </c>
      <c r="J287" s="101">
        <f t="shared" si="1"/>
        <v>83.885</v>
      </c>
      <c r="K287" s="101">
        <v>188.0</v>
      </c>
      <c r="L287" s="101">
        <f t="shared" si="2"/>
        <v>1154.885</v>
      </c>
      <c r="M287" s="101">
        <f t="shared" si="3"/>
        <v>880.115</v>
      </c>
      <c r="N287" s="51">
        <v>2035.0</v>
      </c>
      <c r="O287" s="1"/>
      <c r="P287" s="1"/>
      <c r="Q287" s="1"/>
      <c r="R287" s="1"/>
      <c r="T287" s="1"/>
      <c r="U287" s="1"/>
      <c r="V287" s="1"/>
      <c r="W287" s="1"/>
      <c r="X287" s="1"/>
      <c r="Y287" s="1"/>
      <c r="Z287" s="1"/>
      <c r="AA287" s="1"/>
    </row>
    <row r="288" ht="15.75" customHeight="1">
      <c r="A288" s="44" t="s">
        <v>207</v>
      </c>
      <c r="B288" s="45" t="s">
        <v>208</v>
      </c>
      <c r="C288" s="45" t="s">
        <v>206</v>
      </c>
      <c r="D288" s="160" t="s">
        <v>42</v>
      </c>
      <c r="E288" s="55" t="s">
        <v>384</v>
      </c>
      <c r="F288" s="161">
        <v>3.0</v>
      </c>
      <c r="G288" s="55" t="s">
        <v>150</v>
      </c>
      <c r="H288" s="70">
        <v>533.0</v>
      </c>
      <c r="I288" s="101">
        <v>350.0</v>
      </c>
      <c r="J288" s="101">
        <f t="shared" si="1"/>
        <v>83.885</v>
      </c>
      <c r="K288" s="101">
        <v>188.0</v>
      </c>
      <c r="L288" s="101">
        <f t="shared" si="2"/>
        <v>1154.885</v>
      </c>
      <c r="M288" s="101">
        <f t="shared" si="3"/>
        <v>895.115</v>
      </c>
      <c r="N288" s="51">
        <v>2050.0</v>
      </c>
      <c r="O288" s="1"/>
      <c r="P288" s="1"/>
      <c r="Q288" s="1"/>
      <c r="R288" s="1"/>
      <c r="T288" s="1"/>
      <c r="U288" s="1"/>
      <c r="V288" s="1"/>
      <c r="W288" s="1"/>
      <c r="X288" s="1"/>
      <c r="Y288" s="1"/>
      <c r="Z288" s="1"/>
      <c r="AA288" s="1"/>
    </row>
    <row r="289" ht="15.75" customHeight="1">
      <c r="A289" s="44" t="s">
        <v>207</v>
      </c>
      <c r="B289" s="45" t="s">
        <v>208</v>
      </c>
      <c r="C289" s="45" t="s">
        <v>206</v>
      </c>
      <c r="D289" s="160" t="s">
        <v>42</v>
      </c>
      <c r="E289" s="55" t="s">
        <v>384</v>
      </c>
      <c r="F289" s="161">
        <v>3.5</v>
      </c>
      <c r="G289" s="55" t="s">
        <v>158</v>
      </c>
      <c r="H289" s="70">
        <v>553.0</v>
      </c>
      <c r="I289" s="101">
        <v>350.0</v>
      </c>
      <c r="J289" s="101">
        <f t="shared" si="1"/>
        <v>85.785</v>
      </c>
      <c r="K289" s="101">
        <v>188.0</v>
      </c>
      <c r="L289" s="101">
        <f t="shared" si="2"/>
        <v>1176.785</v>
      </c>
      <c r="M289" s="101">
        <f t="shared" si="3"/>
        <v>873.215</v>
      </c>
      <c r="N289" s="51">
        <v>2050.0</v>
      </c>
      <c r="O289" s="1"/>
      <c r="P289" s="1"/>
      <c r="Q289" s="1"/>
      <c r="R289" s="1"/>
      <c r="T289" s="1"/>
      <c r="U289" s="1"/>
      <c r="V289" s="1"/>
      <c r="W289" s="1"/>
      <c r="X289" s="1"/>
      <c r="Y289" s="1"/>
      <c r="Z289" s="1"/>
      <c r="AA289" s="1"/>
    </row>
    <row r="290" ht="15.75" customHeight="1">
      <c r="A290" s="44" t="s">
        <v>207</v>
      </c>
      <c r="B290" s="45" t="s">
        <v>208</v>
      </c>
      <c r="C290" s="45" t="s">
        <v>206</v>
      </c>
      <c r="D290" s="160" t="s">
        <v>42</v>
      </c>
      <c r="E290" s="55" t="s">
        <v>384</v>
      </c>
      <c r="F290" s="161">
        <v>3.5</v>
      </c>
      <c r="G290" s="55" t="s">
        <v>158</v>
      </c>
      <c r="H290" s="70">
        <v>553.0</v>
      </c>
      <c r="I290" s="101">
        <v>350.0</v>
      </c>
      <c r="J290" s="101">
        <f t="shared" si="1"/>
        <v>85.785</v>
      </c>
      <c r="K290" s="101">
        <v>188.0</v>
      </c>
      <c r="L290" s="101">
        <f t="shared" si="2"/>
        <v>1176.785</v>
      </c>
      <c r="M290" s="101">
        <f t="shared" si="3"/>
        <v>873.215</v>
      </c>
      <c r="N290" s="51">
        <v>2050.0</v>
      </c>
      <c r="O290" s="1"/>
      <c r="P290" s="1"/>
      <c r="Q290" s="1"/>
      <c r="R290" s="1"/>
      <c r="T290" s="1"/>
      <c r="U290" s="1"/>
      <c r="V290" s="1"/>
      <c r="W290" s="1"/>
      <c r="X290" s="1"/>
      <c r="Y290" s="1"/>
      <c r="Z290" s="1"/>
      <c r="AA290" s="1"/>
    </row>
    <row r="291" ht="15.75" customHeight="1">
      <c r="A291" s="44" t="s">
        <v>207</v>
      </c>
      <c r="B291" s="45" t="s">
        <v>208</v>
      </c>
      <c r="C291" s="45" t="s">
        <v>206</v>
      </c>
      <c r="D291" s="160" t="s">
        <v>42</v>
      </c>
      <c r="E291" s="55" t="s">
        <v>384</v>
      </c>
      <c r="F291" s="161">
        <v>4.0</v>
      </c>
      <c r="G291" s="55" t="s">
        <v>158</v>
      </c>
      <c r="H291" s="70">
        <v>553.0</v>
      </c>
      <c r="I291" s="101">
        <v>350.0</v>
      </c>
      <c r="J291" s="101">
        <f t="shared" si="1"/>
        <v>85.785</v>
      </c>
      <c r="K291" s="101">
        <v>188.0</v>
      </c>
      <c r="L291" s="101">
        <f t="shared" si="2"/>
        <v>1176.785</v>
      </c>
      <c r="M291" s="101">
        <f t="shared" si="3"/>
        <v>873.215</v>
      </c>
      <c r="N291" s="51">
        <v>2050.0</v>
      </c>
      <c r="O291" s="1"/>
      <c r="P291" s="1"/>
      <c r="Q291" s="1"/>
      <c r="R291" s="1"/>
      <c r="T291" s="1"/>
      <c r="U291" s="1"/>
      <c r="V291" s="1"/>
      <c r="W291" s="1"/>
      <c r="X291" s="1"/>
      <c r="Y291" s="1"/>
      <c r="Z291" s="1"/>
      <c r="AA291" s="1"/>
    </row>
    <row r="292" ht="15.75" customHeight="1">
      <c r="A292" s="44" t="s">
        <v>207</v>
      </c>
      <c r="B292" s="45" t="s">
        <v>208</v>
      </c>
      <c r="C292" s="45" t="s">
        <v>206</v>
      </c>
      <c r="D292" s="160" t="s">
        <v>42</v>
      </c>
      <c r="E292" s="55" t="s">
        <v>384</v>
      </c>
      <c r="F292" s="161">
        <v>4.0</v>
      </c>
      <c r="G292" s="55" t="s">
        <v>158</v>
      </c>
      <c r="H292" s="70">
        <v>553.0</v>
      </c>
      <c r="I292" s="101">
        <v>350.0</v>
      </c>
      <c r="J292" s="101">
        <f t="shared" si="1"/>
        <v>85.785</v>
      </c>
      <c r="K292" s="101">
        <v>188.0</v>
      </c>
      <c r="L292" s="101">
        <f t="shared" si="2"/>
        <v>1176.785</v>
      </c>
      <c r="M292" s="101">
        <f t="shared" si="3"/>
        <v>873.215</v>
      </c>
      <c r="N292" s="51">
        <v>2050.0</v>
      </c>
      <c r="O292" s="1"/>
      <c r="P292" s="1"/>
      <c r="Q292" s="1"/>
      <c r="R292" s="1"/>
      <c r="T292" s="1"/>
      <c r="U292" s="1"/>
      <c r="V292" s="1"/>
      <c r="W292" s="1"/>
      <c r="X292" s="1"/>
      <c r="Y292" s="1"/>
      <c r="Z292" s="1"/>
      <c r="AA292" s="1"/>
    </row>
    <row r="293" ht="15.75" customHeight="1">
      <c r="A293" s="44" t="s">
        <v>207</v>
      </c>
      <c r="B293" s="45" t="s">
        <v>208</v>
      </c>
      <c r="C293" s="45" t="s">
        <v>206</v>
      </c>
      <c r="D293" s="160" t="s">
        <v>42</v>
      </c>
      <c r="E293" s="55" t="s">
        <v>385</v>
      </c>
      <c r="F293" s="161">
        <v>5.0</v>
      </c>
      <c r="G293" s="55" t="s">
        <v>163</v>
      </c>
      <c r="H293" s="70">
        <v>552.0</v>
      </c>
      <c r="I293" s="101">
        <v>350.0</v>
      </c>
      <c r="J293" s="101">
        <f t="shared" si="1"/>
        <v>85.69</v>
      </c>
      <c r="K293" s="101">
        <v>188.0</v>
      </c>
      <c r="L293" s="101">
        <f t="shared" si="2"/>
        <v>1175.69</v>
      </c>
      <c r="M293" s="101">
        <f t="shared" si="3"/>
        <v>884.31</v>
      </c>
      <c r="N293" s="51">
        <v>2060.0</v>
      </c>
      <c r="O293" s="1"/>
      <c r="P293" s="1"/>
      <c r="Q293" s="1"/>
      <c r="R293" s="1"/>
      <c r="T293" s="1"/>
      <c r="U293" s="1"/>
      <c r="V293" s="1"/>
      <c r="W293" s="1"/>
      <c r="X293" s="1"/>
      <c r="Y293" s="1"/>
      <c r="Z293" s="1"/>
      <c r="AA293" s="1"/>
    </row>
    <row r="294" ht="15.75" customHeight="1">
      <c r="A294" s="44" t="s">
        <v>207</v>
      </c>
      <c r="B294" s="45" t="s">
        <v>208</v>
      </c>
      <c r="C294" s="45" t="s">
        <v>206</v>
      </c>
      <c r="D294" s="160" t="s">
        <v>42</v>
      </c>
      <c r="E294" s="55" t="s">
        <v>385</v>
      </c>
      <c r="F294" s="161">
        <v>5.0</v>
      </c>
      <c r="G294" s="55" t="s">
        <v>163</v>
      </c>
      <c r="H294" s="70">
        <v>552.0</v>
      </c>
      <c r="I294" s="101">
        <v>350.0</v>
      </c>
      <c r="J294" s="101">
        <f t="shared" si="1"/>
        <v>85.69</v>
      </c>
      <c r="K294" s="101">
        <v>188.0</v>
      </c>
      <c r="L294" s="101">
        <f t="shared" si="2"/>
        <v>1175.69</v>
      </c>
      <c r="M294" s="101">
        <f t="shared" si="3"/>
        <v>884.31</v>
      </c>
      <c r="N294" s="51">
        <v>2060.0</v>
      </c>
      <c r="O294" s="1"/>
      <c r="P294" s="1"/>
      <c r="Q294" s="1"/>
      <c r="R294" s="1"/>
      <c r="T294" s="1"/>
      <c r="U294" s="1"/>
      <c r="V294" s="1"/>
      <c r="W294" s="1"/>
      <c r="X294" s="1"/>
      <c r="Y294" s="1"/>
      <c r="Z294" s="1"/>
      <c r="AA294" s="1"/>
    </row>
    <row r="295" ht="15.75" customHeight="1">
      <c r="A295" s="44" t="s">
        <v>209</v>
      </c>
      <c r="B295" s="45" t="s">
        <v>210</v>
      </c>
      <c r="C295" s="44" t="s">
        <v>148</v>
      </c>
      <c r="D295" s="160" t="s">
        <v>42</v>
      </c>
      <c r="E295" s="55" t="s">
        <v>382</v>
      </c>
      <c r="F295" s="161">
        <v>1.5</v>
      </c>
      <c r="G295" s="55" t="s">
        <v>188</v>
      </c>
      <c r="H295" s="70">
        <v>527.0</v>
      </c>
      <c r="I295" s="101">
        <v>350.0</v>
      </c>
      <c r="J295" s="101">
        <f t="shared" si="1"/>
        <v>83.315</v>
      </c>
      <c r="K295" s="101">
        <v>188.0</v>
      </c>
      <c r="L295" s="101">
        <f t="shared" si="2"/>
        <v>1148.315</v>
      </c>
      <c r="M295" s="101">
        <f t="shared" si="3"/>
        <v>886.685</v>
      </c>
      <c r="N295" s="51">
        <v>2035.0</v>
      </c>
      <c r="O295" s="1"/>
      <c r="P295" s="1"/>
      <c r="Q295" s="1"/>
      <c r="R295" s="1"/>
      <c r="T295" s="1"/>
      <c r="U295" s="1"/>
      <c r="V295" s="1"/>
      <c r="W295" s="1"/>
      <c r="X295" s="1"/>
      <c r="Y295" s="1"/>
      <c r="Z295" s="1"/>
      <c r="AA295" s="1"/>
    </row>
    <row r="296" ht="15.75" customHeight="1">
      <c r="A296" s="44" t="s">
        <v>209</v>
      </c>
      <c r="B296" s="45" t="s">
        <v>210</v>
      </c>
      <c r="C296" s="44" t="s">
        <v>148</v>
      </c>
      <c r="D296" s="160" t="s">
        <v>42</v>
      </c>
      <c r="E296" s="55" t="s">
        <v>384</v>
      </c>
      <c r="F296" s="161">
        <v>2.0</v>
      </c>
      <c r="G296" s="55" t="s">
        <v>150</v>
      </c>
      <c r="H296" s="70">
        <v>533.0</v>
      </c>
      <c r="I296" s="101">
        <v>350.0</v>
      </c>
      <c r="J296" s="101">
        <f t="shared" si="1"/>
        <v>83.885</v>
      </c>
      <c r="K296" s="101">
        <v>188.0</v>
      </c>
      <c r="L296" s="101">
        <f t="shared" si="2"/>
        <v>1154.885</v>
      </c>
      <c r="M296" s="101">
        <f t="shared" si="3"/>
        <v>880.115</v>
      </c>
      <c r="N296" s="51">
        <v>2035.0</v>
      </c>
      <c r="O296" s="1"/>
      <c r="P296" s="1"/>
      <c r="Q296" s="1"/>
      <c r="R296" s="1"/>
      <c r="T296" s="1"/>
      <c r="U296" s="1"/>
      <c r="V296" s="1"/>
      <c r="W296" s="1"/>
      <c r="X296" s="1"/>
      <c r="Y296" s="1"/>
      <c r="Z296" s="1"/>
      <c r="AA296" s="1"/>
    </row>
    <row r="297" ht="15.75" customHeight="1">
      <c r="A297" s="44" t="s">
        <v>209</v>
      </c>
      <c r="B297" s="45" t="s">
        <v>210</v>
      </c>
      <c r="C297" s="44" t="s">
        <v>148</v>
      </c>
      <c r="D297" s="160" t="s">
        <v>42</v>
      </c>
      <c r="E297" s="55" t="s">
        <v>384</v>
      </c>
      <c r="F297" s="161">
        <v>2.5</v>
      </c>
      <c r="G297" s="55" t="s">
        <v>150</v>
      </c>
      <c r="H297" s="70">
        <v>533.0</v>
      </c>
      <c r="I297" s="101">
        <v>350.0</v>
      </c>
      <c r="J297" s="101">
        <f t="shared" si="1"/>
        <v>83.885</v>
      </c>
      <c r="K297" s="101">
        <v>188.0</v>
      </c>
      <c r="L297" s="101">
        <f t="shared" si="2"/>
        <v>1154.885</v>
      </c>
      <c r="M297" s="101">
        <f t="shared" si="3"/>
        <v>880.115</v>
      </c>
      <c r="N297" s="51">
        <v>2035.0</v>
      </c>
      <c r="O297" s="1"/>
      <c r="P297" s="1"/>
      <c r="Q297" s="1"/>
      <c r="R297" s="1"/>
      <c r="T297" s="1"/>
      <c r="U297" s="1"/>
      <c r="V297" s="1"/>
      <c r="W297" s="1"/>
      <c r="X297" s="1"/>
      <c r="Y297" s="1"/>
      <c r="Z297" s="1"/>
      <c r="AA297" s="1"/>
    </row>
    <row r="298" ht="15.75" customHeight="1">
      <c r="A298" s="44" t="s">
        <v>209</v>
      </c>
      <c r="B298" s="45" t="s">
        <v>210</v>
      </c>
      <c r="C298" s="44" t="s">
        <v>148</v>
      </c>
      <c r="D298" s="160" t="s">
        <v>42</v>
      </c>
      <c r="E298" s="55" t="s">
        <v>384</v>
      </c>
      <c r="F298" s="161">
        <v>2.5</v>
      </c>
      <c r="G298" s="55" t="s">
        <v>176</v>
      </c>
      <c r="H298" s="70">
        <v>542.0</v>
      </c>
      <c r="I298" s="101">
        <v>350.0</v>
      </c>
      <c r="J298" s="101">
        <f t="shared" si="1"/>
        <v>84.74</v>
      </c>
      <c r="K298" s="101">
        <v>188.0</v>
      </c>
      <c r="L298" s="101">
        <f t="shared" si="2"/>
        <v>1164.74</v>
      </c>
      <c r="M298" s="101">
        <f t="shared" si="3"/>
        <v>870.26</v>
      </c>
      <c r="N298" s="51">
        <v>2035.0</v>
      </c>
      <c r="O298" s="1"/>
      <c r="P298" s="1"/>
      <c r="Q298" s="1"/>
      <c r="R298" s="1"/>
      <c r="T298" s="1"/>
      <c r="U298" s="1"/>
      <c r="V298" s="1"/>
      <c r="W298" s="1"/>
      <c r="X298" s="1"/>
      <c r="Y298" s="1"/>
      <c r="Z298" s="1"/>
      <c r="AA298" s="1"/>
    </row>
    <row r="299" ht="15.75" customHeight="1">
      <c r="A299" s="44" t="s">
        <v>209</v>
      </c>
      <c r="B299" s="45" t="s">
        <v>210</v>
      </c>
      <c r="C299" s="44" t="s">
        <v>148</v>
      </c>
      <c r="D299" s="160" t="s">
        <v>42</v>
      </c>
      <c r="E299" s="55" t="s">
        <v>385</v>
      </c>
      <c r="F299" s="161">
        <v>3.0</v>
      </c>
      <c r="G299" s="55" t="s">
        <v>193</v>
      </c>
      <c r="H299" s="70">
        <v>539.0</v>
      </c>
      <c r="I299" s="101">
        <v>350.0</v>
      </c>
      <c r="J299" s="101">
        <f t="shared" si="1"/>
        <v>84.455</v>
      </c>
      <c r="K299" s="101">
        <v>188.0</v>
      </c>
      <c r="L299" s="101">
        <f t="shared" si="2"/>
        <v>1161.455</v>
      </c>
      <c r="M299" s="101">
        <f t="shared" si="3"/>
        <v>888.545</v>
      </c>
      <c r="N299" s="51">
        <v>2050.0</v>
      </c>
      <c r="O299" s="1"/>
      <c r="P299" s="1"/>
      <c r="Q299" s="1"/>
      <c r="R299" s="1"/>
      <c r="T299" s="1"/>
      <c r="U299" s="1"/>
      <c r="V299" s="1"/>
      <c r="W299" s="1"/>
      <c r="X299" s="1"/>
      <c r="Y299" s="1"/>
      <c r="Z299" s="1"/>
      <c r="AA299" s="1"/>
    </row>
    <row r="300" ht="15.75" customHeight="1">
      <c r="A300" s="44" t="s">
        <v>209</v>
      </c>
      <c r="B300" s="45" t="s">
        <v>210</v>
      </c>
      <c r="C300" s="44" t="s">
        <v>148</v>
      </c>
      <c r="D300" s="160" t="s">
        <v>42</v>
      </c>
      <c r="E300" s="55" t="s">
        <v>385</v>
      </c>
      <c r="F300" s="161">
        <v>3.5</v>
      </c>
      <c r="G300" s="55" t="s">
        <v>195</v>
      </c>
      <c r="H300" s="70">
        <v>544.0</v>
      </c>
      <c r="I300" s="101">
        <v>350.0</v>
      </c>
      <c r="J300" s="101">
        <f t="shared" si="1"/>
        <v>84.93</v>
      </c>
      <c r="K300" s="101">
        <v>188.0</v>
      </c>
      <c r="L300" s="101">
        <f t="shared" si="2"/>
        <v>1166.93</v>
      </c>
      <c r="M300" s="101">
        <f t="shared" si="3"/>
        <v>883.07</v>
      </c>
      <c r="N300" s="51">
        <v>2050.0</v>
      </c>
      <c r="O300" s="1"/>
      <c r="P300" s="1"/>
      <c r="Q300" s="1"/>
      <c r="R300" s="1"/>
      <c r="T300" s="1"/>
      <c r="U300" s="1"/>
      <c r="V300" s="1"/>
      <c r="W300" s="1"/>
      <c r="X300" s="1"/>
      <c r="Y300" s="1"/>
      <c r="Z300" s="1"/>
      <c r="AA300" s="1"/>
    </row>
    <row r="301" ht="15.75" customHeight="1">
      <c r="A301" s="44" t="s">
        <v>209</v>
      </c>
      <c r="B301" s="45" t="s">
        <v>210</v>
      </c>
      <c r="C301" s="44" t="s">
        <v>148</v>
      </c>
      <c r="D301" s="160" t="s">
        <v>42</v>
      </c>
      <c r="E301" s="55" t="s">
        <v>385</v>
      </c>
      <c r="F301" s="161">
        <v>3.5</v>
      </c>
      <c r="G301" s="55" t="s">
        <v>195</v>
      </c>
      <c r="H301" s="70">
        <v>544.0</v>
      </c>
      <c r="I301" s="101">
        <v>350.0</v>
      </c>
      <c r="J301" s="101">
        <f t="shared" si="1"/>
        <v>84.93</v>
      </c>
      <c r="K301" s="101">
        <v>188.0</v>
      </c>
      <c r="L301" s="101">
        <f t="shared" si="2"/>
        <v>1166.93</v>
      </c>
      <c r="M301" s="101">
        <f t="shared" si="3"/>
        <v>883.07</v>
      </c>
      <c r="N301" s="51">
        <v>2050.0</v>
      </c>
      <c r="O301" s="1"/>
      <c r="P301" s="1"/>
      <c r="Q301" s="1"/>
      <c r="R301" s="1"/>
      <c r="T301" s="1"/>
      <c r="U301" s="1"/>
      <c r="V301" s="1"/>
      <c r="W301" s="1"/>
      <c r="X301" s="1"/>
      <c r="Y301" s="1"/>
      <c r="Z301" s="1"/>
      <c r="AA301" s="1"/>
    </row>
    <row r="302" ht="15.75" customHeight="1">
      <c r="A302" s="44" t="s">
        <v>209</v>
      </c>
      <c r="B302" s="45" t="s">
        <v>210</v>
      </c>
      <c r="C302" s="44" t="s">
        <v>148</v>
      </c>
      <c r="D302" s="160" t="s">
        <v>42</v>
      </c>
      <c r="E302" s="55" t="s">
        <v>385</v>
      </c>
      <c r="F302" s="161">
        <v>4.0</v>
      </c>
      <c r="G302" s="55" t="s">
        <v>197</v>
      </c>
      <c r="H302" s="70">
        <v>559.0</v>
      </c>
      <c r="I302" s="101">
        <v>350.0</v>
      </c>
      <c r="J302" s="101">
        <f t="shared" si="1"/>
        <v>86.355</v>
      </c>
      <c r="K302" s="101">
        <v>188.0</v>
      </c>
      <c r="L302" s="101">
        <f t="shared" si="2"/>
        <v>1183.355</v>
      </c>
      <c r="M302" s="101">
        <f t="shared" si="3"/>
        <v>866.645</v>
      </c>
      <c r="N302" s="51">
        <v>2050.0</v>
      </c>
      <c r="O302" s="1"/>
      <c r="P302" s="1"/>
      <c r="Q302" s="1"/>
      <c r="R302" s="1"/>
      <c r="T302" s="1"/>
      <c r="U302" s="1"/>
      <c r="V302" s="1"/>
      <c r="W302" s="1"/>
      <c r="X302" s="1"/>
      <c r="Y302" s="1"/>
      <c r="Z302" s="1"/>
      <c r="AA302" s="1"/>
    </row>
    <row r="303" ht="15.75" customHeight="1">
      <c r="A303" s="44" t="s">
        <v>209</v>
      </c>
      <c r="B303" s="45" t="s">
        <v>210</v>
      </c>
      <c r="C303" s="44" t="s">
        <v>148</v>
      </c>
      <c r="D303" s="160" t="s">
        <v>42</v>
      </c>
      <c r="E303" s="55" t="s">
        <v>385</v>
      </c>
      <c r="F303" s="161">
        <v>4.0</v>
      </c>
      <c r="G303" s="55" t="s">
        <v>197</v>
      </c>
      <c r="H303" s="70">
        <v>559.0</v>
      </c>
      <c r="I303" s="101">
        <v>350.0</v>
      </c>
      <c r="J303" s="101">
        <f t="shared" si="1"/>
        <v>86.355</v>
      </c>
      <c r="K303" s="101">
        <v>188.0</v>
      </c>
      <c r="L303" s="101">
        <f t="shared" si="2"/>
        <v>1183.355</v>
      </c>
      <c r="M303" s="101">
        <f t="shared" si="3"/>
        <v>866.645</v>
      </c>
      <c r="N303" s="51">
        <v>2050.0</v>
      </c>
      <c r="O303" s="1"/>
      <c r="P303" s="1"/>
      <c r="Q303" s="1"/>
      <c r="R303" s="1"/>
      <c r="T303" s="1"/>
      <c r="U303" s="1"/>
      <c r="V303" s="1"/>
      <c r="W303" s="1"/>
      <c r="X303" s="1"/>
      <c r="Y303" s="1"/>
      <c r="Z303" s="1"/>
      <c r="AA303" s="1"/>
    </row>
    <row r="304" ht="15.75" customHeight="1">
      <c r="A304" s="44" t="s">
        <v>209</v>
      </c>
      <c r="B304" s="45" t="s">
        <v>210</v>
      </c>
      <c r="C304" s="44" t="s">
        <v>148</v>
      </c>
      <c r="D304" s="160" t="s">
        <v>42</v>
      </c>
      <c r="E304" s="55" t="s">
        <v>385</v>
      </c>
      <c r="F304" s="161">
        <v>5.0</v>
      </c>
      <c r="G304" s="55" t="s">
        <v>163</v>
      </c>
      <c r="H304" s="70">
        <v>552.0</v>
      </c>
      <c r="I304" s="101">
        <v>350.0</v>
      </c>
      <c r="J304" s="101">
        <f t="shared" si="1"/>
        <v>85.69</v>
      </c>
      <c r="K304" s="101">
        <v>188.0</v>
      </c>
      <c r="L304" s="101">
        <f t="shared" si="2"/>
        <v>1175.69</v>
      </c>
      <c r="M304" s="101">
        <f t="shared" si="3"/>
        <v>884.31</v>
      </c>
      <c r="N304" s="51">
        <v>2060.0</v>
      </c>
      <c r="O304" s="1"/>
      <c r="P304" s="1"/>
      <c r="Q304" s="1"/>
      <c r="R304" s="1"/>
      <c r="T304" s="1"/>
      <c r="U304" s="1"/>
      <c r="V304" s="1"/>
      <c r="W304" s="1"/>
      <c r="X304" s="1"/>
      <c r="Y304" s="1"/>
      <c r="Z304" s="1"/>
      <c r="AA304" s="1"/>
    </row>
    <row r="305" ht="15.75" customHeight="1">
      <c r="A305" s="44" t="s">
        <v>209</v>
      </c>
      <c r="B305" s="45" t="s">
        <v>210</v>
      </c>
      <c r="C305" s="44" t="s">
        <v>148</v>
      </c>
      <c r="D305" s="160" t="s">
        <v>42</v>
      </c>
      <c r="E305" s="55" t="s">
        <v>385</v>
      </c>
      <c r="F305" s="161">
        <v>5.0</v>
      </c>
      <c r="G305" s="55" t="s">
        <v>163</v>
      </c>
      <c r="H305" s="70">
        <v>552.0</v>
      </c>
      <c r="I305" s="101">
        <v>350.0</v>
      </c>
      <c r="J305" s="101">
        <f t="shared" si="1"/>
        <v>85.69</v>
      </c>
      <c r="K305" s="101">
        <v>188.0</v>
      </c>
      <c r="L305" s="101">
        <f t="shared" si="2"/>
        <v>1175.69</v>
      </c>
      <c r="M305" s="101">
        <f t="shared" si="3"/>
        <v>884.31</v>
      </c>
      <c r="N305" s="51">
        <v>2060.0</v>
      </c>
      <c r="O305" s="1"/>
      <c r="P305" s="1"/>
      <c r="Q305" s="1"/>
      <c r="R305" s="1"/>
      <c r="T305" s="1"/>
      <c r="U305" s="1"/>
      <c r="V305" s="1"/>
      <c r="W305" s="1"/>
      <c r="X305" s="1"/>
      <c r="Y305" s="1"/>
      <c r="Z305" s="1"/>
      <c r="AA305" s="1"/>
    </row>
    <row r="306" ht="15.75" customHeight="1">
      <c r="A306" s="44" t="s">
        <v>211</v>
      </c>
      <c r="B306" s="45" t="s">
        <v>210</v>
      </c>
      <c r="C306" s="45" t="s">
        <v>93</v>
      </c>
      <c r="D306" s="160" t="s">
        <v>42</v>
      </c>
      <c r="E306" s="55" t="s">
        <v>382</v>
      </c>
      <c r="F306" s="161">
        <v>1.5</v>
      </c>
      <c r="G306" s="55" t="s">
        <v>45</v>
      </c>
      <c r="H306" s="70">
        <v>533.0</v>
      </c>
      <c r="I306" s="101">
        <v>350.0</v>
      </c>
      <c r="J306" s="101">
        <f t="shared" si="1"/>
        <v>83.885</v>
      </c>
      <c r="K306" s="101">
        <v>188.0</v>
      </c>
      <c r="L306" s="101">
        <f t="shared" si="2"/>
        <v>1154.885</v>
      </c>
      <c r="M306" s="101">
        <f t="shared" si="3"/>
        <v>880.115</v>
      </c>
      <c r="N306" s="51">
        <v>2035.0</v>
      </c>
      <c r="O306" s="1"/>
      <c r="P306" s="1"/>
      <c r="Q306" s="1"/>
      <c r="R306" s="1"/>
      <c r="T306" s="1"/>
      <c r="U306" s="1"/>
      <c r="V306" s="1"/>
      <c r="W306" s="1"/>
      <c r="X306" s="1"/>
      <c r="Y306" s="1"/>
      <c r="Z306" s="1"/>
      <c r="AA306" s="1"/>
    </row>
    <row r="307" ht="15.75" customHeight="1">
      <c r="A307" s="44" t="s">
        <v>211</v>
      </c>
      <c r="B307" s="45" t="s">
        <v>210</v>
      </c>
      <c r="C307" s="45" t="s">
        <v>93</v>
      </c>
      <c r="D307" s="160" t="s">
        <v>42</v>
      </c>
      <c r="E307" s="55" t="s">
        <v>384</v>
      </c>
      <c r="F307" s="161">
        <v>2.0</v>
      </c>
      <c r="G307" s="55" t="s">
        <v>54</v>
      </c>
      <c r="H307" s="70">
        <v>533.0</v>
      </c>
      <c r="I307" s="101">
        <v>350.0</v>
      </c>
      <c r="J307" s="101">
        <f t="shared" si="1"/>
        <v>83.885</v>
      </c>
      <c r="K307" s="101">
        <v>188.0</v>
      </c>
      <c r="L307" s="101">
        <f t="shared" si="2"/>
        <v>1154.885</v>
      </c>
      <c r="M307" s="101">
        <f t="shared" si="3"/>
        <v>880.115</v>
      </c>
      <c r="N307" s="51">
        <v>2035.0</v>
      </c>
      <c r="O307" s="1"/>
      <c r="P307" s="1"/>
      <c r="Q307" s="1"/>
      <c r="R307" s="1"/>
      <c r="T307" s="1"/>
      <c r="U307" s="1"/>
      <c r="V307" s="1"/>
      <c r="W307" s="1"/>
      <c r="X307" s="1"/>
      <c r="Y307" s="1"/>
      <c r="Z307" s="1"/>
      <c r="AA307" s="1"/>
    </row>
    <row r="308" ht="15.75" customHeight="1">
      <c r="A308" s="44" t="s">
        <v>211</v>
      </c>
      <c r="B308" s="45" t="s">
        <v>210</v>
      </c>
      <c r="C308" s="45" t="s">
        <v>93</v>
      </c>
      <c r="D308" s="160" t="s">
        <v>42</v>
      </c>
      <c r="E308" s="55" t="s">
        <v>384</v>
      </c>
      <c r="F308" s="161">
        <v>2.5</v>
      </c>
      <c r="G308" s="55" t="s">
        <v>54</v>
      </c>
      <c r="H308" s="70">
        <v>533.0</v>
      </c>
      <c r="I308" s="101">
        <v>350.0</v>
      </c>
      <c r="J308" s="101">
        <f t="shared" si="1"/>
        <v>83.885</v>
      </c>
      <c r="K308" s="101">
        <v>188.0</v>
      </c>
      <c r="L308" s="101">
        <f t="shared" si="2"/>
        <v>1154.885</v>
      </c>
      <c r="M308" s="101">
        <f t="shared" si="3"/>
        <v>880.115</v>
      </c>
      <c r="N308" s="51">
        <v>2035.0</v>
      </c>
      <c r="O308" s="1"/>
      <c r="P308" s="1"/>
      <c r="Q308" s="1"/>
      <c r="R308" s="1"/>
      <c r="T308" s="1"/>
      <c r="U308" s="1"/>
      <c r="V308" s="1"/>
      <c r="W308" s="1"/>
      <c r="X308" s="1"/>
      <c r="Y308" s="1"/>
      <c r="Z308" s="1"/>
      <c r="AA308" s="1"/>
    </row>
    <row r="309" ht="15.75" customHeight="1">
      <c r="A309" s="44" t="s">
        <v>211</v>
      </c>
      <c r="B309" s="45" t="s">
        <v>210</v>
      </c>
      <c r="C309" s="45" t="s">
        <v>93</v>
      </c>
      <c r="D309" s="160" t="s">
        <v>42</v>
      </c>
      <c r="E309" s="55" t="s">
        <v>385</v>
      </c>
      <c r="F309" s="161">
        <v>3.0</v>
      </c>
      <c r="G309" s="55" t="s">
        <v>68</v>
      </c>
      <c r="H309" s="70">
        <v>539.0</v>
      </c>
      <c r="I309" s="101">
        <v>350.0</v>
      </c>
      <c r="J309" s="101">
        <f t="shared" si="1"/>
        <v>84.455</v>
      </c>
      <c r="K309" s="101">
        <v>188.0</v>
      </c>
      <c r="L309" s="101">
        <f t="shared" si="2"/>
        <v>1161.455</v>
      </c>
      <c r="M309" s="101">
        <f t="shared" si="3"/>
        <v>888.545</v>
      </c>
      <c r="N309" s="51">
        <v>2050.0</v>
      </c>
      <c r="O309" s="1"/>
      <c r="P309" s="1"/>
      <c r="Q309" s="1"/>
      <c r="R309" s="1"/>
      <c r="T309" s="1"/>
      <c r="U309" s="1"/>
      <c r="V309" s="1"/>
      <c r="W309" s="1"/>
      <c r="X309" s="1"/>
      <c r="Y309" s="1"/>
      <c r="Z309" s="1"/>
      <c r="AA309" s="1"/>
    </row>
    <row r="310" ht="15.75" customHeight="1">
      <c r="A310" s="44" t="s">
        <v>211</v>
      </c>
      <c r="B310" s="45" t="s">
        <v>210</v>
      </c>
      <c r="C310" s="45" t="s">
        <v>93</v>
      </c>
      <c r="D310" s="160" t="s">
        <v>42</v>
      </c>
      <c r="E310" s="55" t="s">
        <v>385</v>
      </c>
      <c r="F310" s="161">
        <v>3.5</v>
      </c>
      <c r="G310" s="55" t="s">
        <v>75</v>
      </c>
      <c r="H310" s="70">
        <v>544.0</v>
      </c>
      <c r="I310" s="101">
        <v>350.0</v>
      </c>
      <c r="J310" s="101">
        <f t="shared" si="1"/>
        <v>84.93</v>
      </c>
      <c r="K310" s="101">
        <v>188.0</v>
      </c>
      <c r="L310" s="101">
        <f t="shared" si="2"/>
        <v>1166.93</v>
      </c>
      <c r="M310" s="101">
        <f t="shared" si="3"/>
        <v>883.07</v>
      </c>
      <c r="N310" s="51">
        <v>2050.0</v>
      </c>
      <c r="O310" s="1"/>
      <c r="P310" s="1"/>
      <c r="Q310" s="1"/>
      <c r="R310" s="1"/>
      <c r="T310" s="1"/>
      <c r="U310" s="1"/>
      <c r="V310" s="1"/>
      <c r="W310" s="1"/>
      <c r="X310" s="1"/>
      <c r="Y310" s="1"/>
      <c r="Z310" s="1"/>
      <c r="AA310" s="1"/>
    </row>
    <row r="311" ht="15.75" customHeight="1">
      <c r="A311" s="44" t="s">
        <v>211</v>
      </c>
      <c r="B311" s="45" t="s">
        <v>210</v>
      </c>
      <c r="C311" s="45" t="s">
        <v>93</v>
      </c>
      <c r="D311" s="160" t="s">
        <v>42</v>
      </c>
      <c r="E311" s="55" t="s">
        <v>384</v>
      </c>
      <c r="F311" s="161">
        <v>4.0</v>
      </c>
      <c r="G311" s="55" t="s">
        <v>72</v>
      </c>
      <c r="H311" s="70">
        <v>559.0</v>
      </c>
      <c r="I311" s="101">
        <v>350.0</v>
      </c>
      <c r="J311" s="101">
        <f t="shared" si="1"/>
        <v>86.355</v>
      </c>
      <c r="K311" s="101">
        <v>188.0</v>
      </c>
      <c r="L311" s="101">
        <f t="shared" si="2"/>
        <v>1183.355</v>
      </c>
      <c r="M311" s="101">
        <f t="shared" si="3"/>
        <v>866.645</v>
      </c>
      <c r="N311" s="51">
        <v>2050.0</v>
      </c>
      <c r="O311" s="1"/>
      <c r="P311" s="1"/>
      <c r="Q311" s="1"/>
      <c r="R311" s="1"/>
      <c r="T311" s="1"/>
      <c r="U311" s="1"/>
      <c r="V311" s="1"/>
      <c r="W311" s="1"/>
      <c r="X311" s="1"/>
      <c r="Y311" s="1"/>
      <c r="Z311" s="1"/>
      <c r="AA311" s="1"/>
    </row>
    <row r="312" ht="15.75" customHeight="1">
      <c r="A312" s="44" t="s">
        <v>211</v>
      </c>
      <c r="B312" s="45" t="s">
        <v>210</v>
      </c>
      <c r="C312" s="45" t="s">
        <v>93</v>
      </c>
      <c r="D312" s="160" t="s">
        <v>42</v>
      </c>
      <c r="E312" s="55" t="s">
        <v>385</v>
      </c>
      <c r="F312" s="161">
        <v>5.0</v>
      </c>
      <c r="G312" s="55" t="s">
        <v>84</v>
      </c>
      <c r="H312" s="70">
        <v>552.0</v>
      </c>
      <c r="I312" s="101">
        <v>350.0</v>
      </c>
      <c r="J312" s="101">
        <f t="shared" si="1"/>
        <v>85.69</v>
      </c>
      <c r="K312" s="101">
        <v>188.0</v>
      </c>
      <c r="L312" s="101">
        <f t="shared" si="2"/>
        <v>1175.69</v>
      </c>
      <c r="M312" s="101">
        <f t="shared" si="3"/>
        <v>884.31</v>
      </c>
      <c r="N312" s="51">
        <v>2060.0</v>
      </c>
      <c r="O312" s="1"/>
      <c r="P312" s="1"/>
      <c r="Q312" s="1"/>
      <c r="R312" s="1"/>
      <c r="T312" s="1"/>
      <c r="U312" s="1"/>
      <c r="V312" s="1"/>
      <c r="W312" s="1"/>
      <c r="X312" s="1"/>
      <c r="Y312" s="1"/>
      <c r="Z312" s="1"/>
      <c r="AA312" s="1"/>
    </row>
    <row r="313" ht="15.75" customHeight="1">
      <c r="A313" s="45" t="s">
        <v>212</v>
      </c>
      <c r="B313" s="45" t="s">
        <v>115</v>
      </c>
      <c r="C313" s="45" t="s">
        <v>116</v>
      </c>
      <c r="D313" s="160" t="s">
        <v>42</v>
      </c>
      <c r="E313" s="55" t="s">
        <v>382</v>
      </c>
      <c r="F313" s="164">
        <v>1.5</v>
      </c>
      <c r="G313" s="55" t="s">
        <v>118</v>
      </c>
      <c r="H313" s="70">
        <v>527.0</v>
      </c>
      <c r="I313" s="101">
        <v>350.0</v>
      </c>
      <c r="J313" s="101">
        <f t="shared" si="1"/>
        <v>83.315</v>
      </c>
      <c r="K313" s="101">
        <v>188.0</v>
      </c>
      <c r="L313" s="101">
        <f t="shared" si="2"/>
        <v>1148.315</v>
      </c>
      <c r="M313" s="101">
        <f t="shared" si="3"/>
        <v>886.685</v>
      </c>
      <c r="N313" s="51">
        <v>2035.0</v>
      </c>
      <c r="O313" s="1"/>
      <c r="P313" s="1"/>
      <c r="Q313" s="1"/>
      <c r="R313" s="1"/>
      <c r="T313" s="1"/>
      <c r="U313" s="1"/>
      <c r="V313" s="1"/>
      <c r="W313" s="1"/>
      <c r="X313" s="1"/>
      <c r="Y313" s="1"/>
      <c r="Z313" s="1"/>
      <c r="AA313" s="1"/>
    </row>
    <row r="314" ht="15.75" customHeight="1">
      <c r="A314" s="45" t="s">
        <v>212</v>
      </c>
      <c r="B314" s="45" t="s">
        <v>115</v>
      </c>
      <c r="C314" s="45" t="s">
        <v>116</v>
      </c>
      <c r="D314" s="160" t="s">
        <v>42</v>
      </c>
      <c r="E314" s="55" t="s">
        <v>384</v>
      </c>
      <c r="F314" s="164">
        <v>1.5</v>
      </c>
      <c r="G314" s="55" t="s">
        <v>120</v>
      </c>
      <c r="H314" s="70">
        <v>553.0</v>
      </c>
      <c r="I314" s="101">
        <v>350.0</v>
      </c>
      <c r="J314" s="101">
        <f t="shared" si="1"/>
        <v>85.785</v>
      </c>
      <c r="K314" s="101">
        <v>188.0</v>
      </c>
      <c r="L314" s="101">
        <f t="shared" si="2"/>
        <v>1176.785</v>
      </c>
      <c r="M314" s="101">
        <f t="shared" si="3"/>
        <v>858.215</v>
      </c>
      <c r="N314" s="51">
        <v>2035.0</v>
      </c>
      <c r="O314" s="1"/>
      <c r="P314" s="1"/>
      <c r="Q314" s="1"/>
      <c r="R314" s="1"/>
      <c r="T314" s="1"/>
      <c r="U314" s="1"/>
      <c r="V314" s="1"/>
      <c r="W314" s="1"/>
      <c r="X314" s="1"/>
      <c r="Y314" s="1"/>
      <c r="Z314" s="1"/>
      <c r="AA314" s="1"/>
    </row>
    <row r="315" ht="15.75" customHeight="1">
      <c r="A315" s="45" t="s">
        <v>212</v>
      </c>
      <c r="B315" s="45" t="s">
        <v>115</v>
      </c>
      <c r="C315" s="45" t="s">
        <v>116</v>
      </c>
      <c r="D315" s="160" t="s">
        <v>42</v>
      </c>
      <c r="E315" s="55" t="s">
        <v>384</v>
      </c>
      <c r="F315" s="164">
        <v>1.5</v>
      </c>
      <c r="G315" s="55" t="s">
        <v>120</v>
      </c>
      <c r="H315" s="70">
        <v>553.0</v>
      </c>
      <c r="I315" s="101">
        <v>350.0</v>
      </c>
      <c r="J315" s="101">
        <f t="shared" si="1"/>
        <v>85.785</v>
      </c>
      <c r="K315" s="101">
        <v>188.0</v>
      </c>
      <c r="L315" s="101">
        <f t="shared" si="2"/>
        <v>1176.785</v>
      </c>
      <c r="M315" s="101">
        <f t="shared" si="3"/>
        <v>858.215</v>
      </c>
      <c r="N315" s="51">
        <v>2035.0</v>
      </c>
      <c r="O315" s="1"/>
      <c r="P315" s="1"/>
      <c r="Q315" s="1"/>
      <c r="R315" s="1"/>
      <c r="T315" s="1"/>
      <c r="U315" s="1"/>
      <c r="V315" s="1"/>
      <c r="W315" s="1"/>
      <c r="X315" s="1"/>
      <c r="Y315" s="1"/>
      <c r="Z315" s="1"/>
      <c r="AA315" s="1"/>
    </row>
    <row r="316" ht="15.75" customHeight="1">
      <c r="A316" s="45" t="s">
        <v>212</v>
      </c>
      <c r="B316" s="45" t="s">
        <v>115</v>
      </c>
      <c r="C316" s="45" t="s">
        <v>116</v>
      </c>
      <c r="D316" s="160" t="s">
        <v>42</v>
      </c>
      <c r="E316" s="55" t="s">
        <v>382</v>
      </c>
      <c r="F316" s="164">
        <v>2.0</v>
      </c>
      <c r="G316" s="55" t="s">
        <v>118</v>
      </c>
      <c r="H316" s="70">
        <v>527.0</v>
      </c>
      <c r="I316" s="101">
        <v>350.0</v>
      </c>
      <c r="J316" s="101">
        <f t="shared" si="1"/>
        <v>83.315</v>
      </c>
      <c r="K316" s="101">
        <v>188.0</v>
      </c>
      <c r="L316" s="101">
        <f t="shared" si="2"/>
        <v>1148.315</v>
      </c>
      <c r="M316" s="101">
        <f t="shared" si="3"/>
        <v>886.685</v>
      </c>
      <c r="N316" s="51">
        <v>2035.0</v>
      </c>
      <c r="O316" s="1"/>
      <c r="P316" s="1"/>
      <c r="Q316" s="1"/>
      <c r="R316" s="1"/>
      <c r="T316" s="1"/>
      <c r="U316" s="1"/>
      <c r="V316" s="1"/>
      <c r="W316" s="1"/>
      <c r="X316" s="1"/>
      <c r="Y316" s="1"/>
      <c r="Z316" s="1"/>
      <c r="AA316" s="1"/>
    </row>
    <row r="317" ht="15.75" customHeight="1">
      <c r="A317" s="45" t="s">
        <v>212</v>
      </c>
      <c r="B317" s="45" t="s">
        <v>115</v>
      </c>
      <c r="C317" s="45" t="s">
        <v>116</v>
      </c>
      <c r="D317" s="160" t="s">
        <v>42</v>
      </c>
      <c r="E317" s="55" t="s">
        <v>384</v>
      </c>
      <c r="F317" s="164">
        <v>2.0</v>
      </c>
      <c r="G317" s="55" t="s">
        <v>120</v>
      </c>
      <c r="H317" s="70">
        <v>553.0</v>
      </c>
      <c r="I317" s="101">
        <v>350.0</v>
      </c>
      <c r="J317" s="101">
        <f t="shared" si="1"/>
        <v>85.785</v>
      </c>
      <c r="K317" s="101">
        <v>188.0</v>
      </c>
      <c r="L317" s="101">
        <f t="shared" si="2"/>
        <v>1176.785</v>
      </c>
      <c r="M317" s="101">
        <f t="shared" si="3"/>
        <v>858.215</v>
      </c>
      <c r="N317" s="51">
        <v>2035.0</v>
      </c>
      <c r="O317" s="1"/>
      <c r="P317" s="1"/>
      <c r="Q317" s="1"/>
      <c r="R317" s="1"/>
      <c r="T317" s="1"/>
      <c r="U317" s="1"/>
      <c r="V317" s="1"/>
      <c r="W317" s="1"/>
      <c r="X317" s="1"/>
      <c r="Y317" s="1"/>
      <c r="Z317" s="1"/>
      <c r="AA317" s="1"/>
    </row>
    <row r="318" ht="15.75" customHeight="1">
      <c r="A318" s="45" t="s">
        <v>212</v>
      </c>
      <c r="B318" s="45" t="s">
        <v>115</v>
      </c>
      <c r="C318" s="45" t="s">
        <v>116</v>
      </c>
      <c r="D318" s="160" t="s">
        <v>42</v>
      </c>
      <c r="E318" s="55" t="s">
        <v>384</v>
      </c>
      <c r="F318" s="164">
        <v>2.0</v>
      </c>
      <c r="G318" s="55" t="s">
        <v>120</v>
      </c>
      <c r="H318" s="70">
        <v>553.0</v>
      </c>
      <c r="I318" s="101">
        <v>350.0</v>
      </c>
      <c r="J318" s="101">
        <f t="shared" si="1"/>
        <v>85.785</v>
      </c>
      <c r="K318" s="101">
        <v>188.0</v>
      </c>
      <c r="L318" s="101">
        <f t="shared" si="2"/>
        <v>1176.785</v>
      </c>
      <c r="M318" s="101">
        <f t="shared" si="3"/>
        <v>858.215</v>
      </c>
      <c r="N318" s="51">
        <v>2035.0</v>
      </c>
      <c r="O318" s="1"/>
      <c r="P318" s="1"/>
      <c r="Q318" s="1"/>
      <c r="R318" s="1"/>
      <c r="T318" s="1"/>
      <c r="U318" s="1"/>
      <c r="V318" s="1"/>
      <c r="W318" s="1"/>
      <c r="X318" s="1"/>
      <c r="Y318" s="1"/>
      <c r="Z318" s="1"/>
      <c r="AA318" s="1"/>
    </row>
    <row r="319" ht="15.75" customHeight="1">
      <c r="A319" s="45" t="s">
        <v>212</v>
      </c>
      <c r="B319" s="45" t="s">
        <v>115</v>
      </c>
      <c r="C319" s="45" t="s">
        <v>116</v>
      </c>
      <c r="D319" s="160" t="s">
        <v>42</v>
      </c>
      <c r="E319" s="55" t="s">
        <v>384</v>
      </c>
      <c r="F319" s="164">
        <v>2.5</v>
      </c>
      <c r="G319" s="55" t="s">
        <v>120</v>
      </c>
      <c r="H319" s="70">
        <v>553.0</v>
      </c>
      <c r="I319" s="101">
        <v>350.0</v>
      </c>
      <c r="J319" s="101">
        <f t="shared" si="1"/>
        <v>85.785</v>
      </c>
      <c r="K319" s="101">
        <v>188.0</v>
      </c>
      <c r="L319" s="101">
        <f t="shared" si="2"/>
        <v>1176.785</v>
      </c>
      <c r="M319" s="101">
        <f t="shared" si="3"/>
        <v>858.215</v>
      </c>
      <c r="N319" s="51">
        <v>2035.0</v>
      </c>
      <c r="O319" s="1"/>
      <c r="P319" s="1"/>
      <c r="Q319" s="1"/>
      <c r="R319" s="1"/>
      <c r="T319" s="1"/>
      <c r="U319" s="1"/>
      <c r="V319" s="1"/>
      <c r="W319" s="1"/>
      <c r="X319" s="1"/>
      <c r="Y319" s="1"/>
      <c r="Z319" s="1"/>
      <c r="AA319" s="1"/>
    </row>
    <row r="320" ht="15.75" customHeight="1">
      <c r="A320" s="45" t="s">
        <v>212</v>
      </c>
      <c r="B320" s="45" t="s">
        <v>115</v>
      </c>
      <c r="C320" s="45" t="s">
        <v>116</v>
      </c>
      <c r="D320" s="160" t="s">
        <v>42</v>
      </c>
      <c r="E320" s="55" t="s">
        <v>384</v>
      </c>
      <c r="F320" s="164">
        <v>2.5</v>
      </c>
      <c r="G320" s="55" t="s">
        <v>120</v>
      </c>
      <c r="H320" s="70">
        <v>553.0</v>
      </c>
      <c r="I320" s="101">
        <v>350.0</v>
      </c>
      <c r="J320" s="101">
        <f t="shared" si="1"/>
        <v>85.785</v>
      </c>
      <c r="K320" s="101">
        <v>188.0</v>
      </c>
      <c r="L320" s="101">
        <f t="shared" si="2"/>
        <v>1176.785</v>
      </c>
      <c r="M320" s="101">
        <f t="shared" si="3"/>
        <v>858.215</v>
      </c>
      <c r="N320" s="51">
        <v>2035.0</v>
      </c>
      <c r="O320" s="1"/>
      <c r="P320" s="1"/>
      <c r="Q320" s="1"/>
      <c r="R320" s="1"/>
      <c r="T320" s="1"/>
      <c r="U320" s="1"/>
      <c r="V320" s="1"/>
      <c r="W320" s="1"/>
      <c r="X320" s="1"/>
      <c r="Y320" s="1"/>
      <c r="Z320" s="1"/>
      <c r="AA320" s="1"/>
    </row>
    <row r="321" ht="15.75" customHeight="1">
      <c r="A321" s="45" t="s">
        <v>212</v>
      </c>
      <c r="B321" s="45" t="s">
        <v>115</v>
      </c>
      <c r="C321" s="45" t="s">
        <v>116</v>
      </c>
      <c r="D321" s="160" t="s">
        <v>42</v>
      </c>
      <c r="E321" s="55" t="s">
        <v>384</v>
      </c>
      <c r="F321" s="164">
        <v>3.0</v>
      </c>
      <c r="G321" s="55" t="s">
        <v>120</v>
      </c>
      <c r="H321" s="70">
        <v>553.0</v>
      </c>
      <c r="I321" s="101">
        <v>350.0</v>
      </c>
      <c r="J321" s="101">
        <f t="shared" si="1"/>
        <v>85.785</v>
      </c>
      <c r="K321" s="101">
        <v>188.0</v>
      </c>
      <c r="L321" s="101">
        <f t="shared" si="2"/>
        <v>1176.785</v>
      </c>
      <c r="M321" s="101">
        <f t="shared" si="3"/>
        <v>873.215</v>
      </c>
      <c r="N321" s="51">
        <v>2050.0</v>
      </c>
      <c r="O321" s="1"/>
      <c r="P321" s="1"/>
      <c r="Q321" s="1"/>
      <c r="R321" s="1"/>
      <c r="T321" s="1"/>
      <c r="U321" s="1"/>
      <c r="V321" s="1"/>
      <c r="W321" s="1"/>
      <c r="X321" s="1"/>
      <c r="Y321" s="1"/>
      <c r="Z321" s="1"/>
      <c r="AA321" s="1"/>
    </row>
    <row r="322" ht="15.75" customHeight="1">
      <c r="A322" s="45" t="s">
        <v>212</v>
      </c>
      <c r="B322" s="45" t="s">
        <v>115</v>
      </c>
      <c r="C322" s="45" t="s">
        <v>116</v>
      </c>
      <c r="D322" s="160" t="s">
        <v>42</v>
      </c>
      <c r="E322" s="55" t="s">
        <v>385</v>
      </c>
      <c r="F322" s="164">
        <v>3.0</v>
      </c>
      <c r="G322" s="55" t="s">
        <v>129</v>
      </c>
      <c r="H322" s="70">
        <v>544.0</v>
      </c>
      <c r="I322" s="101">
        <v>350.0</v>
      </c>
      <c r="J322" s="101">
        <f t="shared" si="1"/>
        <v>84.93</v>
      </c>
      <c r="K322" s="101">
        <v>188.0</v>
      </c>
      <c r="L322" s="101">
        <f t="shared" si="2"/>
        <v>1166.93</v>
      </c>
      <c r="M322" s="101">
        <f t="shared" si="3"/>
        <v>883.07</v>
      </c>
      <c r="N322" s="51">
        <v>2050.0</v>
      </c>
      <c r="O322" s="1"/>
      <c r="P322" s="1"/>
      <c r="Q322" s="1"/>
      <c r="R322" s="1"/>
      <c r="T322" s="1"/>
      <c r="U322" s="1"/>
      <c r="V322" s="1"/>
      <c r="W322" s="1"/>
      <c r="X322" s="1"/>
      <c r="Y322" s="1"/>
      <c r="Z322" s="1"/>
      <c r="AA322" s="1"/>
    </row>
    <row r="323" ht="15.75" customHeight="1">
      <c r="A323" s="45" t="s">
        <v>212</v>
      </c>
      <c r="B323" s="45" t="s">
        <v>115</v>
      </c>
      <c r="C323" s="45" t="s">
        <v>116</v>
      </c>
      <c r="D323" s="160" t="s">
        <v>42</v>
      </c>
      <c r="E323" s="55" t="s">
        <v>385</v>
      </c>
      <c r="F323" s="164">
        <v>3.5</v>
      </c>
      <c r="G323" s="55" t="s">
        <v>131</v>
      </c>
      <c r="H323" s="70">
        <v>552.0</v>
      </c>
      <c r="I323" s="101">
        <v>350.0</v>
      </c>
      <c r="J323" s="101">
        <f t="shared" si="1"/>
        <v>85.69</v>
      </c>
      <c r="K323" s="101">
        <v>188.0</v>
      </c>
      <c r="L323" s="101">
        <f t="shared" si="2"/>
        <v>1175.69</v>
      </c>
      <c r="M323" s="101">
        <f t="shared" si="3"/>
        <v>874.31</v>
      </c>
      <c r="N323" s="51">
        <v>2050.0</v>
      </c>
      <c r="O323" s="1"/>
      <c r="P323" s="1"/>
      <c r="Q323" s="1"/>
      <c r="R323" s="1"/>
      <c r="T323" s="1"/>
      <c r="U323" s="1"/>
      <c r="V323" s="1"/>
      <c r="W323" s="1"/>
      <c r="X323" s="1"/>
      <c r="Y323" s="1"/>
      <c r="Z323" s="1"/>
      <c r="AA323" s="1"/>
    </row>
    <row r="324" ht="15.75" customHeight="1">
      <c r="A324" s="45" t="s">
        <v>212</v>
      </c>
      <c r="B324" s="45" t="s">
        <v>115</v>
      </c>
      <c r="C324" s="45" t="s">
        <v>116</v>
      </c>
      <c r="D324" s="160" t="s">
        <v>42</v>
      </c>
      <c r="E324" s="55" t="s">
        <v>385</v>
      </c>
      <c r="F324" s="164">
        <v>3.5</v>
      </c>
      <c r="G324" s="55" t="s">
        <v>131</v>
      </c>
      <c r="H324" s="70">
        <v>552.0</v>
      </c>
      <c r="I324" s="101">
        <v>350.0</v>
      </c>
      <c r="J324" s="101">
        <f t="shared" si="1"/>
        <v>85.69</v>
      </c>
      <c r="K324" s="101">
        <v>188.0</v>
      </c>
      <c r="L324" s="101">
        <f t="shared" si="2"/>
        <v>1175.69</v>
      </c>
      <c r="M324" s="101">
        <f t="shared" si="3"/>
        <v>874.31</v>
      </c>
      <c r="N324" s="51">
        <v>2050.0</v>
      </c>
      <c r="O324" s="1"/>
      <c r="P324" s="1"/>
      <c r="Q324" s="1"/>
      <c r="R324" s="1"/>
      <c r="T324" s="1"/>
      <c r="U324" s="1"/>
      <c r="V324" s="1"/>
      <c r="W324" s="1"/>
      <c r="X324" s="1"/>
      <c r="Y324" s="1"/>
      <c r="Z324" s="1"/>
      <c r="AA324" s="1"/>
    </row>
    <row r="325" ht="15.75" customHeight="1">
      <c r="A325" s="45" t="s">
        <v>212</v>
      </c>
      <c r="B325" s="45" t="s">
        <v>115</v>
      </c>
      <c r="C325" s="45" t="s">
        <v>116</v>
      </c>
      <c r="D325" s="160" t="s">
        <v>42</v>
      </c>
      <c r="E325" s="55" t="s">
        <v>385</v>
      </c>
      <c r="F325" s="164">
        <v>4.0</v>
      </c>
      <c r="G325" s="55" t="s">
        <v>131</v>
      </c>
      <c r="H325" s="70">
        <v>552.0</v>
      </c>
      <c r="I325" s="101">
        <v>350.0</v>
      </c>
      <c r="J325" s="101">
        <f t="shared" si="1"/>
        <v>85.69</v>
      </c>
      <c r="K325" s="101">
        <v>188.0</v>
      </c>
      <c r="L325" s="101">
        <f t="shared" si="2"/>
        <v>1175.69</v>
      </c>
      <c r="M325" s="101">
        <f t="shared" si="3"/>
        <v>874.31</v>
      </c>
      <c r="N325" s="51">
        <v>2050.0</v>
      </c>
      <c r="O325" s="1"/>
      <c r="P325" s="1"/>
      <c r="Q325" s="1"/>
      <c r="R325" s="1"/>
      <c r="T325" s="1"/>
      <c r="U325" s="1"/>
      <c r="V325" s="1"/>
      <c r="W325" s="1"/>
      <c r="X325" s="1"/>
      <c r="Y325" s="1"/>
      <c r="Z325" s="1"/>
      <c r="AA325" s="1"/>
    </row>
    <row r="326" ht="15.75" customHeight="1">
      <c r="A326" s="45" t="s">
        <v>212</v>
      </c>
      <c r="B326" s="45" t="s">
        <v>115</v>
      </c>
      <c r="C326" s="45" t="s">
        <v>116</v>
      </c>
      <c r="D326" s="160" t="s">
        <v>42</v>
      </c>
      <c r="E326" s="55" t="s">
        <v>385</v>
      </c>
      <c r="F326" s="164">
        <v>4.0</v>
      </c>
      <c r="G326" s="55" t="s">
        <v>131</v>
      </c>
      <c r="H326" s="70">
        <v>552.0</v>
      </c>
      <c r="I326" s="101">
        <v>350.0</v>
      </c>
      <c r="J326" s="101">
        <f t="shared" si="1"/>
        <v>85.69</v>
      </c>
      <c r="K326" s="101">
        <v>188.0</v>
      </c>
      <c r="L326" s="101">
        <f t="shared" si="2"/>
        <v>1175.69</v>
      </c>
      <c r="M326" s="101">
        <f t="shared" si="3"/>
        <v>874.31</v>
      </c>
      <c r="N326" s="51">
        <v>2050.0</v>
      </c>
      <c r="O326" s="1"/>
      <c r="P326" s="1"/>
      <c r="Q326" s="1"/>
      <c r="R326" s="1"/>
      <c r="T326" s="1"/>
      <c r="U326" s="1"/>
      <c r="V326" s="1"/>
      <c r="W326" s="1"/>
      <c r="X326" s="1"/>
      <c r="Y326" s="1"/>
      <c r="Z326" s="1"/>
      <c r="AA326" s="1"/>
    </row>
    <row r="327" ht="15.75" customHeight="1">
      <c r="A327" s="45" t="s">
        <v>212</v>
      </c>
      <c r="B327" s="45" t="s">
        <v>115</v>
      </c>
      <c r="C327" s="45" t="s">
        <v>116</v>
      </c>
      <c r="D327" s="160" t="s">
        <v>42</v>
      </c>
      <c r="E327" s="55" t="s">
        <v>385</v>
      </c>
      <c r="F327" s="164">
        <v>5.0</v>
      </c>
      <c r="G327" s="55" t="s">
        <v>131</v>
      </c>
      <c r="H327" s="70">
        <v>552.0</v>
      </c>
      <c r="I327" s="101">
        <v>350.0</v>
      </c>
      <c r="J327" s="101">
        <f t="shared" si="1"/>
        <v>85.69</v>
      </c>
      <c r="K327" s="101">
        <v>188.0</v>
      </c>
      <c r="L327" s="101">
        <f t="shared" si="2"/>
        <v>1175.69</v>
      </c>
      <c r="M327" s="101">
        <f t="shared" si="3"/>
        <v>884.31</v>
      </c>
      <c r="N327" s="51">
        <v>2060.0</v>
      </c>
      <c r="O327" s="1"/>
      <c r="P327" s="1"/>
      <c r="Q327" s="1"/>
      <c r="R327" s="1"/>
      <c r="T327" s="1"/>
      <c r="U327" s="1"/>
      <c r="V327" s="1"/>
      <c r="W327" s="1"/>
      <c r="X327" s="1"/>
      <c r="Y327" s="1"/>
      <c r="Z327" s="1"/>
      <c r="AA327" s="1"/>
    </row>
    <row r="328" ht="15.75" customHeight="1">
      <c r="A328" s="45" t="s">
        <v>212</v>
      </c>
      <c r="B328" s="45" t="s">
        <v>115</v>
      </c>
      <c r="C328" s="45" t="s">
        <v>116</v>
      </c>
      <c r="D328" s="160" t="s">
        <v>42</v>
      </c>
      <c r="E328" s="55" t="s">
        <v>387</v>
      </c>
      <c r="F328" s="164">
        <v>5.0</v>
      </c>
      <c r="G328" s="55" t="s">
        <v>140</v>
      </c>
      <c r="H328" s="70">
        <v>575.0</v>
      </c>
      <c r="I328" s="101">
        <v>350.0</v>
      </c>
      <c r="J328" s="101">
        <f t="shared" si="1"/>
        <v>87.875</v>
      </c>
      <c r="K328" s="101">
        <v>188.0</v>
      </c>
      <c r="L328" s="101">
        <f t="shared" si="2"/>
        <v>1200.875</v>
      </c>
      <c r="M328" s="101">
        <f t="shared" si="3"/>
        <v>859.125</v>
      </c>
      <c r="N328" s="51">
        <v>2060.0</v>
      </c>
      <c r="O328" s="1"/>
      <c r="P328" s="1"/>
      <c r="Q328" s="1"/>
      <c r="R328" s="1"/>
      <c r="T328" s="1"/>
      <c r="U328" s="1"/>
      <c r="V328" s="1"/>
      <c r="W328" s="1"/>
      <c r="X328" s="1"/>
      <c r="Y328" s="1"/>
      <c r="Z328" s="1"/>
      <c r="AA328" s="1"/>
    </row>
    <row r="329" ht="15.75" customHeight="1">
      <c r="A329" s="45" t="s">
        <v>212</v>
      </c>
      <c r="B329" s="45" t="s">
        <v>115</v>
      </c>
      <c r="C329" s="45" t="s">
        <v>116</v>
      </c>
      <c r="D329" s="160" t="s">
        <v>42</v>
      </c>
      <c r="E329" s="55" t="s">
        <v>385</v>
      </c>
      <c r="F329" s="164">
        <v>5.0</v>
      </c>
      <c r="G329" s="55" t="s">
        <v>131</v>
      </c>
      <c r="H329" s="70">
        <v>552.0</v>
      </c>
      <c r="I329" s="101">
        <v>350.0</v>
      </c>
      <c r="J329" s="101">
        <f t="shared" si="1"/>
        <v>85.69</v>
      </c>
      <c r="K329" s="101">
        <v>188.0</v>
      </c>
      <c r="L329" s="101">
        <f t="shared" si="2"/>
        <v>1175.69</v>
      </c>
      <c r="M329" s="101">
        <f t="shared" si="3"/>
        <v>884.31</v>
      </c>
      <c r="N329" s="51">
        <v>2060.0</v>
      </c>
      <c r="O329" s="1"/>
      <c r="P329" s="1"/>
      <c r="Q329" s="1"/>
      <c r="R329" s="1"/>
      <c r="T329" s="1"/>
      <c r="U329" s="1"/>
      <c r="V329" s="1"/>
      <c r="W329" s="1"/>
      <c r="X329" s="1"/>
      <c r="Y329" s="1"/>
      <c r="Z329" s="1"/>
      <c r="AA329" s="1"/>
    </row>
    <row r="330" ht="15.75" customHeight="1">
      <c r="A330" s="45" t="s">
        <v>213</v>
      </c>
      <c r="B330" s="45" t="s">
        <v>173</v>
      </c>
      <c r="C330" s="45" t="s">
        <v>174</v>
      </c>
      <c r="D330" s="160" t="s">
        <v>42</v>
      </c>
      <c r="E330" s="55" t="s">
        <v>384</v>
      </c>
      <c r="F330" s="161">
        <v>1.5</v>
      </c>
      <c r="G330" s="55" t="s">
        <v>150</v>
      </c>
      <c r="H330" s="70">
        <v>533.0</v>
      </c>
      <c r="I330" s="101">
        <v>350.0</v>
      </c>
      <c r="J330" s="101">
        <f t="shared" si="1"/>
        <v>83.885</v>
      </c>
      <c r="K330" s="101">
        <v>188.0</v>
      </c>
      <c r="L330" s="101">
        <f t="shared" si="2"/>
        <v>1154.885</v>
      </c>
      <c r="M330" s="101">
        <f t="shared" si="3"/>
        <v>880.115</v>
      </c>
      <c r="N330" s="51">
        <v>2035.0</v>
      </c>
      <c r="O330" s="1"/>
      <c r="P330" s="1"/>
      <c r="Q330" s="1"/>
      <c r="R330" s="1"/>
      <c r="T330" s="1"/>
      <c r="U330" s="1"/>
      <c r="V330" s="1"/>
      <c r="W330" s="1"/>
      <c r="X330" s="1"/>
      <c r="Y330" s="1"/>
      <c r="Z330" s="1"/>
      <c r="AA330" s="1"/>
    </row>
    <row r="331" ht="15.75" customHeight="1">
      <c r="A331" s="45" t="s">
        <v>213</v>
      </c>
      <c r="B331" s="45" t="s">
        <v>173</v>
      </c>
      <c r="C331" s="45" t="s">
        <v>174</v>
      </c>
      <c r="D331" s="160" t="s">
        <v>42</v>
      </c>
      <c r="E331" s="55" t="s">
        <v>384</v>
      </c>
      <c r="F331" s="161">
        <v>1.5</v>
      </c>
      <c r="G331" s="55" t="s">
        <v>150</v>
      </c>
      <c r="H331" s="70">
        <v>533.0</v>
      </c>
      <c r="I331" s="101">
        <v>350.0</v>
      </c>
      <c r="J331" s="101">
        <f t="shared" si="1"/>
        <v>83.885</v>
      </c>
      <c r="K331" s="101">
        <v>188.0</v>
      </c>
      <c r="L331" s="101">
        <f t="shared" si="2"/>
        <v>1154.885</v>
      </c>
      <c r="M331" s="101">
        <f t="shared" si="3"/>
        <v>880.115</v>
      </c>
      <c r="N331" s="51">
        <v>2035.0</v>
      </c>
      <c r="O331" s="1"/>
      <c r="P331" s="1"/>
      <c r="Q331" s="1"/>
      <c r="R331" s="1"/>
      <c r="T331" s="1"/>
      <c r="U331" s="1"/>
      <c r="V331" s="1"/>
      <c r="W331" s="1"/>
      <c r="X331" s="1"/>
      <c r="Y331" s="1"/>
      <c r="Z331" s="1"/>
      <c r="AA331" s="1"/>
    </row>
    <row r="332" ht="15.75" customHeight="1">
      <c r="A332" s="45" t="s">
        <v>213</v>
      </c>
      <c r="B332" s="45" t="s">
        <v>173</v>
      </c>
      <c r="C332" s="45" t="s">
        <v>174</v>
      </c>
      <c r="D332" s="160" t="s">
        <v>42</v>
      </c>
      <c r="E332" s="55" t="s">
        <v>384</v>
      </c>
      <c r="F332" s="161">
        <v>2.0</v>
      </c>
      <c r="G332" s="55" t="s">
        <v>150</v>
      </c>
      <c r="H332" s="70">
        <v>533.0</v>
      </c>
      <c r="I332" s="101">
        <v>350.0</v>
      </c>
      <c r="J332" s="101">
        <f t="shared" si="1"/>
        <v>83.885</v>
      </c>
      <c r="K332" s="101">
        <v>188.0</v>
      </c>
      <c r="L332" s="101">
        <f t="shared" si="2"/>
        <v>1154.885</v>
      </c>
      <c r="M332" s="101">
        <f t="shared" si="3"/>
        <v>880.115</v>
      </c>
      <c r="N332" s="51">
        <v>2035.0</v>
      </c>
      <c r="O332" s="1"/>
      <c r="P332" s="1"/>
      <c r="Q332" s="1"/>
      <c r="R332" s="1"/>
      <c r="T332" s="1"/>
      <c r="U332" s="1"/>
      <c r="V332" s="1"/>
      <c r="W332" s="1"/>
      <c r="X332" s="1"/>
      <c r="Y332" s="1"/>
      <c r="Z332" s="1"/>
      <c r="AA332" s="1"/>
    </row>
    <row r="333" ht="15.75" customHeight="1">
      <c r="A333" s="45" t="s">
        <v>213</v>
      </c>
      <c r="B333" s="45" t="s">
        <v>173</v>
      </c>
      <c r="C333" s="45" t="s">
        <v>174</v>
      </c>
      <c r="D333" s="160" t="s">
        <v>42</v>
      </c>
      <c r="E333" s="55" t="s">
        <v>384</v>
      </c>
      <c r="F333" s="161">
        <v>2.0</v>
      </c>
      <c r="G333" s="55" t="s">
        <v>176</v>
      </c>
      <c r="H333" s="70">
        <v>542.0</v>
      </c>
      <c r="I333" s="101">
        <v>350.0</v>
      </c>
      <c r="J333" s="101">
        <f t="shared" si="1"/>
        <v>84.74</v>
      </c>
      <c r="K333" s="101">
        <v>188.0</v>
      </c>
      <c r="L333" s="101">
        <f t="shared" si="2"/>
        <v>1164.74</v>
      </c>
      <c r="M333" s="101">
        <f t="shared" si="3"/>
        <v>870.26</v>
      </c>
      <c r="N333" s="51">
        <v>2035.0</v>
      </c>
      <c r="O333" s="1"/>
      <c r="P333" s="1"/>
      <c r="Q333" s="1"/>
      <c r="R333" s="1"/>
      <c r="T333" s="1"/>
      <c r="U333" s="1"/>
      <c r="V333" s="1"/>
      <c r="W333" s="1"/>
      <c r="X333" s="1"/>
      <c r="Y333" s="1"/>
      <c r="Z333" s="1"/>
      <c r="AA333" s="1"/>
    </row>
    <row r="334" ht="15.75" customHeight="1">
      <c r="A334" s="45" t="s">
        <v>213</v>
      </c>
      <c r="B334" s="45" t="s">
        <v>173</v>
      </c>
      <c r="C334" s="45" t="s">
        <v>174</v>
      </c>
      <c r="D334" s="160" t="s">
        <v>42</v>
      </c>
      <c r="E334" s="55" t="s">
        <v>384</v>
      </c>
      <c r="F334" s="161">
        <v>2.5</v>
      </c>
      <c r="G334" s="55" t="s">
        <v>150</v>
      </c>
      <c r="H334" s="70">
        <v>533.0</v>
      </c>
      <c r="I334" s="101">
        <v>350.0</v>
      </c>
      <c r="J334" s="101">
        <f t="shared" si="1"/>
        <v>83.885</v>
      </c>
      <c r="K334" s="101">
        <v>188.0</v>
      </c>
      <c r="L334" s="101">
        <f t="shared" si="2"/>
        <v>1154.885</v>
      </c>
      <c r="M334" s="101">
        <f t="shared" si="3"/>
        <v>880.115</v>
      </c>
      <c r="N334" s="51">
        <v>2035.0</v>
      </c>
      <c r="O334" s="1"/>
      <c r="P334" s="1"/>
      <c r="Q334" s="1"/>
      <c r="R334" s="1"/>
      <c r="T334" s="1"/>
      <c r="U334" s="1"/>
      <c r="V334" s="1"/>
      <c r="W334" s="1"/>
      <c r="X334" s="1"/>
      <c r="Y334" s="1"/>
      <c r="Z334" s="1"/>
      <c r="AA334" s="1"/>
    </row>
    <row r="335" ht="15.75" customHeight="1">
      <c r="A335" s="45" t="s">
        <v>213</v>
      </c>
      <c r="B335" s="45" t="s">
        <v>173</v>
      </c>
      <c r="C335" s="45" t="s">
        <v>174</v>
      </c>
      <c r="D335" s="160" t="s">
        <v>42</v>
      </c>
      <c r="E335" s="55" t="s">
        <v>384</v>
      </c>
      <c r="F335" s="161">
        <v>2.5</v>
      </c>
      <c r="G335" s="55" t="s">
        <v>150</v>
      </c>
      <c r="H335" s="70">
        <v>533.0</v>
      </c>
      <c r="I335" s="101">
        <v>350.0</v>
      </c>
      <c r="J335" s="101">
        <f t="shared" si="1"/>
        <v>83.885</v>
      </c>
      <c r="K335" s="101">
        <v>188.0</v>
      </c>
      <c r="L335" s="101">
        <f t="shared" si="2"/>
        <v>1154.885</v>
      </c>
      <c r="M335" s="101">
        <f t="shared" si="3"/>
        <v>880.115</v>
      </c>
      <c r="N335" s="51">
        <v>2035.0</v>
      </c>
      <c r="O335" s="1"/>
      <c r="P335" s="1"/>
      <c r="Q335" s="1"/>
      <c r="R335" s="1"/>
      <c r="T335" s="1"/>
      <c r="U335" s="1"/>
      <c r="V335" s="1"/>
      <c r="W335" s="1"/>
      <c r="X335" s="1"/>
      <c r="Y335" s="1"/>
      <c r="Z335" s="1"/>
      <c r="AA335" s="1"/>
    </row>
    <row r="336" ht="15.75" customHeight="1">
      <c r="A336" s="45" t="s">
        <v>213</v>
      </c>
      <c r="B336" s="45" t="s">
        <v>173</v>
      </c>
      <c r="C336" s="45" t="s">
        <v>174</v>
      </c>
      <c r="D336" s="160" t="s">
        <v>42</v>
      </c>
      <c r="E336" s="55" t="s">
        <v>384</v>
      </c>
      <c r="F336" s="161">
        <v>3.0</v>
      </c>
      <c r="G336" s="55" t="s">
        <v>150</v>
      </c>
      <c r="H336" s="70">
        <v>533.0</v>
      </c>
      <c r="I336" s="101">
        <v>350.0</v>
      </c>
      <c r="J336" s="101">
        <f t="shared" si="1"/>
        <v>83.885</v>
      </c>
      <c r="K336" s="101">
        <v>188.0</v>
      </c>
      <c r="L336" s="101">
        <f t="shared" si="2"/>
        <v>1154.885</v>
      </c>
      <c r="M336" s="101">
        <f t="shared" si="3"/>
        <v>895.115</v>
      </c>
      <c r="N336" s="51">
        <v>2050.0</v>
      </c>
      <c r="O336" s="1"/>
      <c r="P336" s="1"/>
      <c r="Q336" s="1"/>
      <c r="R336" s="1"/>
      <c r="T336" s="1"/>
      <c r="U336" s="1"/>
      <c r="V336" s="1"/>
      <c r="W336" s="1"/>
      <c r="X336" s="1"/>
      <c r="Y336" s="1"/>
      <c r="Z336" s="1"/>
      <c r="AA336" s="1"/>
    </row>
    <row r="337" ht="15.75" customHeight="1">
      <c r="A337" s="45" t="s">
        <v>213</v>
      </c>
      <c r="B337" s="45" t="s">
        <v>173</v>
      </c>
      <c r="C337" s="45" t="s">
        <v>174</v>
      </c>
      <c r="D337" s="160" t="s">
        <v>42</v>
      </c>
      <c r="E337" s="55" t="s">
        <v>384</v>
      </c>
      <c r="F337" s="161">
        <v>3.0</v>
      </c>
      <c r="G337" s="55" t="s">
        <v>150</v>
      </c>
      <c r="H337" s="70">
        <v>533.0</v>
      </c>
      <c r="I337" s="101">
        <v>350.0</v>
      </c>
      <c r="J337" s="101">
        <f t="shared" si="1"/>
        <v>83.885</v>
      </c>
      <c r="K337" s="101">
        <v>188.0</v>
      </c>
      <c r="L337" s="101">
        <f t="shared" si="2"/>
        <v>1154.885</v>
      </c>
      <c r="M337" s="101">
        <f t="shared" si="3"/>
        <v>895.115</v>
      </c>
      <c r="N337" s="51">
        <v>2050.0</v>
      </c>
      <c r="O337" s="1"/>
      <c r="P337" s="1"/>
      <c r="Q337" s="1"/>
      <c r="R337" s="1"/>
      <c r="T337" s="1"/>
      <c r="U337" s="1"/>
      <c r="V337" s="1"/>
      <c r="W337" s="1"/>
      <c r="X337" s="1"/>
      <c r="Y337" s="1"/>
      <c r="Z337" s="1"/>
      <c r="AA337" s="1"/>
    </row>
    <row r="338" ht="15.75" customHeight="1">
      <c r="A338" s="45" t="s">
        <v>213</v>
      </c>
      <c r="B338" s="45" t="s">
        <v>173</v>
      </c>
      <c r="C338" s="45" t="s">
        <v>174</v>
      </c>
      <c r="D338" s="160" t="s">
        <v>42</v>
      </c>
      <c r="E338" s="55" t="s">
        <v>384</v>
      </c>
      <c r="F338" s="161">
        <v>3.5</v>
      </c>
      <c r="G338" s="55" t="s">
        <v>158</v>
      </c>
      <c r="H338" s="70">
        <v>553.0</v>
      </c>
      <c r="I338" s="101">
        <v>350.0</v>
      </c>
      <c r="J338" s="101">
        <f t="shared" si="1"/>
        <v>85.785</v>
      </c>
      <c r="K338" s="101">
        <v>188.0</v>
      </c>
      <c r="L338" s="101">
        <f t="shared" si="2"/>
        <v>1176.785</v>
      </c>
      <c r="M338" s="101">
        <f t="shared" si="3"/>
        <v>873.215</v>
      </c>
      <c r="N338" s="51">
        <v>2050.0</v>
      </c>
      <c r="O338" s="1"/>
      <c r="P338" s="1"/>
      <c r="Q338" s="1"/>
      <c r="R338" s="1"/>
      <c r="T338" s="1"/>
      <c r="U338" s="1"/>
      <c r="V338" s="1"/>
      <c r="W338" s="1"/>
      <c r="X338" s="1"/>
      <c r="Y338" s="1"/>
      <c r="Z338" s="1"/>
      <c r="AA338" s="1"/>
    </row>
    <row r="339" ht="15.75" customHeight="1">
      <c r="A339" s="45" t="s">
        <v>213</v>
      </c>
      <c r="B339" s="45" t="s">
        <v>173</v>
      </c>
      <c r="C339" s="45" t="s">
        <v>174</v>
      </c>
      <c r="D339" s="160" t="s">
        <v>42</v>
      </c>
      <c r="E339" s="55" t="s">
        <v>384</v>
      </c>
      <c r="F339" s="161">
        <v>3.5</v>
      </c>
      <c r="G339" s="55" t="s">
        <v>158</v>
      </c>
      <c r="H339" s="70">
        <v>553.0</v>
      </c>
      <c r="I339" s="101">
        <v>350.0</v>
      </c>
      <c r="J339" s="101">
        <f t="shared" si="1"/>
        <v>85.785</v>
      </c>
      <c r="K339" s="101">
        <v>188.0</v>
      </c>
      <c r="L339" s="101">
        <f t="shared" si="2"/>
        <v>1176.785</v>
      </c>
      <c r="M339" s="101">
        <f t="shared" si="3"/>
        <v>873.215</v>
      </c>
      <c r="N339" s="51">
        <v>2050.0</v>
      </c>
      <c r="O339" s="1"/>
      <c r="P339" s="1"/>
      <c r="Q339" s="1"/>
      <c r="R339" s="1"/>
      <c r="T339" s="1"/>
      <c r="U339" s="1"/>
      <c r="V339" s="1"/>
      <c r="W339" s="1"/>
      <c r="X339" s="1"/>
      <c r="Y339" s="1"/>
      <c r="Z339" s="1"/>
      <c r="AA339" s="1"/>
    </row>
    <row r="340" ht="15.75" customHeight="1">
      <c r="A340" s="45" t="s">
        <v>213</v>
      </c>
      <c r="B340" s="45" t="s">
        <v>173</v>
      </c>
      <c r="C340" s="45" t="s">
        <v>174</v>
      </c>
      <c r="D340" s="160" t="s">
        <v>42</v>
      </c>
      <c r="E340" s="55" t="s">
        <v>384</v>
      </c>
      <c r="F340" s="161">
        <v>4.0</v>
      </c>
      <c r="G340" s="55" t="s">
        <v>158</v>
      </c>
      <c r="H340" s="70">
        <v>553.0</v>
      </c>
      <c r="I340" s="101">
        <v>350.0</v>
      </c>
      <c r="J340" s="101">
        <f t="shared" si="1"/>
        <v>85.785</v>
      </c>
      <c r="K340" s="101">
        <v>188.0</v>
      </c>
      <c r="L340" s="101">
        <f t="shared" si="2"/>
        <v>1176.785</v>
      </c>
      <c r="M340" s="101">
        <f t="shared" si="3"/>
        <v>873.215</v>
      </c>
      <c r="N340" s="51">
        <v>2050.0</v>
      </c>
      <c r="O340" s="1"/>
      <c r="P340" s="1"/>
      <c r="Q340" s="1"/>
      <c r="R340" s="1"/>
      <c r="T340" s="1"/>
      <c r="U340" s="1"/>
      <c r="V340" s="1"/>
      <c r="W340" s="1"/>
      <c r="X340" s="1"/>
      <c r="Y340" s="1"/>
      <c r="Z340" s="1"/>
      <c r="AA340" s="1"/>
    </row>
    <row r="341" ht="15.75" customHeight="1">
      <c r="A341" s="45" t="s">
        <v>213</v>
      </c>
      <c r="B341" s="45" t="s">
        <v>173</v>
      </c>
      <c r="C341" s="45" t="s">
        <v>174</v>
      </c>
      <c r="D341" s="160" t="s">
        <v>42</v>
      </c>
      <c r="E341" s="55" t="s">
        <v>384</v>
      </c>
      <c r="F341" s="161">
        <v>4.0</v>
      </c>
      <c r="G341" s="55" t="s">
        <v>158</v>
      </c>
      <c r="H341" s="70">
        <v>553.0</v>
      </c>
      <c r="I341" s="101">
        <v>350.0</v>
      </c>
      <c r="J341" s="101">
        <f t="shared" si="1"/>
        <v>85.785</v>
      </c>
      <c r="K341" s="101">
        <v>188.0</v>
      </c>
      <c r="L341" s="101">
        <f t="shared" si="2"/>
        <v>1176.785</v>
      </c>
      <c r="M341" s="101">
        <f t="shared" si="3"/>
        <v>873.215</v>
      </c>
      <c r="N341" s="51">
        <v>2050.0</v>
      </c>
      <c r="O341" s="1"/>
      <c r="P341" s="1"/>
      <c r="Q341" s="1"/>
      <c r="R341" s="1"/>
      <c r="T341" s="1"/>
      <c r="U341" s="1"/>
      <c r="V341" s="1"/>
      <c r="W341" s="1"/>
      <c r="X341" s="1"/>
      <c r="Y341" s="1"/>
      <c r="Z341" s="1"/>
      <c r="AA341" s="1"/>
    </row>
    <row r="342" ht="15.75" customHeight="1">
      <c r="A342" s="45" t="s">
        <v>213</v>
      </c>
      <c r="B342" s="45" t="s">
        <v>173</v>
      </c>
      <c r="C342" s="45" t="s">
        <v>174</v>
      </c>
      <c r="D342" s="160" t="s">
        <v>42</v>
      </c>
      <c r="E342" s="55" t="s">
        <v>385</v>
      </c>
      <c r="F342" s="161">
        <v>5.0</v>
      </c>
      <c r="G342" s="55" t="s">
        <v>163</v>
      </c>
      <c r="H342" s="70">
        <v>552.0</v>
      </c>
      <c r="I342" s="101">
        <v>350.0</v>
      </c>
      <c r="J342" s="101">
        <f t="shared" si="1"/>
        <v>85.69</v>
      </c>
      <c r="K342" s="101">
        <v>188.0</v>
      </c>
      <c r="L342" s="101">
        <f t="shared" si="2"/>
        <v>1175.69</v>
      </c>
      <c r="M342" s="101">
        <f t="shared" si="3"/>
        <v>884.31</v>
      </c>
      <c r="N342" s="51">
        <v>2060.0</v>
      </c>
      <c r="O342" s="1"/>
      <c r="P342" s="1"/>
      <c r="Q342" s="1"/>
      <c r="R342" s="1"/>
      <c r="T342" s="1"/>
      <c r="U342" s="1"/>
      <c r="V342" s="1"/>
      <c r="W342" s="1"/>
      <c r="X342" s="1"/>
      <c r="Y342" s="1"/>
      <c r="Z342" s="1"/>
      <c r="AA342" s="1"/>
    </row>
    <row r="343" ht="15.75" customHeight="1">
      <c r="A343" s="45" t="s">
        <v>213</v>
      </c>
      <c r="B343" s="45" t="s">
        <v>173</v>
      </c>
      <c r="C343" s="45" t="s">
        <v>174</v>
      </c>
      <c r="D343" s="160" t="s">
        <v>42</v>
      </c>
      <c r="E343" s="55" t="s">
        <v>385</v>
      </c>
      <c r="F343" s="161">
        <v>5.0</v>
      </c>
      <c r="G343" s="55" t="s">
        <v>163</v>
      </c>
      <c r="H343" s="70">
        <v>552.0</v>
      </c>
      <c r="I343" s="101">
        <v>350.0</v>
      </c>
      <c r="J343" s="101">
        <f t="shared" si="1"/>
        <v>85.69</v>
      </c>
      <c r="K343" s="101">
        <v>188.0</v>
      </c>
      <c r="L343" s="101">
        <f t="shared" si="2"/>
        <v>1175.69</v>
      </c>
      <c r="M343" s="101">
        <f t="shared" si="3"/>
        <v>884.31</v>
      </c>
      <c r="N343" s="51">
        <v>2060.0</v>
      </c>
      <c r="O343" s="1"/>
      <c r="P343" s="1"/>
      <c r="Q343" s="1"/>
      <c r="R343" s="1"/>
      <c r="T343" s="1"/>
      <c r="U343" s="1"/>
      <c r="V343" s="1"/>
      <c r="W343" s="1"/>
      <c r="X343" s="1"/>
      <c r="Y343" s="1"/>
      <c r="Z343" s="1"/>
      <c r="AA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13:$AA$343"/>
  <mergeCells count="28">
    <mergeCell ref="B4:F4"/>
    <mergeCell ref="B5:F5"/>
    <mergeCell ref="B6:F6"/>
    <mergeCell ref="B7:C7"/>
    <mergeCell ref="D7:F7"/>
    <mergeCell ref="B1:F1"/>
    <mergeCell ref="B2:F2"/>
    <mergeCell ref="H2:M2"/>
    <mergeCell ref="N2:O2"/>
    <mergeCell ref="B3:F3"/>
    <mergeCell ref="N3:O3"/>
    <mergeCell ref="N4:O4"/>
    <mergeCell ref="H3:M3"/>
    <mergeCell ref="H4:M4"/>
    <mergeCell ref="H5:M5"/>
    <mergeCell ref="N5:O5"/>
    <mergeCell ref="H6:M6"/>
    <mergeCell ref="N6:O6"/>
    <mergeCell ref="N7:O7"/>
    <mergeCell ref="H11:M11"/>
    <mergeCell ref="N11:O11"/>
    <mergeCell ref="H7:M7"/>
    <mergeCell ref="H8:M8"/>
    <mergeCell ref="N8:O8"/>
    <mergeCell ref="H9:M9"/>
    <mergeCell ref="N9:O9"/>
    <mergeCell ref="H10:M10"/>
    <mergeCell ref="N10:O10"/>
  </mergeCells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1.22" defaultRowHeight="15.0"/>
  <cols>
    <col customWidth="1" min="1" max="2" width="11.11"/>
    <col customWidth="1" min="3" max="3" width="14.0"/>
    <col customWidth="1" min="4" max="4" width="11.11"/>
    <col customWidth="1" min="5" max="5" width="16.67"/>
    <col customWidth="1" min="6" max="6" width="11.11"/>
    <col customWidth="1" min="7" max="7" width="17.11"/>
    <col customWidth="1" min="8" max="14" width="13.33"/>
    <col customWidth="1" min="15" max="15" width="11.11"/>
    <col customWidth="1" min="16" max="16" width="39.0"/>
    <col customWidth="1" min="17" max="28" width="11.11"/>
  </cols>
  <sheetData>
    <row r="1" ht="33.0" customHeight="1">
      <c r="A1" s="2" t="s">
        <v>0</v>
      </c>
      <c r="B1" s="3"/>
      <c r="C1" s="3"/>
      <c r="D1" s="3"/>
      <c r="E1" s="3"/>
      <c r="F1" s="98"/>
      <c r="G1" s="98"/>
      <c r="H1" s="99"/>
      <c r="I1" s="98"/>
      <c r="J1" s="99"/>
      <c r="K1" s="1"/>
      <c r="L1" s="75"/>
      <c r="M1" s="75"/>
      <c r="N1" s="75"/>
      <c r="O1" s="1"/>
      <c r="P1" s="75"/>
      <c r="Q1" s="75"/>
      <c r="R1" s="75"/>
      <c r="S1" s="75"/>
      <c r="T1" s="1"/>
      <c r="U1" s="1"/>
      <c r="V1" s="1"/>
      <c r="W1" s="1"/>
      <c r="X1" s="1"/>
      <c r="Y1" s="1"/>
      <c r="Z1" s="1"/>
      <c r="AA1" s="68"/>
      <c r="AB1" s="68"/>
    </row>
    <row r="2">
      <c r="A2" s="167" t="s">
        <v>1</v>
      </c>
      <c r="B2" s="3"/>
      <c r="C2" s="3"/>
      <c r="D2" s="3"/>
      <c r="E2" s="31"/>
      <c r="F2" s="1"/>
      <c r="G2" s="168" t="s">
        <v>2</v>
      </c>
      <c r="H2" s="19"/>
      <c r="I2" s="19"/>
      <c r="J2" s="19"/>
      <c r="K2" s="19"/>
      <c r="L2" s="19"/>
      <c r="M2" s="169" t="s">
        <v>3</v>
      </c>
      <c r="N2" s="22"/>
      <c r="O2" s="1"/>
      <c r="P2" s="1"/>
      <c r="Q2" s="1"/>
      <c r="R2" s="75"/>
      <c r="S2" s="75"/>
      <c r="T2" s="1"/>
      <c r="U2" s="1"/>
      <c r="V2" s="1"/>
      <c r="W2" s="1"/>
      <c r="X2" s="1"/>
      <c r="Y2" s="1"/>
      <c r="Z2" s="1"/>
      <c r="AA2" s="68"/>
      <c r="AB2" s="68"/>
    </row>
    <row r="3">
      <c r="A3" s="23" t="s">
        <v>4</v>
      </c>
      <c r="E3" s="24"/>
      <c r="F3" s="1"/>
      <c r="G3" s="23" t="s">
        <v>5</v>
      </c>
      <c r="M3" s="26" t="s">
        <v>6</v>
      </c>
      <c r="N3" s="27"/>
      <c r="O3" s="1"/>
      <c r="P3" s="1"/>
      <c r="Q3" s="1"/>
      <c r="R3" s="75"/>
      <c r="S3" s="75"/>
      <c r="T3" s="1"/>
      <c r="U3" s="1"/>
      <c r="V3" s="1"/>
      <c r="W3" s="1"/>
      <c r="X3" s="1"/>
      <c r="Y3" s="1"/>
      <c r="Z3" s="1"/>
      <c r="AA3" s="68"/>
      <c r="AB3" s="68"/>
    </row>
    <row r="4">
      <c r="A4" s="23" t="s">
        <v>7</v>
      </c>
      <c r="E4" s="24"/>
      <c r="F4" s="1"/>
      <c r="G4" s="23" t="s">
        <v>8</v>
      </c>
      <c r="M4" s="28" t="s">
        <v>9</v>
      </c>
      <c r="N4" s="24"/>
      <c r="O4" s="1"/>
      <c r="P4" s="1"/>
      <c r="Q4" s="1"/>
      <c r="R4" s="75"/>
      <c r="S4" s="75"/>
      <c r="T4" s="1"/>
      <c r="U4" s="1"/>
      <c r="V4" s="1"/>
      <c r="W4" s="1"/>
      <c r="X4" s="1"/>
      <c r="Y4" s="1"/>
      <c r="Z4" s="1"/>
      <c r="AA4" s="68"/>
      <c r="AB4" s="68"/>
    </row>
    <row r="5">
      <c r="A5" s="23" t="s">
        <v>10</v>
      </c>
      <c r="E5" s="24"/>
      <c r="F5" s="1"/>
      <c r="G5" s="23" t="s">
        <v>11</v>
      </c>
      <c r="M5" s="29" t="s">
        <v>6</v>
      </c>
      <c r="N5" s="24"/>
      <c r="O5" s="1"/>
      <c r="P5" s="1"/>
      <c r="Q5" s="1"/>
      <c r="R5" s="75"/>
      <c r="S5" s="75"/>
      <c r="T5" s="1"/>
      <c r="U5" s="1"/>
      <c r="V5" s="1"/>
      <c r="W5" s="1"/>
      <c r="X5" s="1"/>
      <c r="Y5" s="1"/>
      <c r="Z5" s="1"/>
      <c r="AA5" s="68"/>
      <c r="AB5" s="68"/>
    </row>
    <row r="6">
      <c r="A6" s="30" t="s">
        <v>12</v>
      </c>
      <c r="B6" s="3"/>
      <c r="C6" s="3"/>
      <c r="D6" s="3"/>
      <c r="E6" s="31"/>
      <c r="F6" s="1"/>
      <c r="G6" s="23" t="s">
        <v>13</v>
      </c>
      <c r="M6" s="32">
        <v>150.0</v>
      </c>
      <c r="N6" s="24"/>
      <c r="O6" s="1"/>
      <c r="P6" s="1"/>
      <c r="Q6" s="1"/>
      <c r="R6" s="75"/>
      <c r="S6" s="75"/>
      <c r="T6" s="1"/>
      <c r="U6" s="1"/>
      <c r="V6" s="1"/>
      <c r="W6" s="1"/>
      <c r="X6" s="1"/>
      <c r="Y6" s="1"/>
      <c r="Z6" s="1"/>
      <c r="AA6" s="68"/>
      <c r="AB6" s="68"/>
    </row>
    <row r="7">
      <c r="A7" s="167" t="s">
        <v>14</v>
      </c>
      <c r="B7" s="31"/>
      <c r="C7" s="170">
        <v>0.095</v>
      </c>
      <c r="D7" s="3"/>
      <c r="E7" s="31"/>
      <c r="F7" s="1"/>
      <c r="G7" s="23" t="s">
        <v>15</v>
      </c>
      <c r="M7" s="28" t="s">
        <v>6</v>
      </c>
      <c r="N7" s="24"/>
      <c r="O7" s="1"/>
      <c r="P7" s="1"/>
      <c r="Q7" s="1"/>
      <c r="R7" s="75"/>
      <c r="S7" s="75"/>
      <c r="T7" s="1"/>
      <c r="U7" s="1"/>
      <c r="V7" s="1"/>
      <c r="W7" s="1"/>
      <c r="X7" s="1"/>
      <c r="Y7" s="1"/>
      <c r="Z7" s="1"/>
      <c r="AA7" s="68"/>
      <c r="AB7" s="68"/>
    </row>
    <row r="8">
      <c r="A8" s="1"/>
      <c r="B8" s="1"/>
      <c r="C8" s="75"/>
      <c r="D8" s="1"/>
      <c r="E8" s="1"/>
      <c r="F8" s="1"/>
      <c r="G8" s="23" t="s">
        <v>16</v>
      </c>
      <c r="M8" s="32" t="s">
        <v>6</v>
      </c>
      <c r="N8" s="24"/>
      <c r="O8" s="1"/>
      <c r="P8" s="1"/>
      <c r="Q8" s="1"/>
      <c r="R8" s="75"/>
      <c r="S8" s="75"/>
      <c r="T8" s="1"/>
      <c r="U8" s="1"/>
      <c r="V8" s="1"/>
      <c r="W8" s="1"/>
      <c r="X8" s="1"/>
      <c r="Y8" s="1"/>
      <c r="Z8" s="1"/>
      <c r="AA8" s="68"/>
      <c r="AB8" s="68"/>
    </row>
    <row r="9">
      <c r="A9" s="1"/>
      <c r="B9" s="1"/>
      <c r="C9" s="75"/>
      <c r="D9" s="1"/>
      <c r="E9" s="1"/>
      <c r="F9" s="1"/>
      <c r="G9" s="23" t="s">
        <v>17</v>
      </c>
      <c r="M9" s="32">
        <v>750.0</v>
      </c>
      <c r="N9" s="24"/>
      <c r="O9" s="1"/>
      <c r="P9" s="1"/>
      <c r="Q9" s="1"/>
      <c r="R9" s="75"/>
      <c r="S9" s="75"/>
      <c r="T9" s="1"/>
      <c r="U9" s="1"/>
      <c r="V9" s="1"/>
      <c r="W9" s="1"/>
      <c r="X9" s="1"/>
      <c r="Y9" s="1"/>
      <c r="Z9" s="1"/>
      <c r="AA9" s="68"/>
      <c r="AB9" s="68"/>
    </row>
    <row r="10">
      <c r="A10" s="1"/>
      <c r="B10" s="1"/>
      <c r="C10" s="75"/>
      <c r="D10" s="1"/>
      <c r="E10" s="1"/>
      <c r="F10" s="1"/>
      <c r="G10" s="23" t="s">
        <v>18</v>
      </c>
      <c r="M10" s="32">
        <v>350.0</v>
      </c>
      <c r="N10" s="24"/>
      <c r="O10" s="1"/>
      <c r="P10" s="1"/>
      <c r="Q10" s="1"/>
      <c r="R10" s="75"/>
      <c r="S10" s="75"/>
      <c r="T10" s="1"/>
      <c r="U10" s="1"/>
      <c r="V10" s="1"/>
      <c r="W10" s="1"/>
      <c r="X10" s="1"/>
      <c r="Y10" s="1"/>
      <c r="Z10" s="1"/>
      <c r="AA10" s="68"/>
      <c r="AB10" s="68"/>
    </row>
    <row r="11">
      <c r="A11" s="1"/>
      <c r="B11" s="1"/>
      <c r="C11" s="75"/>
      <c r="D11" s="1"/>
      <c r="E11" s="1"/>
      <c r="F11" s="1"/>
      <c r="G11" s="30" t="s">
        <v>19</v>
      </c>
      <c r="H11" s="3"/>
      <c r="I11" s="3"/>
      <c r="J11" s="3"/>
      <c r="K11" s="3"/>
      <c r="L11" s="3"/>
      <c r="M11" s="37" t="s">
        <v>20</v>
      </c>
      <c r="N11" s="31"/>
      <c r="O11" s="1"/>
      <c r="P11" s="1"/>
      <c r="Q11" s="1"/>
      <c r="R11" s="75"/>
      <c r="S11" s="75"/>
      <c r="T11" s="1"/>
      <c r="U11" s="1"/>
      <c r="V11" s="1"/>
      <c r="W11" s="1"/>
      <c r="X11" s="1"/>
      <c r="Y11" s="1"/>
      <c r="Z11" s="1"/>
      <c r="AA11" s="68"/>
      <c r="AB11" s="68"/>
    </row>
    <row r="12">
      <c r="A12" s="1"/>
      <c r="B12" s="1"/>
      <c r="C12" s="1"/>
      <c r="D12" s="1"/>
      <c r="E12" s="1"/>
      <c r="F12" s="1"/>
      <c r="G12" s="1"/>
      <c r="H12" s="75"/>
      <c r="I12" s="75"/>
      <c r="J12" s="75"/>
      <c r="K12" s="75"/>
      <c r="L12" s="75"/>
      <c r="M12" s="75"/>
      <c r="N12" s="75"/>
      <c r="O12" s="1"/>
      <c r="P12" s="39" t="s">
        <v>377</v>
      </c>
      <c r="Q12" s="1"/>
      <c r="R12" s="1"/>
      <c r="S12" s="1"/>
      <c r="T12" s="1"/>
      <c r="U12" s="1"/>
      <c r="V12" s="1"/>
      <c r="W12" s="1"/>
      <c r="X12" s="1"/>
      <c r="Y12" s="1"/>
      <c r="Z12" s="1"/>
      <c r="AA12" s="68"/>
      <c r="AB12" s="68"/>
    </row>
    <row r="13">
      <c r="A13" s="88" t="s">
        <v>22</v>
      </c>
      <c r="B13" s="88" t="s">
        <v>23</v>
      </c>
      <c r="C13" s="88" t="s">
        <v>24</v>
      </c>
      <c r="D13" s="88" t="s">
        <v>25</v>
      </c>
      <c r="E13" s="88" t="s">
        <v>26</v>
      </c>
      <c r="F13" s="88" t="s">
        <v>27</v>
      </c>
      <c r="G13" s="89" t="s">
        <v>215</v>
      </c>
      <c r="H13" s="90" t="s">
        <v>3</v>
      </c>
      <c r="I13" s="90" t="s">
        <v>32</v>
      </c>
      <c r="J13" s="90" t="s">
        <v>33</v>
      </c>
      <c r="K13" s="90" t="s">
        <v>34</v>
      </c>
      <c r="L13" s="90" t="s">
        <v>35</v>
      </c>
      <c r="M13" s="90" t="s">
        <v>36</v>
      </c>
      <c r="N13" s="90" t="s">
        <v>37</v>
      </c>
      <c r="O13" s="1"/>
      <c r="P13" s="107" t="s">
        <v>370</v>
      </c>
      <c r="Q13" s="1"/>
      <c r="R13" s="1"/>
      <c r="S13" s="1"/>
      <c r="T13" s="1"/>
      <c r="U13" s="1"/>
      <c r="V13" s="1"/>
      <c r="W13" s="1"/>
      <c r="X13" s="1"/>
      <c r="Y13" s="1"/>
      <c r="Z13" s="1"/>
      <c r="AA13" s="68"/>
    </row>
    <row r="14">
      <c r="A14" s="44" t="s">
        <v>39</v>
      </c>
      <c r="B14" s="44" t="s">
        <v>40</v>
      </c>
      <c r="C14" s="44" t="s">
        <v>41</v>
      </c>
      <c r="D14" s="46" t="s">
        <v>42</v>
      </c>
      <c r="E14" s="46" t="s">
        <v>219</v>
      </c>
      <c r="F14" s="46">
        <v>1.5</v>
      </c>
      <c r="G14" s="47" t="s">
        <v>220</v>
      </c>
      <c r="H14" s="48">
        <f>VLOOKUP(G14,'Equipment Pricing'!A:C,3,0)</f>
        <v>973</v>
      </c>
      <c r="I14" s="135">
        <v>310.0</v>
      </c>
      <c r="J14" s="135">
        <f t="shared" ref="J14:J208" si="1">(H14+I14)*0.095</f>
        <v>121.885</v>
      </c>
      <c r="K14" s="135">
        <v>243.0</v>
      </c>
      <c r="L14" s="135">
        <f t="shared" ref="L14:L208" si="2">SUM(H14:K14)</f>
        <v>1647.885</v>
      </c>
      <c r="M14" s="135">
        <f t="shared" ref="M14:M208" si="3">N14-L14</f>
        <v>652.115</v>
      </c>
      <c r="N14" s="171">
        <v>2300.0</v>
      </c>
      <c r="O14" s="1"/>
      <c r="P14" s="149" t="s">
        <v>223</v>
      </c>
      <c r="Q14" s="1"/>
      <c r="R14" s="1"/>
      <c r="S14" s="1"/>
      <c r="T14" s="1"/>
      <c r="U14" s="1"/>
      <c r="V14" s="1"/>
      <c r="W14" s="1"/>
      <c r="X14" s="1"/>
      <c r="Y14" s="1"/>
      <c r="Z14" s="1"/>
      <c r="AA14" s="68"/>
    </row>
    <row r="15">
      <c r="A15" s="44" t="s">
        <v>39</v>
      </c>
      <c r="B15" s="44" t="s">
        <v>40</v>
      </c>
      <c r="C15" s="44" t="s">
        <v>41</v>
      </c>
      <c r="D15" s="46" t="s">
        <v>42</v>
      </c>
      <c r="E15" s="46" t="s">
        <v>219</v>
      </c>
      <c r="F15" s="46">
        <v>2.0</v>
      </c>
      <c r="G15" s="47" t="s">
        <v>224</v>
      </c>
      <c r="H15" s="48">
        <f>VLOOKUP(G15,'Equipment Pricing'!A:C,3,0)</f>
        <v>1006</v>
      </c>
      <c r="I15" s="135">
        <v>310.0</v>
      </c>
      <c r="J15" s="135">
        <f t="shared" si="1"/>
        <v>125.02</v>
      </c>
      <c r="K15" s="135">
        <v>243.0</v>
      </c>
      <c r="L15" s="135">
        <f t="shared" si="2"/>
        <v>1684.02</v>
      </c>
      <c r="M15" s="135">
        <f t="shared" si="3"/>
        <v>650.98</v>
      </c>
      <c r="N15" s="171">
        <v>2335.0</v>
      </c>
      <c r="O15" s="1"/>
      <c r="P15" s="149" t="s">
        <v>58</v>
      </c>
      <c r="Q15" s="1"/>
      <c r="R15" s="1"/>
      <c r="S15" s="1"/>
      <c r="T15" s="1"/>
      <c r="U15" s="1"/>
      <c r="V15" s="1"/>
      <c r="W15" s="1"/>
      <c r="X15" s="1"/>
      <c r="Y15" s="1"/>
      <c r="Z15" s="1"/>
      <c r="AA15" s="68"/>
    </row>
    <row r="16">
      <c r="A16" s="44" t="s">
        <v>39</v>
      </c>
      <c r="B16" s="44" t="s">
        <v>40</v>
      </c>
      <c r="C16" s="44" t="s">
        <v>41</v>
      </c>
      <c r="D16" s="46" t="s">
        <v>42</v>
      </c>
      <c r="E16" s="46" t="s">
        <v>219</v>
      </c>
      <c r="F16" s="46">
        <v>2.5</v>
      </c>
      <c r="G16" s="47" t="s">
        <v>226</v>
      </c>
      <c r="H16" s="48">
        <f>VLOOKUP(G16,'Equipment Pricing'!A:C,3,0)</f>
        <v>1133</v>
      </c>
      <c r="I16" s="135">
        <v>310.0</v>
      </c>
      <c r="J16" s="135">
        <f t="shared" si="1"/>
        <v>137.085</v>
      </c>
      <c r="K16" s="135">
        <v>243.0</v>
      </c>
      <c r="L16" s="135">
        <f t="shared" si="2"/>
        <v>1823.085</v>
      </c>
      <c r="M16" s="135">
        <f t="shared" si="3"/>
        <v>651.915</v>
      </c>
      <c r="N16" s="171">
        <v>2475.0</v>
      </c>
      <c r="O16" s="1"/>
      <c r="P16" s="149" t="s">
        <v>61</v>
      </c>
      <c r="Q16" s="1"/>
      <c r="R16" s="1"/>
      <c r="S16" s="1"/>
      <c r="T16" s="1"/>
      <c r="U16" s="1"/>
      <c r="V16" s="1"/>
      <c r="W16" s="1"/>
      <c r="X16" s="1"/>
      <c r="Y16" s="1"/>
      <c r="Z16" s="1"/>
      <c r="AA16" s="68"/>
    </row>
    <row r="17">
      <c r="A17" s="44" t="s">
        <v>39</v>
      </c>
      <c r="B17" s="44" t="s">
        <v>40</v>
      </c>
      <c r="C17" s="44" t="s">
        <v>41</v>
      </c>
      <c r="D17" s="46" t="s">
        <v>42</v>
      </c>
      <c r="E17" s="46" t="s">
        <v>219</v>
      </c>
      <c r="F17" s="46">
        <v>3.0</v>
      </c>
      <c r="G17" s="47" t="s">
        <v>229</v>
      </c>
      <c r="H17" s="48">
        <f>VLOOKUP(G17,'Equipment Pricing'!A:C,3,0)</f>
        <v>1314</v>
      </c>
      <c r="I17" s="135">
        <v>310.0</v>
      </c>
      <c r="J17" s="135">
        <f t="shared" si="1"/>
        <v>154.28</v>
      </c>
      <c r="K17" s="135">
        <v>243.0</v>
      </c>
      <c r="L17" s="135">
        <f t="shared" si="2"/>
        <v>2021.28</v>
      </c>
      <c r="M17" s="135">
        <f t="shared" si="3"/>
        <v>653.72</v>
      </c>
      <c r="N17" s="171">
        <v>2675.0</v>
      </c>
      <c r="O17" s="1"/>
      <c r="P17" s="149" t="s">
        <v>82</v>
      </c>
      <c r="Q17" s="1"/>
      <c r="R17" s="1"/>
      <c r="S17" s="1"/>
      <c r="T17" s="1"/>
      <c r="U17" s="1"/>
      <c r="V17" s="1"/>
      <c r="W17" s="1"/>
      <c r="X17" s="1"/>
      <c r="Y17" s="1"/>
      <c r="Z17" s="1"/>
      <c r="AA17" s="68"/>
    </row>
    <row r="18">
      <c r="A18" s="44" t="s">
        <v>39</v>
      </c>
      <c r="B18" s="44" t="s">
        <v>40</v>
      </c>
      <c r="C18" s="44" t="s">
        <v>41</v>
      </c>
      <c r="D18" s="46" t="s">
        <v>42</v>
      </c>
      <c r="E18" s="46" t="s">
        <v>219</v>
      </c>
      <c r="F18" s="46">
        <v>3.5</v>
      </c>
      <c r="G18" s="47" t="s">
        <v>232</v>
      </c>
      <c r="H18" s="48">
        <f>VLOOKUP(G18,'Equipment Pricing'!A:C,3,0)</f>
        <v>1443</v>
      </c>
      <c r="I18" s="135">
        <v>310.0</v>
      </c>
      <c r="J18" s="135">
        <f t="shared" si="1"/>
        <v>166.535</v>
      </c>
      <c r="K18" s="135">
        <v>243.0</v>
      </c>
      <c r="L18" s="135">
        <f t="shared" si="2"/>
        <v>2162.535</v>
      </c>
      <c r="M18" s="135">
        <f t="shared" si="3"/>
        <v>652.465</v>
      </c>
      <c r="N18" s="171">
        <v>2815.0</v>
      </c>
      <c r="O18" s="1"/>
      <c r="P18" s="149" t="s">
        <v>86</v>
      </c>
      <c r="Q18" s="1"/>
      <c r="R18" s="1"/>
      <c r="S18" s="1"/>
      <c r="T18" s="1"/>
      <c r="U18" s="1"/>
      <c r="V18" s="1"/>
      <c r="W18" s="1"/>
      <c r="X18" s="1"/>
      <c r="Y18" s="1"/>
      <c r="Z18" s="1"/>
      <c r="AA18" s="68"/>
    </row>
    <row r="19">
      <c r="A19" s="44" t="s">
        <v>39</v>
      </c>
      <c r="B19" s="44" t="s">
        <v>40</v>
      </c>
      <c r="C19" s="44" t="s">
        <v>41</v>
      </c>
      <c r="D19" s="46" t="s">
        <v>42</v>
      </c>
      <c r="E19" s="46" t="s">
        <v>219</v>
      </c>
      <c r="F19" s="46">
        <v>4.0</v>
      </c>
      <c r="G19" s="47" t="s">
        <v>234</v>
      </c>
      <c r="H19" s="48">
        <f>VLOOKUP(G19,'Equipment Pricing'!A:C,3,0)</f>
        <v>1445</v>
      </c>
      <c r="I19" s="135">
        <v>310.0</v>
      </c>
      <c r="J19" s="135">
        <f t="shared" si="1"/>
        <v>166.725</v>
      </c>
      <c r="K19" s="135">
        <v>243.0</v>
      </c>
      <c r="L19" s="135">
        <f t="shared" si="2"/>
        <v>2164.725</v>
      </c>
      <c r="M19" s="135">
        <f t="shared" si="3"/>
        <v>650.275</v>
      </c>
      <c r="N19" s="171">
        <v>2815.0</v>
      </c>
      <c r="O19" s="1"/>
      <c r="P19" s="149" t="s">
        <v>94</v>
      </c>
      <c r="Q19" s="1"/>
      <c r="R19" s="1"/>
      <c r="S19" s="1"/>
      <c r="T19" s="1"/>
      <c r="U19" s="1"/>
      <c r="V19" s="1"/>
      <c r="W19" s="1"/>
      <c r="X19" s="1"/>
      <c r="Y19" s="1"/>
      <c r="Z19" s="1"/>
      <c r="AA19" s="68"/>
    </row>
    <row r="20">
      <c r="A20" s="44" t="s">
        <v>39</v>
      </c>
      <c r="B20" s="44" t="s">
        <v>40</v>
      </c>
      <c r="C20" s="44" t="s">
        <v>41</v>
      </c>
      <c r="D20" s="46" t="s">
        <v>42</v>
      </c>
      <c r="E20" s="46" t="s">
        <v>219</v>
      </c>
      <c r="F20" s="46">
        <v>5.0</v>
      </c>
      <c r="G20" s="47" t="s">
        <v>237</v>
      </c>
      <c r="H20" s="48">
        <f>VLOOKUP(G20,'Equipment Pricing'!A:C,3,0)</f>
        <v>1758</v>
      </c>
      <c r="I20" s="135">
        <v>310.0</v>
      </c>
      <c r="J20" s="135">
        <f t="shared" si="1"/>
        <v>196.46</v>
      </c>
      <c r="K20" s="135">
        <v>243.0</v>
      </c>
      <c r="L20" s="135">
        <f t="shared" si="2"/>
        <v>2507.46</v>
      </c>
      <c r="M20" s="135">
        <f t="shared" si="3"/>
        <v>652.54</v>
      </c>
      <c r="N20" s="171">
        <v>3160.0</v>
      </c>
      <c r="O20" s="1"/>
      <c r="P20" s="149" t="s">
        <v>96</v>
      </c>
      <c r="Q20" s="1"/>
      <c r="R20" s="1"/>
      <c r="S20" s="1"/>
      <c r="T20" s="1"/>
      <c r="U20" s="1"/>
      <c r="V20" s="1"/>
      <c r="W20" s="1"/>
      <c r="X20" s="1"/>
      <c r="Y20" s="1"/>
      <c r="Z20" s="1"/>
      <c r="AA20" s="68"/>
    </row>
    <row r="21" ht="15.75" customHeight="1">
      <c r="A21" s="44" t="s">
        <v>91</v>
      </c>
      <c r="B21" s="44" t="s">
        <v>92</v>
      </c>
      <c r="C21" s="44" t="s">
        <v>93</v>
      </c>
      <c r="D21" s="46" t="s">
        <v>42</v>
      </c>
      <c r="E21" s="46" t="s">
        <v>219</v>
      </c>
      <c r="F21" s="46">
        <v>1.5</v>
      </c>
      <c r="G21" s="47" t="s">
        <v>220</v>
      </c>
      <c r="H21" s="48">
        <f>VLOOKUP(G21,'Equipment Pricing'!A:C,3,0)</f>
        <v>973</v>
      </c>
      <c r="I21" s="101">
        <v>310.0</v>
      </c>
      <c r="J21" s="101">
        <f t="shared" si="1"/>
        <v>121.885</v>
      </c>
      <c r="K21" s="101">
        <v>243.0</v>
      </c>
      <c r="L21" s="101">
        <f t="shared" si="2"/>
        <v>1647.885</v>
      </c>
      <c r="M21" s="101">
        <f t="shared" si="3"/>
        <v>652.115</v>
      </c>
      <c r="N21" s="51">
        <v>2300.0</v>
      </c>
      <c r="O21" s="1"/>
      <c r="P21" s="149" t="s">
        <v>97</v>
      </c>
      <c r="Q21" s="1"/>
      <c r="R21" s="1"/>
      <c r="S21" s="1"/>
      <c r="T21" s="1"/>
      <c r="U21" s="1"/>
      <c r="V21" s="1"/>
      <c r="W21" s="1"/>
      <c r="X21" s="1"/>
      <c r="Y21" s="1"/>
      <c r="Z21" s="1"/>
      <c r="AA21" s="68"/>
    </row>
    <row r="22" ht="15.75" customHeight="1">
      <c r="A22" s="44" t="s">
        <v>91</v>
      </c>
      <c r="B22" s="44" t="s">
        <v>92</v>
      </c>
      <c r="C22" s="44" t="s">
        <v>93</v>
      </c>
      <c r="D22" s="46" t="s">
        <v>42</v>
      </c>
      <c r="E22" s="46" t="s">
        <v>219</v>
      </c>
      <c r="F22" s="46">
        <v>2.0</v>
      </c>
      <c r="G22" s="47" t="s">
        <v>224</v>
      </c>
      <c r="H22" s="48">
        <f>VLOOKUP(G22,'Equipment Pricing'!A:C,3,0)</f>
        <v>1006</v>
      </c>
      <c r="I22" s="101">
        <v>310.0</v>
      </c>
      <c r="J22" s="101">
        <f t="shared" si="1"/>
        <v>125.02</v>
      </c>
      <c r="K22" s="101">
        <v>243.0</v>
      </c>
      <c r="L22" s="101">
        <f t="shared" si="2"/>
        <v>1684.02</v>
      </c>
      <c r="M22" s="101">
        <f t="shared" si="3"/>
        <v>650.98</v>
      </c>
      <c r="N22" s="171">
        <v>2335.0</v>
      </c>
      <c r="O22" s="1"/>
      <c r="P22" s="149" t="s">
        <v>98</v>
      </c>
      <c r="Q22" s="1"/>
      <c r="R22" s="1"/>
      <c r="S22" s="1"/>
      <c r="T22" s="1"/>
      <c r="U22" s="1"/>
      <c r="V22" s="1"/>
      <c r="W22" s="1"/>
      <c r="X22" s="1"/>
      <c r="Y22" s="1"/>
      <c r="Z22" s="1"/>
      <c r="AA22" s="68"/>
    </row>
    <row r="23" ht="15.75" customHeight="1">
      <c r="A23" s="44" t="s">
        <v>91</v>
      </c>
      <c r="B23" s="44" t="s">
        <v>92</v>
      </c>
      <c r="C23" s="44" t="s">
        <v>93</v>
      </c>
      <c r="D23" s="46" t="s">
        <v>42</v>
      </c>
      <c r="E23" s="46" t="s">
        <v>219</v>
      </c>
      <c r="F23" s="46">
        <v>2.5</v>
      </c>
      <c r="G23" s="47" t="s">
        <v>226</v>
      </c>
      <c r="H23" s="48">
        <f>VLOOKUP(G23,'Equipment Pricing'!A:C,3,0)</f>
        <v>1133</v>
      </c>
      <c r="I23" s="101">
        <v>310.0</v>
      </c>
      <c r="J23" s="101">
        <f t="shared" si="1"/>
        <v>137.085</v>
      </c>
      <c r="K23" s="101">
        <v>243.0</v>
      </c>
      <c r="L23" s="101">
        <f t="shared" si="2"/>
        <v>1823.085</v>
      </c>
      <c r="M23" s="101">
        <f t="shared" si="3"/>
        <v>651.915</v>
      </c>
      <c r="N23" s="171">
        <v>2475.0</v>
      </c>
      <c r="O23" s="1"/>
      <c r="P23" s="149" t="s">
        <v>99</v>
      </c>
      <c r="Q23" s="1"/>
      <c r="R23" s="1"/>
      <c r="S23" s="1"/>
      <c r="T23" s="1"/>
      <c r="U23" s="1"/>
      <c r="V23" s="1"/>
      <c r="W23" s="1"/>
      <c r="X23" s="1"/>
      <c r="Y23" s="1"/>
      <c r="Z23" s="1"/>
      <c r="AA23" s="68"/>
    </row>
    <row r="24" ht="15.75" customHeight="1">
      <c r="A24" s="44" t="s">
        <v>91</v>
      </c>
      <c r="B24" s="44" t="s">
        <v>92</v>
      </c>
      <c r="C24" s="44" t="s">
        <v>93</v>
      </c>
      <c r="D24" s="46" t="s">
        <v>42</v>
      </c>
      <c r="E24" s="46" t="s">
        <v>219</v>
      </c>
      <c r="F24" s="46">
        <v>3.0</v>
      </c>
      <c r="G24" s="47" t="s">
        <v>229</v>
      </c>
      <c r="H24" s="48">
        <f>VLOOKUP(G24,'Equipment Pricing'!A:C,3,0)</f>
        <v>1314</v>
      </c>
      <c r="I24" s="101">
        <v>310.0</v>
      </c>
      <c r="J24" s="101">
        <f t="shared" si="1"/>
        <v>154.28</v>
      </c>
      <c r="K24" s="101">
        <v>243.0</v>
      </c>
      <c r="L24" s="101">
        <f t="shared" si="2"/>
        <v>2021.28</v>
      </c>
      <c r="M24" s="101">
        <f t="shared" si="3"/>
        <v>653.72</v>
      </c>
      <c r="N24" s="171">
        <v>2675.0</v>
      </c>
      <c r="O24" s="1"/>
      <c r="P24" s="53" t="s">
        <v>371</v>
      </c>
      <c r="Q24" s="1"/>
      <c r="R24" s="1"/>
      <c r="S24" s="1"/>
      <c r="T24" s="1"/>
      <c r="U24" s="1"/>
      <c r="V24" s="1"/>
      <c r="W24" s="1"/>
      <c r="X24" s="1"/>
      <c r="Y24" s="1"/>
      <c r="Z24" s="1"/>
      <c r="AA24" s="68"/>
    </row>
    <row r="25" ht="15.75" customHeight="1">
      <c r="A25" s="44" t="s">
        <v>91</v>
      </c>
      <c r="B25" s="44" t="s">
        <v>92</v>
      </c>
      <c r="C25" s="44" t="s">
        <v>93</v>
      </c>
      <c r="D25" s="46" t="s">
        <v>42</v>
      </c>
      <c r="E25" s="46" t="s">
        <v>219</v>
      </c>
      <c r="F25" s="46">
        <v>3.5</v>
      </c>
      <c r="G25" s="47" t="s">
        <v>232</v>
      </c>
      <c r="H25" s="48">
        <f>VLOOKUP(G25,'Equipment Pricing'!A:C,3,0)</f>
        <v>1443</v>
      </c>
      <c r="I25" s="101">
        <v>310.0</v>
      </c>
      <c r="J25" s="101">
        <f t="shared" si="1"/>
        <v>166.535</v>
      </c>
      <c r="K25" s="101">
        <v>243.0</v>
      </c>
      <c r="L25" s="101">
        <f t="shared" si="2"/>
        <v>2162.535</v>
      </c>
      <c r="M25" s="101">
        <f t="shared" si="3"/>
        <v>652.465</v>
      </c>
      <c r="N25" s="171">
        <v>2815.0</v>
      </c>
      <c r="O25" s="1"/>
      <c r="P25" s="150" t="s">
        <v>314</v>
      </c>
      <c r="Q25" s="1"/>
      <c r="R25" s="1"/>
      <c r="S25" s="1"/>
      <c r="T25" s="1"/>
      <c r="U25" s="1"/>
      <c r="V25" s="1"/>
      <c r="W25" s="1"/>
      <c r="X25" s="1"/>
      <c r="Y25" s="1"/>
      <c r="Z25" s="1"/>
      <c r="AA25" s="68"/>
    </row>
    <row r="26" ht="15.75" customHeight="1">
      <c r="A26" s="44" t="s">
        <v>91</v>
      </c>
      <c r="B26" s="44" t="s">
        <v>92</v>
      </c>
      <c r="C26" s="44" t="s">
        <v>93</v>
      </c>
      <c r="D26" s="46" t="s">
        <v>42</v>
      </c>
      <c r="E26" s="46" t="s">
        <v>219</v>
      </c>
      <c r="F26" s="46">
        <v>4.0</v>
      </c>
      <c r="G26" s="47" t="s">
        <v>234</v>
      </c>
      <c r="H26" s="48">
        <f>VLOOKUP(G26,'Equipment Pricing'!A:C,3,0)</f>
        <v>1445</v>
      </c>
      <c r="I26" s="101">
        <v>310.0</v>
      </c>
      <c r="J26" s="101">
        <f t="shared" si="1"/>
        <v>166.725</v>
      </c>
      <c r="K26" s="101">
        <v>243.0</v>
      </c>
      <c r="L26" s="101">
        <f t="shared" si="2"/>
        <v>2164.725</v>
      </c>
      <c r="M26" s="101">
        <f t="shared" si="3"/>
        <v>650.275</v>
      </c>
      <c r="N26" s="171">
        <v>2815.0</v>
      </c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68"/>
    </row>
    <row r="27" ht="15.75" customHeight="1">
      <c r="A27" s="44" t="s">
        <v>91</v>
      </c>
      <c r="B27" s="44" t="s">
        <v>92</v>
      </c>
      <c r="C27" s="44" t="s">
        <v>93</v>
      </c>
      <c r="D27" s="46" t="s">
        <v>42</v>
      </c>
      <c r="E27" s="46" t="s">
        <v>219</v>
      </c>
      <c r="F27" s="46">
        <v>5.0</v>
      </c>
      <c r="G27" s="47" t="s">
        <v>237</v>
      </c>
      <c r="H27" s="48">
        <f>VLOOKUP(G27,'Equipment Pricing'!A:C,3,0)</f>
        <v>1758</v>
      </c>
      <c r="I27" s="101">
        <v>310.0</v>
      </c>
      <c r="J27" s="101">
        <f t="shared" si="1"/>
        <v>196.46</v>
      </c>
      <c r="K27" s="101">
        <v>243.0</v>
      </c>
      <c r="L27" s="101">
        <f t="shared" si="2"/>
        <v>2507.46</v>
      </c>
      <c r="M27" s="101">
        <f t="shared" si="3"/>
        <v>652.54</v>
      </c>
      <c r="N27" s="171">
        <v>3160.0</v>
      </c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68"/>
    </row>
    <row r="28" ht="15.75" customHeight="1">
      <c r="A28" s="44" t="s">
        <v>101</v>
      </c>
      <c r="B28" s="44" t="s">
        <v>102</v>
      </c>
      <c r="C28" s="44" t="s">
        <v>93</v>
      </c>
      <c r="D28" s="46" t="s">
        <v>42</v>
      </c>
      <c r="E28" s="46" t="s">
        <v>219</v>
      </c>
      <c r="F28" s="46">
        <v>1.5</v>
      </c>
      <c r="G28" s="47" t="s">
        <v>220</v>
      </c>
      <c r="H28" s="48">
        <f>VLOOKUP(G28,'Equipment Pricing'!A:C,3,0)</f>
        <v>973</v>
      </c>
      <c r="I28" s="101">
        <v>310.0</v>
      </c>
      <c r="J28" s="101">
        <f t="shared" si="1"/>
        <v>121.885</v>
      </c>
      <c r="K28" s="101">
        <v>243.0</v>
      </c>
      <c r="L28" s="101">
        <f t="shared" si="2"/>
        <v>1647.885</v>
      </c>
      <c r="M28" s="101">
        <f t="shared" si="3"/>
        <v>652.115</v>
      </c>
      <c r="N28" s="51">
        <v>2300.0</v>
      </c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68"/>
    </row>
    <row r="29" ht="15.75" customHeight="1">
      <c r="A29" s="44" t="s">
        <v>101</v>
      </c>
      <c r="B29" s="44" t="s">
        <v>102</v>
      </c>
      <c r="C29" s="44" t="s">
        <v>93</v>
      </c>
      <c r="D29" s="46" t="s">
        <v>42</v>
      </c>
      <c r="E29" s="46" t="s">
        <v>219</v>
      </c>
      <c r="F29" s="46">
        <v>1.5</v>
      </c>
      <c r="G29" s="47" t="s">
        <v>220</v>
      </c>
      <c r="H29" s="48">
        <f>VLOOKUP(G29,'Equipment Pricing'!A:C,3,0)</f>
        <v>973</v>
      </c>
      <c r="I29" s="101">
        <v>310.0</v>
      </c>
      <c r="J29" s="101">
        <f t="shared" si="1"/>
        <v>121.885</v>
      </c>
      <c r="K29" s="101">
        <v>243.0</v>
      </c>
      <c r="L29" s="101">
        <f t="shared" si="2"/>
        <v>1647.885</v>
      </c>
      <c r="M29" s="101">
        <f t="shared" si="3"/>
        <v>652.115</v>
      </c>
      <c r="N29" s="51">
        <v>2300.0</v>
      </c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68"/>
    </row>
    <row r="30" ht="15.75" customHeight="1">
      <c r="A30" s="44" t="s">
        <v>101</v>
      </c>
      <c r="B30" s="44" t="s">
        <v>102</v>
      </c>
      <c r="C30" s="44" t="s">
        <v>93</v>
      </c>
      <c r="D30" s="46" t="s">
        <v>42</v>
      </c>
      <c r="E30" s="46" t="s">
        <v>219</v>
      </c>
      <c r="F30" s="46">
        <v>2.0</v>
      </c>
      <c r="G30" s="47" t="s">
        <v>224</v>
      </c>
      <c r="H30" s="48">
        <f>VLOOKUP(G30,'Equipment Pricing'!A:C,3,0)</f>
        <v>1006</v>
      </c>
      <c r="I30" s="101">
        <v>310.0</v>
      </c>
      <c r="J30" s="101">
        <f t="shared" si="1"/>
        <v>125.02</v>
      </c>
      <c r="K30" s="101">
        <v>243.0</v>
      </c>
      <c r="L30" s="101">
        <f t="shared" si="2"/>
        <v>1684.02</v>
      </c>
      <c r="M30" s="101">
        <f t="shared" si="3"/>
        <v>650.98</v>
      </c>
      <c r="N30" s="171">
        <v>2335.0</v>
      </c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68"/>
    </row>
    <row r="31" ht="15.75" customHeight="1">
      <c r="A31" s="44" t="s">
        <v>101</v>
      </c>
      <c r="B31" s="44" t="s">
        <v>102</v>
      </c>
      <c r="C31" s="44" t="s">
        <v>93</v>
      </c>
      <c r="D31" s="46" t="s">
        <v>42</v>
      </c>
      <c r="E31" s="46" t="s">
        <v>219</v>
      </c>
      <c r="F31" s="46">
        <v>2.0</v>
      </c>
      <c r="G31" s="47" t="s">
        <v>224</v>
      </c>
      <c r="H31" s="48">
        <f>VLOOKUP(G31,'Equipment Pricing'!A:C,3,0)</f>
        <v>1006</v>
      </c>
      <c r="I31" s="101">
        <v>310.0</v>
      </c>
      <c r="J31" s="101">
        <f t="shared" si="1"/>
        <v>125.02</v>
      </c>
      <c r="K31" s="101">
        <v>243.0</v>
      </c>
      <c r="L31" s="101">
        <f t="shared" si="2"/>
        <v>1684.02</v>
      </c>
      <c r="M31" s="101">
        <f t="shared" si="3"/>
        <v>650.98</v>
      </c>
      <c r="N31" s="171">
        <v>2335.0</v>
      </c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68"/>
    </row>
    <row r="32" ht="15.75" customHeight="1">
      <c r="A32" s="44" t="s">
        <v>101</v>
      </c>
      <c r="B32" s="44" t="s">
        <v>102</v>
      </c>
      <c r="C32" s="44" t="s">
        <v>93</v>
      </c>
      <c r="D32" s="46" t="s">
        <v>42</v>
      </c>
      <c r="E32" s="46" t="s">
        <v>219</v>
      </c>
      <c r="F32" s="46">
        <v>2.0</v>
      </c>
      <c r="G32" s="47" t="s">
        <v>224</v>
      </c>
      <c r="H32" s="48">
        <f>VLOOKUP(G32,'Equipment Pricing'!A:C,3,0)</f>
        <v>1006</v>
      </c>
      <c r="I32" s="101">
        <v>310.0</v>
      </c>
      <c r="J32" s="101">
        <f t="shared" si="1"/>
        <v>125.02</v>
      </c>
      <c r="K32" s="101">
        <v>243.0</v>
      </c>
      <c r="L32" s="101">
        <f t="shared" si="2"/>
        <v>1684.02</v>
      </c>
      <c r="M32" s="101">
        <f t="shared" si="3"/>
        <v>650.98</v>
      </c>
      <c r="N32" s="171">
        <v>2335.0</v>
      </c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68"/>
    </row>
    <row r="33" ht="15.75" customHeight="1">
      <c r="A33" s="44" t="s">
        <v>101</v>
      </c>
      <c r="B33" s="44" t="s">
        <v>102</v>
      </c>
      <c r="C33" s="44" t="s">
        <v>93</v>
      </c>
      <c r="D33" s="46" t="s">
        <v>42</v>
      </c>
      <c r="E33" s="46" t="s">
        <v>219</v>
      </c>
      <c r="F33" s="46">
        <v>2.5</v>
      </c>
      <c r="G33" s="47" t="s">
        <v>226</v>
      </c>
      <c r="H33" s="48">
        <f>VLOOKUP(G33,'Equipment Pricing'!A:C,3,0)</f>
        <v>1133</v>
      </c>
      <c r="I33" s="101">
        <v>310.0</v>
      </c>
      <c r="J33" s="101">
        <f t="shared" si="1"/>
        <v>137.085</v>
      </c>
      <c r="K33" s="101">
        <v>243.0</v>
      </c>
      <c r="L33" s="101">
        <f t="shared" si="2"/>
        <v>1823.085</v>
      </c>
      <c r="M33" s="101">
        <f t="shared" si="3"/>
        <v>651.915</v>
      </c>
      <c r="N33" s="171">
        <v>2475.0</v>
      </c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68"/>
    </row>
    <row r="34" ht="15.75" customHeight="1">
      <c r="A34" s="44" t="s">
        <v>101</v>
      </c>
      <c r="B34" s="44" t="s">
        <v>102</v>
      </c>
      <c r="C34" s="44" t="s">
        <v>93</v>
      </c>
      <c r="D34" s="46" t="s">
        <v>42</v>
      </c>
      <c r="E34" s="46" t="s">
        <v>219</v>
      </c>
      <c r="F34" s="46">
        <v>2.5</v>
      </c>
      <c r="G34" s="47" t="s">
        <v>226</v>
      </c>
      <c r="H34" s="48">
        <f>VLOOKUP(G34,'Equipment Pricing'!A:C,3,0)</f>
        <v>1133</v>
      </c>
      <c r="I34" s="101">
        <v>310.0</v>
      </c>
      <c r="J34" s="101">
        <f t="shared" si="1"/>
        <v>137.085</v>
      </c>
      <c r="K34" s="101">
        <v>243.0</v>
      </c>
      <c r="L34" s="101">
        <f t="shared" si="2"/>
        <v>1823.085</v>
      </c>
      <c r="M34" s="101">
        <f t="shared" si="3"/>
        <v>651.915</v>
      </c>
      <c r="N34" s="171">
        <v>2475.0</v>
      </c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68"/>
    </row>
    <row r="35" ht="15.75" customHeight="1">
      <c r="A35" s="44" t="s">
        <v>101</v>
      </c>
      <c r="B35" s="44" t="s">
        <v>102</v>
      </c>
      <c r="C35" s="44" t="s">
        <v>93</v>
      </c>
      <c r="D35" s="46" t="s">
        <v>42</v>
      </c>
      <c r="E35" s="46" t="s">
        <v>219</v>
      </c>
      <c r="F35" s="46">
        <v>3.0</v>
      </c>
      <c r="G35" s="47" t="s">
        <v>229</v>
      </c>
      <c r="H35" s="48">
        <f>VLOOKUP(G35,'Equipment Pricing'!A:C,3,0)</f>
        <v>1314</v>
      </c>
      <c r="I35" s="101">
        <v>310.0</v>
      </c>
      <c r="J35" s="101">
        <f t="shared" si="1"/>
        <v>154.28</v>
      </c>
      <c r="K35" s="101">
        <v>243.0</v>
      </c>
      <c r="L35" s="101">
        <f t="shared" si="2"/>
        <v>2021.28</v>
      </c>
      <c r="M35" s="101">
        <f t="shared" si="3"/>
        <v>653.72</v>
      </c>
      <c r="N35" s="171">
        <v>2675.0</v>
      </c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68"/>
    </row>
    <row r="36" ht="15.75" customHeight="1">
      <c r="A36" s="44" t="s">
        <v>101</v>
      </c>
      <c r="B36" s="44" t="s">
        <v>102</v>
      </c>
      <c r="C36" s="44" t="s">
        <v>93</v>
      </c>
      <c r="D36" s="46" t="s">
        <v>42</v>
      </c>
      <c r="E36" s="46" t="s">
        <v>219</v>
      </c>
      <c r="F36" s="46">
        <v>3.0</v>
      </c>
      <c r="G36" s="47" t="s">
        <v>229</v>
      </c>
      <c r="H36" s="48">
        <f>VLOOKUP(G36,'Equipment Pricing'!A:C,3,0)</f>
        <v>1314</v>
      </c>
      <c r="I36" s="101">
        <v>310.0</v>
      </c>
      <c r="J36" s="101">
        <f t="shared" si="1"/>
        <v>154.28</v>
      </c>
      <c r="K36" s="101">
        <v>243.0</v>
      </c>
      <c r="L36" s="101">
        <f t="shared" si="2"/>
        <v>2021.28</v>
      </c>
      <c r="M36" s="101">
        <f t="shared" si="3"/>
        <v>653.72</v>
      </c>
      <c r="N36" s="171">
        <v>2675.0</v>
      </c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68"/>
    </row>
    <row r="37" ht="15.75" customHeight="1">
      <c r="A37" s="44" t="s">
        <v>101</v>
      </c>
      <c r="B37" s="44" t="s">
        <v>102</v>
      </c>
      <c r="C37" s="44" t="s">
        <v>93</v>
      </c>
      <c r="D37" s="46" t="s">
        <v>42</v>
      </c>
      <c r="E37" s="46" t="s">
        <v>219</v>
      </c>
      <c r="F37" s="46">
        <v>3.5</v>
      </c>
      <c r="G37" s="47" t="s">
        <v>232</v>
      </c>
      <c r="H37" s="48">
        <f>VLOOKUP(G37,'Equipment Pricing'!A:C,3,0)</f>
        <v>1443</v>
      </c>
      <c r="I37" s="101">
        <v>310.0</v>
      </c>
      <c r="J37" s="101">
        <f t="shared" si="1"/>
        <v>166.535</v>
      </c>
      <c r="K37" s="101">
        <v>243.0</v>
      </c>
      <c r="L37" s="101">
        <f t="shared" si="2"/>
        <v>2162.535</v>
      </c>
      <c r="M37" s="101">
        <f t="shared" si="3"/>
        <v>652.465</v>
      </c>
      <c r="N37" s="171">
        <v>2815.0</v>
      </c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68"/>
    </row>
    <row r="38" ht="15.75" customHeight="1">
      <c r="A38" s="44" t="s">
        <v>101</v>
      </c>
      <c r="B38" s="44" t="s">
        <v>102</v>
      </c>
      <c r="C38" s="44" t="s">
        <v>93</v>
      </c>
      <c r="D38" s="46" t="s">
        <v>42</v>
      </c>
      <c r="E38" s="46" t="s">
        <v>219</v>
      </c>
      <c r="F38" s="46">
        <v>4.0</v>
      </c>
      <c r="G38" s="47" t="s">
        <v>234</v>
      </c>
      <c r="H38" s="48">
        <f>VLOOKUP(G38,'Equipment Pricing'!A:C,3,0)</f>
        <v>1445</v>
      </c>
      <c r="I38" s="101">
        <v>310.0</v>
      </c>
      <c r="J38" s="101">
        <f t="shared" si="1"/>
        <v>166.725</v>
      </c>
      <c r="K38" s="101">
        <v>243.0</v>
      </c>
      <c r="L38" s="101">
        <f t="shared" si="2"/>
        <v>2164.725</v>
      </c>
      <c r="M38" s="101">
        <f t="shared" si="3"/>
        <v>650.275</v>
      </c>
      <c r="N38" s="171">
        <v>2815.0</v>
      </c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68"/>
    </row>
    <row r="39" ht="15.75" customHeight="1">
      <c r="A39" s="44" t="s">
        <v>101</v>
      </c>
      <c r="B39" s="44" t="s">
        <v>102</v>
      </c>
      <c r="C39" s="44" t="s">
        <v>93</v>
      </c>
      <c r="D39" s="46" t="s">
        <v>42</v>
      </c>
      <c r="E39" s="46" t="s">
        <v>219</v>
      </c>
      <c r="F39" s="46">
        <v>5.0</v>
      </c>
      <c r="G39" s="47" t="s">
        <v>237</v>
      </c>
      <c r="H39" s="48">
        <f>VLOOKUP(G39,'Equipment Pricing'!A:C,3,0)</f>
        <v>1758</v>
      </c>
      <c r="I39" s="101">
        <v>310.0</v>
      </c>
      <c r="J39" s="101">
        <f t="shared" si="1"/>
        <v>196.46</v>
      </c>
      <c r="K39" s="101">
        <v>243.0</v>
      </c>
      <c r="L39" s="101">
        <f t="shared" si="2"/>
        <v>2507.46</v>
      </c>
      <c r="M39" s="101">
        <f t="shared" si="3"/>
        <v>652.54</v>
      </c>
      <c r="N39" s="171">
        <v>3160.0</v>
      </c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68"/>
    </row>
    <row r="40" ht="15.75" customHeight="1">
      <c r="A40" s="44" t="s">
        <v>114</v>
      </c>
      <c r="B40" s="44" t="s">
        <v>115</v>
      </c>
      <c r="C40" s="44" t="s">
        <v>116</v>
      </c>
      <c r="D40" s="46" t="s">
        <v>42</v>
      </c>
      <c r="E40" s="46" t="s">
        <v>219</v>
      </c>
      <c r="F40" s="46">
        <v>1.5</v>
      </c>
      <c r="G40" s="47" t="s">
        <v>244</v>
      </c>
      <c r="H40" s="48">
        <f>VLOOKUP(G40,'Equipment Pricing'!A:C,3,0)</f>
        <v>973</v>
      </c>
      <c r="I40" s="101">
        <v>310.0</v>
      </c>
      <c r="J40" s="101">
        <f t="shared" si="1"/>
        <v>121.885</v>
      </c>
      <c r="K40" s="101">
        <v>243.0</v>
      </c>
      <c r="L40" s="101">
        <f t="shared" si="2"/>
        <v>1647.885</v>
      </c>
      <c r="M40" s="101">
        <f t="shared" si="3"/>
        <v>652.115</v>
      </c>
      <c r="N40" s="51">
        <v>2300.0</v>
      </c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68"/>
    </row>
    <row r="41" ht="15.75" customHeight="1">
      <c r="A41" s="44" t="s">
        <v>114</v>
      </c>
      <c r="B41" s="44" t="s">
        <v>115</v>
      </c>
      <c r="C41" s="44" t="s">
        <v>116</v>
      </c>
      <c r="D41" s="46" t="s">
        <v>42</v>
      </c>
      <c r="E41" s="46" t="s">
        <v>219</v>
      </c>
      <c r="F41" s="46">
        <v>2.0</v>
      </c>
      <c r="G41" s="47" t="s">
        <v>247</v>
      </c>
      <c r="H41" s="48">
        <f>VLOOKUP(G41,'Equipment Pricing'!A:C,3,0)</f>
        <v>1006</v>
      </c>
      <c r="I41" s="101">
        <v>310.0</v>
      </c>
      <c r="J41" s="101">
        <f t="shared" si="1"/>
        <v>125.02</v>
      </c>
      <c r="K41" s="101">
        <v>243.0</v>
      </c>
      <c r="L41" s="101">
        <f t="shared" si="2"/>
        <v>1684.02</v>
      </c>
      <c r="M41" s="101">
        <f t="shared" si="3"/>
        <v>650.98</v>
      </c>
      <c r="N41" s="171">
        <v>2335.0</v>
      </c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68"/>
    </row>
    <row r="42" ht="15.75" customHeight="1">
      <c r="A42" s="44" t="s">
        <v>114</v>
      </c>
      <c r="B42" s="44" t="s">
        <v>115</v>
      </c>
      <c r="C42" s="44" t="s">
        <v>116</v>
      </c>
      <c r="D42" s="46" t="s">
        <v>42</v>
      </c>
      <c r="E42" s="46" t="s">
        <v>219</v>
      </c>
      <c r="F42" s="46">
        <v>2.5</v>
      </c>
      <c r="G42" s="47" t="s">
        <v>249</v>
      </c>
      <c r="H42" s="48">
        <f>VLOOKUP(G42,'Equipment Pricing'!A:C,3,0)</f>
        <v>1133</v>
      </c>
      <c r="I42" s="101">
        <v>310.0</v>
      </c>
      <c r="J42" s="101">
        <f t="shared" si="1"/>
        <v>137.085</v>
      </c>
      <c r="K42" s="101">
        <v>243.0</v>
      </c>
      <c r="L42" s="101">
        <f t="shared" si="2"/>
        <v>1823.085</v>
      </c>
      <c r="M42" s="101">
        <f t="shared" si="3"/>
        <v>651.915</v>
      </c>
      <c r="N42" s="171">
        <v>2475.0</v>
      </c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68"/>
    </row>
    <row r="43" ht="15.75" customHeight="1">
      <c r="A43" s="44" t="s">
        <v>114</v>
      </c>
      <c r="B43" s="44" t="s">
        <v>115</v>
      </c>
      <c r="C43" s="44" t="s">
        <v>116</v>
      </c>
      <c r="D43" s="46" t="s">
        <v>42</v>
      </c>
      <c r="E43" s="46" t="s">
        <v>219</v>
      </c>
      <c r="F43" s="46">
        <v>2.5</v>
      </c>
      <c r="G43" s="47" t="s">
        <v>249</v>
      </c>
      <c r="H43" s="48">
        <f>VLOOKUP(G43,'Equipment Pricing'!A:C,3,0)</f>
        <v>1133</v>
      </c>
      <c r="I43" s="101">
        <v>310.0</v>
      </c>
      <c r="J43" s="101">
        <f t="shared" si="1"/>
        <v>137.085</v>
      </c>
      <c r="K43" s="101">
        <v>243.0</v>
      </c>
      <c r="L43" s="101">
        <f t="shared" si="2"/>
        <v>1823.085</v>
      </c>
      <c r="M43" s="101">
        <f t="shared" si="3"/>
        <v>651.915</v>
      </c>
      <c r="N43" s="171">
        <v>2475.0</v>
      </c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68"/>
    </row>
    <row r="44" ht="15.75" customHeight="1">
      <c r="A44" s="44" t="s">
        <v>114</v>
      </c>
      <c r="B44" s="44" t="s">
        <v>115</v>
      </c>
      <c r="C44" s="44" t="s">
        <v>116</v>
      </c>
      <c r="D44" s="46" t="s">
        <v>42</v>
      </c>
      <c r="E44" s="46" t="s">
        <v>219</v>
      </c>
      <c r="F44" s="46">
        <v>3.0</v>
      </c>
      <c r="G44" s="47" t="s">
        <v>252</v>
      </c>
      <c r="H44" s="48">
        <f>VLOOKUP(G44,'Equipment Pricing'!A:C,3,0)</f>
        <v>1314</v>
      </c>
      <c r="I44" s="101">
        <v>310.0</v>
      </c>
      <c r="J44" s="101">
        <f t="shared" si="1"/>
        <v>154.28</v>
      </c>
      <c r="K44" s="101">
        <v>243.0</v>
      </c>
      <c r="L44" s="101">
        <f t="shared" si="2"/>
        <v>2021.28</v>
      </c>
      <c r="M44" s="101">
        <f t="shared" si="3"/>
        <v>653.72</v>
      </c>
      <c r="N44" s="171">
        <v>2675.0</v>
      </c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68"/>
    </row>
    <row r="45" ht="15.75" customHeight="1">
      <c r="A45" s="44" t="s">
        <v>114</v>
      </c>
      <c r="B45" s="44" t="s">
        <v>115</v>
      </c>
      <c r="C45" s="44" t="s">
        <v>116</v>
      </c>
      <c r="D45" s="46" t="s">
        <v>42</v>
      </c>
      <c r="E45" s="46" t="s">
        <v>219</v>
      </c>
      <c r="F45" s="46">
        <v>3.0</v>
      </c>
      <c r="G45" s="47" t="s">
        <v>252</v>
      </c>
      <c r="H45" s="48">
        <f>VLOOKUP(G45,'Equipment Pricing'!A:C,3,0)</f>
        <v>1314</v>
      </c>
      <c r="I45" s="101">
        <v>310.0</v>
      </c>
      <c r="J45" s="101">
        <f t="shared" si="1"/>
        <v>154.28</v>
      </c>
      <c r="K45" s="101">
        <v>243.0</v>
      </c>
      <c r="L45" s="101">
        <f t="shared" si="2"/>
        <v>2021.28</v>
      </c>
      <c r="M45" s="101">
        <f t="shared" si="3"/>
        <v>653.72</v>
      </c>
      <c r="N45" s="171">
        <v>2675.0</v>
      </c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68"/>
    </row>
    <row r="46" ht="15.75" customHeight="1">
      <c r="A46" s="44" t="s">
        <v>114</v>
      </c>
      <c r="B46" s="44" t="s">
        <v>115</v>
      </c>
      <c r="C46" s="44" t="s">
        <v>116</v>
      </c>
      <c r="D46" s="46" t="s">
        <v>42</v>
      </c>
      <c r="E46" s="46" t="s">
        <v>219</v>
      </c>
      <c r="F46" s="46">
        <v>3.5</v>
      </c>
      <c r="G46" s="47" t="s">
        <v>255</v>
      </c>
      <c r="H46" s="48">
        <f>VLOOKUP(G46,'Equipment Pricing'!A:C,3,0)</f>
        <v>1443</v>
      </c>
      <c r="I46" s="101">
        <v>310.0</v>
      </c>
      <c r="J46" s="101">
        <f t="shared" si="1"/>
        <v>166.535</v>
      </c>
      <c r="K46" s="101">
        <v>243.0</v>
      </c>
      <c r="L46" s="101">
        <f t="shared" si="2"/>
        <v>2162.535</v>
      </c>
      <c r="M46" s="101">
        <f t="shared" si="3"/>
        <v>652.465</v>
      </c>
      <c r="N46" s="171">
        <v>2815.0</v>
      </c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68"/>
    </row>
    <row r="47" ht="15.75" customHeight="1">
      <c r="A47" s="44" t="s">
        <v>114</v>
      </c>
      <c r="B47" s="44" t="s">
        <v>115</v>
      </c>
      <c r="C47" s="44" t="s">
        <v>116</v>
      </c>
      <c r="D47" s="46" t="s">
        <v>42</v>
      </c>
      <c r="E47" s="46" t="s">
        <v>219</v>
      </c>
      <c r="F47" s="46">
        <v>3.5</v>
      </c>
      <c r="G47" s="47" t="s">
        <v>255</v>
      </c>
      <c r="H47" s="48">
        <f>VLOOKUP(G47,'Equipment Pricing'!A:C,3,0)</f>
        <v>1443</v>
      </c>
      <c r="I47" s="101">
        <v>310.0</v>
      </c>
      <c r="J47" s="101">
        <f t="shared" si="1"/>
        <v>166.535</v>
      </c>
      <c r="K47" s="101">
        <v>243.0</v>
      </c>
      <c r="L47" s="101">
        <f t="shared" si="2"/>
        <v>2162.535</v>
      </c>
      <c r="M47" s="101">
        <f t="shared" si="3"/>
        <v>652.465</v>
      </c>
      <c r="N47" s="171">
        <v>2815.0</v>
      </c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68"/>
    </row>
    <row r="48" ht="15.75" customHeight="1">
      <c r="A48" s="44" t="s">
        <v>114</v>
      </c>
      <c r="B48" s="44" t="s">
        <v>115</v>
      </c>
      <c r="C48" s="44" t="s">
        <v>116</v>
      </c>
      <c r="D48" s="46" t="s">
        <v>42</v>
      </c>
      <c r="E48" s="46" t="s">
        <v>219</v>
      </c>
      <c r="F48" s="46">
        <v>4.0</v>
      </c>
      <c r="G48" s="47" t="s">
        <v>258</v>
      </c>
      <c r="H48" s="48">
        <f>VLOOKUP(G48,'Equipment Pricing'!A:C,3,0)</f>
        <v>1445</v>
      </c>
      <c r="I48" s="101">
        <v>310.0</v>
      </c>
      <c r="J48" s="101">
        <f t="shared" si="1"/>
        <v>166.725</v>
      </c>
      <c r="K48" s="101">
        <v>243.0</v>
      </c>
      <c r="L48" s="101">
        <f t="shared" si="2"/>
        <v>2164.725</v>
      </c>
      <c r="M48" s="101">
        <f t="shared" si="3"/>
        <v>650.275</v>
      </c>
      <c r="N48" s="171">
        <v>2815.0</v>
      </c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68"/>
    </row>
    <row r="49" ht="15.75" customHeight="1">
      <c r="A49" s="44" t="s">
        <v>114</v>
      </c>
      <c r="B49" s="44" t="s">
        <v>115</v>
      </c>
      <c r="C49" s="44" t="s">
        <v>116</v>
      </c>
      <c r="D49" s="46" t="s">
        <v>42</v>
      </c>
      <c r="E49" s="46" t="s">
        <v>219</v>
      </c>
      <c r="F49" s="46">
        <v>5.0</v>
      </c>
      <c r="G49" s="47" t="s">
        <v>260</v>
      </c>
      <c r="H49" s="48">
        <f>VLOOKUP(G49,'Equipment Pricing'!A:C,3,0)</f>
        <v>1758</v>
      </c>
      <c r="I49" s="101">
        <v>310.0</v>
      </c>
      <c r="J49" s="101">
        <f t="shared" si="1"/>
        <v>196.46</v>
      </c>
      <c r="K49" s="101">
        <v>243.0</v>
      </c>
      <c r="L49" s="101">
        <f t="shared" si="2"/>
        <v>2507.46</v>
      </c>
      <c r="M49" s="101">
        <f t="shared" si="3"/>
        <v>652.54</v>
      </c>
      <c r="N49" s="171">
        <v>3160.0</v>
      </c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68"/>
    </row>
    <row r="50" ht="15.75" customHeight="1">
      <c r="A50" s="44" t="s">
        <v>143</v>
      </c>
      <c r="B50" s="44" t="s">
        <v>40</v>
      </c>
      <c r="C50" s="44" t="s">
        <v>41</v>
      </c>
      <c r="D50" s="46" t="s">
        <v>42</v>
      </c>
      <c r="E50" s="46" t="s">
        <v>219</v>
      </c>
      <c r="F50" s="46">
        <v>1.5</v>
      </c>
      <c r="G50" s="47" t="s">
        <v>220</v>
      </c>
      <c r="H50" s="48">
        <f>VLOOKUP(G50,'Equipment Pricing'!A:C,3,0)</f>
        <v>973</v>
      </c>
      <c r="I50" s="101">
        <v>310.0</v>
      </c>
      <c r="J50" s="101">
        <f t="shared" si="1"/>
        <v>121.885</v>
      </c>
      <c r="K50" s="101">
        <v>243.0</v>
      </c>
      <c r="L50" s="101">
        <f t="shared" si="2"/>
        <v>1647.885</v>
      </c>
      <c r="M50" s="101">
        <f t="shared" si="3"/>
        <v>652.115</v>
      </c>
      <c r="N50" s="51">
        <v>2300.0</v>
      </c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44" t="s">
        <v>143</v>
      </c>
      <c r="B51" s="44" t="s">
        <v>40</v>
      </c>
      <c r="C51" s="44" t="s">
        <v>41</v>
      </c>
      <c r="D51" s="46" t="s">
        <v>42</v>
      </c>
      <c r="E51" s="46" t="s">
        <v>219</v>
      </c>
      <c r="F51" s="46">
        <v>2.0</v>
      </c>
      <c r="G51" s="47" t="s">
        <v>224</v>
      </c>
      <c r="H51" s="48">
        <f>VLOOKUP(G51,'Equipment Pricing'!A:C,3,0)</f>
        <v>1006</v>
      </c>
      <c r="I51" s="101">
        <v>310.0</v>
      </c>
      <c r="J51" s="101">
        <f t="shared" si="1"/>
        <v>125.02</v>
      </c>
      <c r="K51" s="101">
        <v>243.0</v>
      </c>
      <c r="L51" s="101">
        <f t="shared" si="2"/>
        <v>1684.02</v>
      </c>
      <c r="M51" s="101">
        <f t="shared" si="3"/>
        <v>650.98</v>
      </c>
      <c r="N51" s="171">
        <v>2335.0</v>
      </c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44" t="s">
        <v>143</v>
      </c>
      <c r="B52" s="44" t="s">
        <v>40</v>
      </c>
      <c r="C52" s="44" t="s">
        <v>41</v>
      </c>
      <c r="D52" s="46" t="s">
        <v>42</v>
      </c>
      <c r="E52" s="46" t="s">
        <v>219</v>
      </c>
      <c r="F52" s="46">
        <v>2.5</v>
      </c>
      <c r="G52" s="47" t="s">
        <v>226</v>
      </c>
      <c r="H52" s="48">
        <f>VLOOKUP(G52,'Equipment Pricing'!A:C,3,0)</f>
        <v>1133</v>
      </c>
      <c r="I52" s="101">
        <v>310.0</v>
      </c>
      <c r="J52" s="101">
        <f t="shared" si="1"/>
        <v>137.085</v>
      </c>
      <c r="K52" s="101">
        <v>243.0</v>
      </c>
      <c r="L52" s="101">
        <f t="shared" si="2"/>
        <v>1823.085</v>
      </c>
      <c r="M52" s="101">
        <f t="shared" si="3"/>
        <v>651.915</v>
      </c>
      <c r="N52" s="171">
        <v>2475.0</v>
      </c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44" t="s">
        <v>143</v>
      </c>
      <c r="B53" s="44" t="s">
        <v>40</v>
      </c>
      <c r="C53" s="44" t="s">
        <v>41</v>
      </c>
      <c r="D53" s="46" t="s">
        <v>42</v>
      </c>
      <c r="E53" s="46" t="s">
        <v>219</v>
      </c>
      <c r="F53" s="46">
        <v>3.0</v>
      </c>
      <c r="G53" s="47" t="s">
        <v>229</v>
      </c>
      <c r="H53" s="48">
        <f>VLOOKUP(G53,'Equipment Pricing'!A:C,3,0)</f>
        <v>1314</v>
      </c>
      <c r="I53" s="101">
        <v>310.0</v>
      </c>
      <c r="J53" s="101">
        <f t="shared" si="1"/>
        <v>154.28</v>
      </c>
      <c r="K53" s="101">
        <v>243.0</v>
      </c>
      <c r="L53" s="101">
        <f t="shared" si="2"/>
        <v>2021.28</v>
      </c>
      <c r="M53" s="101">
        <f t="shared" si="3"/>
        <v>653.72</v>
      </c>
      <c r="N53" s="171">
        <v>2675.0</v>
      </c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44" t="s">
        <v>143</v>
      </c>
      <c r="B54" s="44" t="s">
        <v>40</v>
      </c>
      <c r="C54" s="44" t="s">
        <v>41</v>
      </c>
      <c r="D54" s="46" t="s">
        <v>42</v>
      </c>
      <c r="E54" s="46" t="s">
        <v>219</v>
      </c>
      <c r="F54" s="46">
        <v>3.5</v>
      </c>
      <c r="G54" s="47" t="s">
        <v>232</v>
      </c>
      <c r="H54" s="48">
        <f>VLOOKUP(G54,'Equipment Pricing'!A:C,3,0)</f>
        <v>1443</v>
      </c>
      <c r="I54" s="101">
        <v>310.0</v>
      </c>
      <c r="J54" s="101">
        <f t="shared" si="1"/>
        <v>166.535</v>
      </c>
      <c r="K54" s="101">
        <v>243.0</v>
      </c>
      <c r="L54" s="101">
        <f t="shared" si="2"/>
        <v>2162.535</v>
      </c>
      <c r="M54" s="101">
        <f t="shared" si="3"/>
        <v>652.465</v>
      </c>
      <c r="N54" s="171">
        <v>2815.0</v>
      </c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44" t="s">
        <v>143</v>
      </c>
      <c r="B55" s="44" t="s">
        <v>40</v>
      </c>
      <c r="C55" s="44" t="s">
        <v>41</v>
      </c>
      <c r="D55" s="46" t="s">
        <v>42</v>
      </c>
      <c r="E55" s="46" t="s">
        <v>219</v>
      </c>
      <c r="F55" s="46">
        <v>4.0</v>
      </c>
      <c r="G55" s="47" t="s">
        <v>234</v>
      </c>
      <c r="H55" s="48">
        <f>VLOOKUP(G55,'Equipment Pricing'!A:C,3,0)</f>
        <v>1445</v>
      </c>
      <c r="I55" s="101">
        <v>310.0</v>
      </c>
      <c r="J55" s="101">
        <f t="shared" si="1"/>
        <v>166.725</v>
      </c>
      <c r="K55" s="101">
        <v>243.0</v>
      </c>
      <c r="L55" s="101">
        <f t="shared" si="2"/>
        <v>2164.725</v>
      </c>
      <c r="M55" s="101">
        <f t="shared" si="3"/>
        <v>650.275</v>
      </c>
      <c r="N55" s="171">
        <v>2815.0</v>
      </c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44" t="s">
        <v>143</v>
      </c>
      <c r="B56" s="44" t="s">
        <v>40</v>
      </c>
      <c r="C56" s="44" t="s">
        <v>41</v>
      </c>
      <c r="D56" s="46" t="s">
        <v>42</v>
      </c>
      <c r="E56" s="46" t="s">
        <v>219</v>
      </c>
      <c r="F56" s="46">
        <v>5.0</v>
      </c>
      <c r="G56" s="47" t="s">
        <v>237</v>
      </c>
      <c r="H56" s="48">
        <f>VLOOKUP(G56,'Equipment Pricing'!A:C,3,0)</f>
        <v>1758</v>
      </c>
      <c r="I56" s="101">
        <v>310.0</v>
      </c>
      <c r="J56" s="101">
        <f t="shared" si="1"/>
        <v>196.46</v>
      </c>
      <c r="K56" s="101">
        <v>243.0</v>
      </c>
      <c r="L56" s="101">
        <f t="shared" si="2"/>
        <v>2507.46</v>
      </c>
      <c r="M56" s="101">
        <f t="shared" si="3"/>
        <v>652.54</v>
      </c>
      <c r="N56" s="171">
        <v>3160.0</v>
      </c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45" t="s">
        <v>144</v>
      </c>
      <c r="B57" s="45" t="s">
        <v>145</v>
      </c>
      <c r="C57" s="45" t="s">
        <v>41</v>
      </c>
      <c r="D57" s="46" t="s">
        <v>42</v>
      </c>
      <c r="E57" s="46" t="s">
        <v>219</v>
      </c>
      <c r="F57" s="46">
        <v>1.5</v>
      </c>
      <c r="G57" s="47" t="s">
        <v>220</v>
      </c>
      <c r="H57" s="48">
        <f>VLOOKUP(G57,'Equipment Pricing'!A:C,3,0)</f>
        <v>973</v>
      </c>
      <c r="I57" s="101">
        <v>310.0</v>
      </c>
      <c r="J57" s="101">
        <f t="shared" si="1"/>
        <v>121.885</v>
      </c>
      <c r="K57" s="101">
        <v>243.0</v>
      </c>
      <c r="L57" s="101">
        <f t="shared" si="2"/>
        <v>1647.885</v>
      </c>
      <c r="M57" s="135">
        <f t="shared" si="3"/>
        <v>652.115</v>
      </c>
      <c r="N57" s="51">
        <v>2300.0</v>
      </c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45" t="s">
        <v>144</v>
      </c>
      <c r="B58" s="45" t="s">
        <v>145</v>
      </c>
      <c r="C58" s="45" t="s">
        <v>41</v>
      </c>
      <c r="D58" s="46" t="s">
        <v>42</v>
      </c>
      <c r="E58" s="46" t="s">
        <v>219</v>
      </c>
      <c r="F58" s="46">
        <v>2.0</v>
      </c>
      <c r="G58" s="47" t="s">
        <v>224</v>
      </c>
      <c r="H58" s="48">
        <f>VLOOKUP(G58,'Equipment Pricing'!A:C,3,0)</f>
        <v>1006</v>
      </c>
      <c r="I58" s="101">
        <v>310.0</v>
      </c>
      <c r="J58" s="101">
        <f t="shared" si="1"/>
        <v>125.02</v>
      </c>
      <c r="K58" s="101">
        <v>243.0</v>
      </c>
      <c r="L58" s="101">
        <f t="shared" si="2"/>
        <v>1684.02</v>
      </c>
      <c r="M58" s="135">
        <f t="shared" si="3"/>
        <v>650.98</v>
      </c>
      <c r="N58" s="171">
        <v>2335.0</v>
      </c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45" t="s">
        <v>144</v>
      </c>
      <c r="B59" s="45" t="s">
        <v>145</v>
      </c>
      <c r="C59" s="45" t="s">
        <v>41</v>
      </c>
      <c r="D59" s="46" t="s">
        <v>42</v>
      </c>
      <c r="E59" s="46" t="s">
        <v>219</v>
      </c>
      <c r="F59" s="46">
        <v>2.5</v>
      </c>
      <c r="G59" s="47" t="s">
        <v>226</v>
      </c>
      <c r="H59" s="48">
        <f>VLOOKUP(G59,'Equipment Pricing'!A:C,3,0)</f>
        <v>1133</v>
      </c>
      <c r="I59" s="101">
        <v>310.0</v>
      </c>
      <c r="J59" s="101">
        <f t="shared" si="1"/>
        <v>137.085</v>
      </c>
      <c r="K59" s="101">
        <v>243.0</v>
      </c>
      <c r="L59" s="101">
        <f t="shared" si="2"/>
        <v>1823.085</v>
      </c>
      <c r="M59" s="101">
        <f t="shared" si="3"/>
        <v>651.915</v>
      </c>
      <c r="N59" s="171">
        <v>2475.0</v>
      </c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45" t="s">
        <v>144</v>
      </c>
      <c r="B60" s="45" t="s">
        <v>145</v>
      </c>
      <c r="C60" s="45" t="s">
        <v>41</v>
      </c>
      <c r="D60" s="46" t="s">
        <v>42</v>
      </c>
      <c r="E60" s="46" t="s">
        <v>219</v>
      </c>
      <c r="F60" s="46">
        <v>3.0</v>
      </c>
      <c r="G60" s="47" t="s">
        <v>229</v>
      </c>
      <c r="H60" s="48">
        <f>VLOOKUP(G60,'Equipment Pricing'!A:C,3,0)</f>
        <v>1314</v>
      </c>
      <c r="I60" s="101">
        <v>310.0</v>
      </c>
      <c r="J60" s="101">
        <f t="shared" si="1"/>
        <v>154.28</v>
      </c>
      <c r="K60" s="101">
        <v>243.0</v>
      </c>
      <c r="L60" s="101">
        <f t="shared" si="2"/>
        <v>2021.28</v>
      </c>
      <c r="M60" s="135">
        <f t="shared" si="3"/>
        <v>653.72</v>
      </c>
      <c r="N60" s="171">
        <v>2675.0</v>
      </c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45" t="s">
        <v>144</v>
      </c>
      <c r="B61" s="45" t="s">
        <v>145</v>
      </c>
      <c r="C61" s="45" t="s">
        <v>41</v>
      </c>
      <c r="D61" s="46" t="s">
        <v>42</v>
      </c>
      <c r="E61" s="46" t="s">
        <v>219</v>
      </c>
      <c r="F61" s="46">
        <v>3.5</v>
      </c>
      <c r="G61" s="47" t="s">
        <v>232</v>
      </c>
      <c r="H61" s="48">
        <f>VLOOKUP(G61,'Equipment Pricing'!A:C,3,0)</f>
        <v>1443</v>
      </c>
      <c r="I61" s="101">
        <v>310.0</v>
      </c>
      <c r="J61" s="101">
        <f t="shared" si="1"/>
        <v>166.535</v>
      </c>
      <c r="K61" s="101">
        <v>243.0</v>
      </c>
      <c r="L61" s="101">
        <f t="shared" si="2"/>
        <v>2162.535</v>
      </c>
      <c r="M61" s="135">
        <f t="shared" si="3"/>
        <v>652.465</v>
      </c>
      <c r="N61" s="171">
        <v>2815.0</v>
      </c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45" t="s">
        <v>144</v>
      </c>
      <c r="B62" s="45" t="s">
        <v>145</v>
      </c>
      <c r="C62" s="45" t="s">
        <v>41</v>
      </c>
      <c r="D62" s="46" t="s">
        <v>42</v>
      </c>
      <c r="E62" s="46" t="s">
        <v>219</v>
      </c>
      <c r="F62" s="46">
        <v>4.0</v>
      </c>
      <c r="G62" s="47" t="s">
        <v>234</v>
      </c>
      <c r="H62" s="48">
        <f>VLOOKUP(G62,'Equipment Pricing'!A:C,3,0)</f>
        <v>1445</v>
      </c>
      <c r="I62" s="101">
        <v>310.0</v>
      </c>
      <c r="J62" s="101">
        <f t="shared" si="1"/>
        <v>166.725</v>
      </c>
      <c r="K62" s="101">
        <v>243.0</v>
      </c>
      <c r="L62" s="101">
        <f t="shared" si="2"/>
        <v>2164.725</v>
      </c>
      <c r="M62" s="135">
        <f t="shared" si="3"/>
        <v>650.275</v>
      </c>
      <c r="N62" s="171">
        <v>2815.0</v>
      </c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45" t="s">
        <v>144</v>
      </c>
      <c r="B63" s="45" t="s">
        <v>145</v>
      </c>
      <c r="C63" s="45" t="s">
        <v>41</v>
      </c>
      <c r="D63" s="46" t="s">
        <v>42</v>
      </c>
      <c r="E63" s="46" t="s">
        <v>219</v>
      </c>
      <c r="F63" s="46">
        <v>5.0</v>
      </c>
      <c r="G63" s="47" t="s">
        <v>237</v>
      </c>
      <c r="H63" s="48">
        <f>VLOOKUP(G63,'Equipment Pricing'!A:C,3,0)</f>
        <v>1758</v>
      </c>
      <c r="I63" s="101">
        <v>310.0</v>
      </c>
      <c r="J63" s="101">
        <f t="shared" si="1"/>
        <v>196.46</v>
      </c>
      <c r="K63" s="101">
        <v>243.0</v>
      </c>
      <c r="L63" s="101">
        <f t="shared" si="2"/>
        <v>2507.46</v>
      </c>
      <c r="M63" s="101">
        <f t="shared" si="3"/>
        <v>652.54</v>
      </c>
      <c r="N63" s="171">
        <v>3160.0</v>
      </c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44" t="s">
        <v>146</v>
      </c>
      <c r="B64" s="44" t="s">
        <v>147</v>
      </c>
      <c r="C64" s="45" t="s">
        <v>148</v>
      </c>
      <c r="D64" s="46" t="s">
        <v>42</v>
      </c>
      <c r="E64" s="46" t="s">
        <v>219</v>
      </c>
      <c r="F64" s="46">
        <v>1.5</v>
      </c>
      <c r="G64" s="47" t="s">
        <v>263</v>
      </c>
      <c r="H64" s="48">
        <f>VLOOKUP(G64,'Equipment Pricing'!A:C,3,0)</f>
        <v>973</v>
      </c>
      <c r="I64" s="101">
        <v>310.0</v>
      </c>
      <c r="J64" s="101">
        <f t="shared" si="1"/>
        <v>121.885</v>
      </c>
      <c r="K64" s="101">
        <v>243.0</v>
      </c>
      <c r="L64" s="101">
        <f t="shared" si="2"/>
        <v>1647.885</v>
      </c>
      <c r="M64" s="101">
        <f t="shared" si="3"/>
        <v>652.115</v>
      </c>
      <c r="N64" s="51">
        <v>2300.0</v>
      </c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44" t="s">
        <v>146</v>
      </c>
      <c r="B65" s="44" t="s">
        <v>147</v>
      </c>
      <c r="C65" s="45" t="s">
        <v>148</v>
      </c>
      <c r="D65" s="46" t="s">
        <v>42</v>
      </c>
      <c r="E65" s="46" t="s">
        <v>219</v>
      </c>
      <c r="F65" s="46">
        <v>2.0</v>
      </c>
      <c r="G65" s="47" t="s">
        <v>266</v>
      </c>
      <c r="H65" s="48">
        <f>VLOOKUP(G65,'Equipment Pricing'!A:C,3,0)</f>
        <v>1006</v>
      </c>
      <c r="I65" s="101">
        <v>310.0</v>
      </c>
      <c r="J65" s="101">
        <f t="shared" si="1"/>
        <v>125.02</v>
      </c>
      <c r="K65" s="101">
        <v>243.0</v>
      </c>
      <c r="L65" s="101">
        <f t="shared" si="2"/>
        <v>1684.02</v>
      </c>
      <c r="M65" s="101">
        <f t="shared" si="3"/>
        <v>650.98</v>
      </c>
      <c r="N65" s="171">
        <v>2335.0</v>
      </c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44" t="s">
        <v>146</v>
      </c>
      <c r="B66" s="44" t="s">
        <v>147</v>
      </c>
      <c r="C66" s="45" t="s">
        <v>148</v>
      </c>
      <c r="D66" s="46" t="s">
        <v>42</v>
      </c>
      <c r="E66" s="46" t="s">
        <v>219</v>
      </c>
      <c r="F66" s="46">
        <v>2.5</v>
      </c>
      <c r="G66" s="47" t="s">
        <v>269</v>
      </c>
      <c r="H66" s="48">
        <f>VLOOKUP(G66,'Equipment Pricing'!A:C,3,0)</f>
        <v>1133</v>
      </c>
      <c r="I66" s="101">
        <v>310.0</v>
      </c>
      <c r="J66" s="101">
        <f t="shared" si="1"/>
        <v>137.085</v>
      </c>
      <c r="K66" s="101">
        <v>243.0</v>
      </c>
      <c r="L66" s="101">
        <f t="shared" si="2"/>
        <v>1823.085</v>
      </c>
      <c r="M66" s="101">
        <f t="shared" si="3"/>
        <v>651.915</v>
      </c>
      <c r="N66" s="171">
        <v>2475.0</v>
      </c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44" t="s">
        <v>146</v>
      </c>
      <c r="B67" s="44" t="s">
        <v>147</v>
      </c>
      <c r="C67" s="45" t="s">
        <v>148</v>
      </c>
      <c r="D67" s="46" t="s">
        <v>42</v>
      </c>
      <c r="E67" s="46" t="s">
        <v>219</v>
      </c>
      <c r="F67" s="46">
        <v>3.0</v>
      </c>
      <c r="G67" s="47" t="s">
        <v>272</v>
      </c>
      <c r="H67" s="48">
        <f>VLOOKUP(G67,'Equipment Pricing'!A:C,3,0)</f>
        <v>1314</v>
      </c>
      <c r="I67" s="101">
        <v>310.0</v>
      </c>
      <c r="J67" s="101">
        <f t="shared" si="1"/>
        <v>154.28</v>
      </c>
      <c r="K67" s="101">
        <v>243.0</v>
      </c>
      <c r="L67" s="101">
        <f t="shared" si="2"/>
        <v>2021.28</v>
      </c>
      <c r="M67" s="101">
        <f t="shared" si="3"/>
        <v>653.72</v>
      </c>
      <c r="N67" s="171">
        <v>2675.0</v>
      </c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44" t="s">
        <v>146</v>
      </c>
      <c r="B68" s="44" t="s">
        <v>147</v>
      </c>
      <c r="C68" s="45" t="s">
        <v>148</v>
      </c>
      <c r="D68" s="46" t="s">
        <v>42</v>
      </c>
      <c r="E68" s="46" t="s">
        <v>219</v>
      </c>
      <c r="F68" s="46">
        <v>3.5</v>
      </c>
      <c r="G68" s="47" t="s">
        <v>275</v>
      </c>
      <c r="H68" s="48">
        <f>VLOOKUP(G68,'Equipment Pricing'!A:C,3,0)</f>
        <v>1443</v>
      </c>
      <c r="I68" s="101">
        <v>310.0</v>
      </c>
      <c r="J68" s="101">
        <f t="shared" si="1"/>
        <v>166.535</v>
      </c>
      <c r="K68" s="101">
        <v>243.0</v>
      </c>
      <c r="L68" s="101">
        <f t="shared" si="2"/>
        <v>2162.535</v>
      </c>
      <c r="M68" s="101">
        <f t="shared" si="3"/>
        <v>652.465</v>
      </c>
      <c r="N68" s="171">
        <v>2815.0</v>
      </c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44" t="s">
        <v>146</v>
      </c>
      <c r="B69" s="44" t="s">
        <v>147</v>
      </c>
      <c r="C69" s="45" t="s">
        <v>148</v>
      </c>
      <c r="D69" s="46" t="s">
        <v>42</v>
      </c>
      <c r="E69" s="46" t="s">
        <v>219</v>
      </c>
      <c r="F69" s="46">
        <v>4.0</v>
      </c>
      <c r="G69" s="47" t="s">
        <v>277</v>
      </c>
      <c r="H69" s="48">
        <f>VLOOKUP(G69,'Equipment Pricing'!A:C,3,0)</f>
        <v>1445</v>
      </c>
      <c r="I69" s="101">
        <v>310.0</v>
      </c>
      <c r="J69" s="101">
        <f t="shared" si="1"/>
        <v>166.725</v>
      </c>
      <c r="K69" s="101">
        <v>243.0</v>
      </c>
      <c r="L69" s="101">
        <f t="shared" si="2"/>
        <v>2164.725</v>
      </c>
      <c r="M69" s="101">
        <f t="shared" si="3"/>
        <v>650.275</v>
      </c>
      <c r="N69" s="171">
        <v>2815.0</v>
      </c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44" t="s">
        <v>146</v>
      </c>
      <c r="B70" s="44" t="s">
        <v>147</v>
      </c>
      <c r="C70" s="45" t="s">
        <v>148</v>
      </c>
      <c r="D70" s="46" t="s">
        <v>42</v>
      </c>
      <c r="E70" s="46" t="s">
        <v>219</v>
      </c>
      <c r="F70" s="46">
        <v>5.0</v>
      </c>
      <c r="G70" s="47" t="s">
        <v>279</v>
      </c>
      <c r="H70" s="48">
        <f>VLOOKUP(G70,'Equipment Pricing'!A:C,3,0)</f>
        <v>1758</v>
      </c>
      <c r="I70" s="101">
        <v>310.0</v>
      </c>
      <c r="J70" s="101">
        <f t="shared" si="1"/>
        <v>196.46</v>
      </c>
      <c r="K70" s="101">
        <v>243.0</v>
      </c>
      <c r="L70" s="101">
        <f t="shared" si="2"/>
        <v>2507.46</v>
      </c>
      <c r="M70" s="101">
        <f t="shared" si="3"/>
        <v>652.54</v>
      </c>
      <c r="N70" s="171">
        <v>3160.0</v>
      </c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44" t="s">
        <v>165</v>
      </c>
      <c r="B71" s="44" t="s">
        <v>115</v>
      </c>
      <c r="C71" s="44" t="s">
        <v>116</v>
      </c>
      <c r="D71" s="46" t="s">
        <v>42</v>
      </c>
      <c r="E71" s="46" t="s">
        <v>219</v>
      </c>
      <c r="F71" s="46">
        <v>1.5</v>
      </c>
      <c r="G71" s="47" t="s">
        <v>244</v>
      </c>
      <c r="H71" s="48">
        <f>VLOOKUP(G71,'Equipment Pricing'!A:C,3,0)</f>
        <v>973</v>
      </c>
      <c r="I71" s="101">
        <v>310.0</v>
      </c>
      <c r="J71" s="101">
        <f t="shared" si="1"/>
        <v>121.885</v>
      </c>
      <c r="K71" s="101">
        <v>243.0</v>
      </c>
      <c r="L71" s="101">
        <f t="shared" si="2"/>
        <v>1647.885</v>
      </c>
      <c r="M71" s="101">
        <f t="shared" si="3"/>
        <v>652.115</v>
      </c>
      <c r="N71" s="51">
        <v>2300.0</v>
      </c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44" t="s">
        <v>165</v>
      </c>
      <c r="B72" s="44" t="s">
        <v>115</v>
      </c>
      <c r="C72" s="44" t="s">
        <v>116</v>
      </c>
      <c r="D72" s="46" t="s">
        <v>42</v>
      </c>
      <c r="E72" s="46" t="s">
        <v>219</v>
      </c>
      <c r="F72" s="46">
        <v>2.0</v>
      </c>
      <c r="G72" s="47" t="s">
        <v>247</v>
      </c>
      <c r="H72" s="48">
        <f>VLOOKUP(G72,'Equipment Pricing'!A:C,3,0)</f>
        <v>1006</v>
      </c>
      <c r="I72" s="101">
        <v>310.0</v>
      </c>
      <c r="J72" s="101">
        <f t="shared" si="1"/>
        <v>125.02</v>
      </c>
      <c r="K72" s="101">
        <v>243.0</v>
      </c>
      <c r="L72" s="101">
        <f t="shared" si="2"/>
        <v>1684.02</v>
      </c>
      <c r="M72" s="101">
        <f t="shared" si="3"/>
        <v>650.98</v>
      </c>
      <c r="N72" s="171">
        <v>2335.0</v>
      </c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44" t="s">
        <v>165</v>
      </c>
      <c r="B73" s="44" t="s">
        <v>115</v>
      </c>
      <c r="C73" s="44" t="s">
        <v>116</v>
      </c>
      <c r="D73" s="46" t="s">
        <v>42</v>
      </c>
      <c r="E73" s="46" t="s">
        <v>219</v>
      </c>
      <c r="F73" s="46">
        <v>2.5</v>
      </c>
      <c r="G73" s="47" t="s">
        <v>249</v>
      </c>
      <c r="H73" s="48">
        <f>VLOOKUP(G73,'Equipment Pricing'!A:C,3,0)</f>
        <v>1133</v>
      </c>
      <c r="I73" s="101">
        <v>310.0</v>
      </c>
      <c r="J73" s="101">
        <f t="shared" si="1"/>
        <v>137.085</v>
      </c>
      <c r="K73" s="101">
        <v>243.0</v>
      </c>
      <c r="L73" s="101">
        <f t="shared" si="2"/>
        <v>1823.085</v>
      </c>
      <c r="M73" s="101">
        <f t="shared" si="3"/>
        <v>651.915</v>
      </c>
      <c r="N73" s="171">
        <v>2475.0</v>
      </c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44" t="s">
        <v>165</v>
      </c>
      <c r="B74" s="44" t="s">
        <v>115</v>
      </c>
      <c r="C74" s="44" t="s">
        <v>116</v>
      </c>
      <c r="D74" s="46" t="s">
        <v>42</v>
      </c>
      <c r="E74" s="46" t="s">
        <v>219</v>
      </c>
      <c r="F74" s="46">
        <v>2.5</v>
      </c>
      <c r="G74" s="47" t="s">
        <v>249</v>
      </c>
      <c r="H74" s="48">
        <f>VLOOKUP(G74,'Equipment Pricing'!A:C,3,0)</f>
        <v>1133</v>
      </c>
      <c r="I74" s="101">
        <v>310.0</v>
      </c>
      <c r="J74" s="101">
        <f t="shared" si="1"/>
        <v>137.085</v>
      </c>
      <c r="K74" s="101">
        <v>243.0</v>
      </c>
      <c r="L74" s="101">
        <f t="shared" si="2"/>
        <v>1823.085</v>
      </c>
      <c r="M74" s="101">
        <f t="shared" si="3"/>
        <v>651.915</v>
      </c>
      <c r="N74" s="171">
        <v>2475.0</v>
      </c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44" t="s">
        <v>165</v>
      </c>
      <c r="B75" s="44" t="s">
        <v>115</v>
      </c>
      <c r="C75" s="44" t="s">
        <v>116</v>
      </c>
      <c r="D75" s="46" t="s">
        <v>42</v>
      </c>
      <c r="E75" s="46" t="s">
        <v>219</v>
      </c>
      <c r="F75" s="46">
        <v>3.0</v>
      </c>
      <c r="G75" s="47" t="s">
        <v>252</v>
      </c>
      <c r="H75" s="48">
        <f>VLOOKUP(G75,'Equipment Pricing'!A:C,3,0)</f>
        <v>1314</v>
      </c>
      <c r="I75" s="101">
        <v>310.0</v>
      </c>
      <c r="J75" s="101">
        <f t="shared" si="1"/>
        <v>154.28</v>
      </c>
      <c r="K75" s="101">
        <v>243.0</v>
      </c>
      <c r="L75" s="101">
        <f t="shared" si="2"/>
        <v>2021.28</v>
      </c>
      <c r="M75" s="101">
        <f t="shared" si="3"/>
        <v>653.72</v>
      </c>
      <c r="N75" s="171">
        <v>2675.0</v>
      </c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44" t="s">
        <v>165</v>
      </c>
      <c r="B76" s="44" t="s">
        <v>115</v>
      </c>
      <c r="C76" s="44" t="s">
        <v>116</v>
      </c>
      <c r="D76" s="46" t="s">
        <v>42</v>
      </c>
      <c r="E76" s="46" t="s">
        <v>219</v>
      </c>
      <c r="F76" s="46">
        <v>3.0</v>
      </c>
      <c r="G76" s="47" t="s">
        <v>252</v>
      </c>
      <c r="H76" s="48">
        <f>VLOOKUP(G76,'Equipment Pricing'!A:C,3,0)</f>
        <v>1314</v>
      </c>
      <c r="I76" s="101">
        <v>310.0</v>
      </c>
      <c r="J76" s="101">
        <f t="shared" si="1"/>
        <v>154.28</v>
      </c>
      <c r="K76" s="101">
        <v>243.0</v>
      </c>
      <c r="L76" s="101">
        <f t="shared" si="2"/>
        <v>2021.28</v>
      </c>
      <c r="M76" s="101">
        <f t="shared" si="3"/>
        <v>653.72</v>
      </c>
      <c r="N76" s="171">
        <v>2675.0</v>
      </c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44" t="s">
        <v>165</v>
      </c>
      <c r="B77" s="44" t="s">
        <v>115</v>
      </c>
      <c r="C77" s="44" t="s">
        <v>116</v>
      </c>
      <c r="D77" s="46" t="s">
        <v>42</v>
      </c>
      <c r="E77" s="46" t="s">
        <v>219</v>
      </c>
      <c r="F77" s="46">
        <v>3.5</v>
      </c>
      <c r="G77" s="47" t="s">
        <v>255</v>
      </c>
      <c r="H77" s="48">
        <f>VLOOKUP(G77,'Equipment Pricing'!A:C,3,0)</f>
        <v>1443</v>
      </c>
      <c r="I77" s="101">
        <v>310.0</v>
      </c>
      <c r="J77" s="101">
        <f t="shared" si="1"/>
        <v>166.535</v>
      </c>
      <c r="K77" s="101">
        <v>243.0</v>
      </c>
      <c r="L77" s="101">
        <f t="shared" si="2"/>
        <v>2162.535</v>
      </c>
      <c r="M77" s="101">
        <f t="shared" si="3"/>
        <v>652.465</v>
      </c>
      <c r="N77" s="171">
        <v>2815.0</v>
      </c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44" t="s">
        <v>165</v>
      </c>
      <c r="B78" s="44" t="s">
        <v>115</v>
      </c>
      <c r="C78" s="44" t="s">
        <v>116</v>
      </c>
      <c r="D78" s="46" t="s">
        <v>42</v>
      </c>
      <c r="E78" s="46" t="s">
        <v>219</v>
      </c>
      <c r="F78" s="46">
        <v>3.5</v>
      </c>
      <c r="G78" s="47" t="s">
        <v>255</v>
      </c>
      <c r="H78" s="48">
        <f>VLOOKUP(G78,'Equipment Pricing'!A:C,3,0)</f>
        <v>1443</v>
      </c>
      <c r="I78" s="101">
        <v>310.0</v>
      </c>
      <c r="J78" s="101">
        <f t="shared" si="1"/>
        <v>166.535</v>
      </c>
      <c r="K78" s="101">
        <v>243.0</v>
      </c>
      <c r="L78" s="101">
        <f t="shared" si="2"/>
        <v>2162.535</v>
      </c>
      <c r="M78" s="101">
        <f t="shared" si="3"/>
        <v>652.465</v>
      </c>
      <c r="N78" s="171">
        <v>2815.0</v>
      </c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44" t="s">
        <v>165</v>
      </c>
      <c r="B79" s="44" t="s">
        <v>115</v>
      </c>
      <c r="C79" s="44" t="s">
        <v>116</v>
      </c>
      <c r="D79" s="46" t="s">
        <v>42</v>
      </c>
      <c r="E79" s="46" t="s">
        <v>219</v>
      </c>
      <c r="F79" s="46">
        <v>4.0</v>
      </c>
      <c r="G79" s="47" t="s">
        <v>258</v>
      </c>
      <c r="H79" s="48">
        <f>VLOOKUP(G79,'Equipment Pricing'!A:C,3,0)</f>
        <v>1445</v>
      </c>
      <c r="I79" s="101">
        <v>310.0</v>
      </c>
      <c r="J79" s="101">
        <f t="shared" si="1"/>
        <v>166.725</v>
      </c>
      <c r="K79" s="101">
        <v>243.0</v>
      </c>
      <c r="L79" s="101">
        <f t="shared" si="2"/>
        <v>2164.725</v>
      </c>
      <c r="M79" s="101">
        <f t="shared" si="3"/>
        <v>650.275</v>
      </c>
      <c r="N79" s="171">
        <v>2815.0</v>
      </c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44" t="s">
        <v>165</v>
      </c>
      <c r="B80" s="44" t="s">
        <v>115</v>
      </c>
      <c r="C80" s="44" t="s">
        <v>116</v>
      </c>
      <c r="D80" s="46" t="s">
        <v>42</v>
      </c>
      <c r="E80" s="46" t="s">
        <v>219</v>
      </c>
      <c r="F80" s="46">
        <v>5.0</v>
      </c>
      <c r="G80" s="47" t="s">
        <v>260</v>
      </c>
      <c r="H80" s="48">
        <f>VLOOKUP(G80,'Equipment Pricing'!A:C,3,0)</f>
        <v>1758</v>
      </c>
      <c r="I80" s="101">
        <v>310.0</v>
      </c>
      <c r="J80" s="101">
        <f t="shared" si="1"/>
        <v>196.46</v>
      </c>
      <c r="K80" s="101">
        <v>243.0</v>
      </c>
      <c r="L80" s="101">
        <f t="shared" si="2"/>
        <v>2507.46</v>
      </c>
      <c r="M80" s="101">
        <f t="shared" si="3"/>
        <v>652.54</v>
      </c>
      <c r="N80" s="171">
        <v>3160.0</v>
      </c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44" t="s">
        <v>168</v>
      </c>
      <c r="B81" s="44" t="s">
        <v>169</v>
      </c>
      <c r="C81" s="44" t="s">
        <v>93</v>
      </c>
      <c r="D81" s="46" t="s">
        <v>42</v>
      </c>
      <c r="E81" s="46" t="s">
        <v>219</v>
      </c>
      <c r="F81" s="46">
        <v>1.5</v>
      </c>
      <c r="G81" s="47" t="s">
        <v>220</v>
      </c>
      <c r="H81" s="48">
        <f>VLOOKUP(G81,'Equipment Pricing'!A:C,3,0)</f>
        <v>973</v>
      </c>
      <c r="I81" s="101">
        <v>310.0</v>
      </c>
      <c r="J81" s="101">
        <f t="shared" si="1"/>
        <v>121.885</v>
      </c>
      <c r="K81" s="101">
        <v>243.0</v>
      </c>
      <c r="L81" s="101">
        <f t="shared" si="2"/>
        <v>1647.885</v>
      </c>
      <c r="M81" s="101">
        <f t="shared" si="3"/>
        <v>652.115</v>
      </c>
      <c r="N81" s="51">
        <v>2300.0</v>
      </c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44" t="s">
        <v>168</v>
      </c>
      <c r="B82" s="44" t="s">
        <v>169</v>
      </c>
      <c r="C82" s="44" t="s">
        <v>93</v>
      </c>
      <c r="D82" s="46" t="s">
        <v>42</v>
      </c>
      <c r="E82" s="46" t="s">
        <v>219</v>
      </c>
      <c r="F82" s="46">
        <v>2.0</v>
      </c>
      <c r="G82" s="47" t="s">
        <v>224</v>
      </c>
      <c r="H82" s="48">
        <f>VLOOKUP(G82,'Equipment Pricing'!A:C,3,0)</f>
        <v>1006</v>
      </c>
      <c r="I82" s="101">
        <v>310.0</v>
      </c>
      <c r="J82" s="101">
        <f t="shared" si="1"/>
        <v>125.02</v>
      </c>
      <c r="K82" s="101">
        <v>243.0</v>
      </c>
      <c r="L82" s="101">
        <f t="shared" si="2"/>
        <v>1684.02</v>
      </c>
      <c r="M82" s="101">
        <f t="shared" si="3"/>
        <v>650.98</v>
      </c>
      <c r="N82" s="171">
        <v>2335.0</v>
      </c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44" t="s">
        <v>168</v>
      </c>
      <c r="B83" s="44" t="s">
        <v>169</v>
      </c>
      <c r="C83" s="44" t="s">
        <v>93</v>
      </c>
      <c r="D83" s="46" t="s">
        <v>42</v>
      </c>
      <c r="E83" s="46" t="s">
        <v>219</v>
      </c>
      <c r="F83" s="46">
        <v>2.5</v>
      </c>
      <c r="G83" s="47" t="s">
        <v>226</v>
      </c>
      <c r="H83" s="48">
        <f>VLOOKUP(G83,'Equipment Pricing'!A:C,3,0)</f>
        <v>1133</v>
      </c>
      <c r="I83" s="101">
        <v>310.0</v>
      </c>
      <c r="J83" s="101">
        <f t="shared" si="1"/>
        <v>137.085</v>
      </c>
      <c r="K83" s="101">
        <v>243.0</v>
      </c>
      <c r="L83" s="101">
        <f t="shared" si="2"/>
        <v>1823.085</v>
      </c>
      <c r="M83" s="101">
        <f t="shared" si="3"/>
        <v>651.915</v>
      </c>
      <c r="N83" s="171">
        <v>2475.0</v>
      </c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44" t="s">
        <v>168</v>
      </c>
      <c r="B84" s="44" t="s">
        <v>169</v>
      </c>
      <c r="C84" s="44" t="s">
        <v>93</v>
      </c>
      <c r="D84" s="46" t="s">
        <v>42</v>
      </c>
      <c r="E84" s="46" t="s">
        <v>219</v>
      </c>
      <c r="F84" s="46">
        <v>3.0</v>
      </c>
      <c r="G84" s="47" t="s">
        <v>229</v>
      </c>
      <c r="H84" s="48">
        <f>VLOOKUP(G84,'Equipment Pricing'!A:C,3,0)</f>
        <v>1314</v>
      </c>
      <c r="I84" s="101">
        <v>310.0</v>
      </c>
      <c r="J84" s="101">
        <f t="shared" si="1"/>
        <v>154.28</v>
      </c>
      <c r="K84" s="101">
        <v>243.0</v>
      </c>
      <c r="L84" s="101">
        <f t="shared" si="2"/>
        <v>2021.28</v>
      </c>
      <c r="M84" s="101">
        <f t="shared" si="3"/>
        <v>653.72</v>
      </c>
      <c r="N84" s="171">
        <v>2675.0</v>
      </c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44" t="s">
        <v>168</v>
      </c>
      <c r="B85" s="44" t="s">
        <v>169</v>
      </c>
      <c r="C85" s="44" t="s">
        <v>93</v>
      </c>
      <c r="D85" s="46" t="s">
        <v>42</v>
      </c>
      <c r="E85" s="46" t="s">
        <v>219</v>
      </c>
      <c r="F85" s="46">
        <v>3.5</v>
      </c>
      <c r="G85" s="47" t="s">
        <v>232</v>
      </c>
      <c r="H85" s="48">
        <f>VLOOKUP(G85,'Equipment Pricing'!A:C,3,0)</f>
        <v>1443</v>
      </c>
      <c r="I85" s="101">
        <v>310.0</v>
      </c>
      <c r="J85" s="101">
        <f t="shared" si="1"/>
        <v>166.535</v>
      </c>
      <c r="K85" s="101">
        <v>243.0</v>
      </c>
      <c r="L85" s="101">
        <f t="shared" si="2"/>
        <v>2162.535</v>
      </c>
      <c r="M85" s="101">
        <f t="shared" si="3"/>
        <v>652.465</v>
      </c>
      <c r="N85" s="171">
        <v>2815.0</v>
      </c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44" t="s">
        <v>168</v>
      </c>
      <c r="B86" s="44" t="s">
        <v>169</v>
      </c>
      <c r="C86" s="44" t="s">
        <v>93</v>
      </c>
      <c r="D86" s="46" t="s">
        <v>42</v>
      </c>
      <c r="E86" s="46" t="s">
        <v>219</v>
      </c>
      <c r="F86" s="46">
        <v>4.0</v>
      </c>
      <c r="G86" s="47" t="s">
        <v>234</v>
      </c>
      <c r="H86" s="48">
        <f>VLOOKUP(G86,'Equipment Pricing'!A:C,3,0)</f>
        <v>1445</v>
      </c>
      <c r="I86" s="101">
        <v>310.0</v>
      </c>
      <c r="J86" s="101">
        <f t="shared" si="1"/>
        <v>166.725</v>
      </c>
      <c r="K86" s="101">
        <v>243.0</v>
      </c>
      <c r="L86" s="101">
        <f t="shared" si="2"/>
        <v>2164.725</v>
      </c>
      <c r="M86" s="101">
        <f t="shared" si="3"/>
        <v>650.275</v>
      </c>
      <c r="N86" s="171">
        <v>2815.0</v>
      </c>
      <c r="O86" s="75"/>
      <c r="P86" s="75"/>
      <c r="Q86" s="75"/>
      <c r="R86" s="75"/>
      <c r="S86" s="75"/>
      <c r="T86" s="1"/>
      <c r="U86" s="1"/>
      <c r="V86" s="1"/>
      <c r="W86" s="1"/>
      <c r="X86" s="1"/>
      <c r="Y86" s="1"/>
      <c r="Z86" s="1"/>
    </row>
    <row r="87" ht="15.75" customHeight="1">
      <c r="A87" s="44" t="s">
        <v>168</v>
      </c>
      <c r="B87" s="44" t="s">
        <v>169</v>
      </c>
      <c r="C87" s="44" t="s">
        <v>93</v>
      </c>
      <c r="D87" s="46" t="s">
        <v>42</v>
      </c>
      <c r="E87" s="46" t="s">
        <v>219</v>
      </c>
      <c r="F87" s="46">
        <v>5.0</v>
      </c>
      <c r="G87" s="47" t="s">
        <v>237</v>
      </c>
      <c r="H87" s="48">
        <f>VLOOKUP(G87,'Equipment Pricing'!A:C,3,0)</f>
        <v>1758</v>
      </c>
      <c r="I87" s="101">
        <v>310.0</v>
      </c>
      <c r="J87" s="101">
        <f t="shared" si="1"/>
        <v>196.46</v>
      </c>
      <c r="K87" s="101">
        <v>243.0</v>
      </c>
      <c r="L87" s="101">
        <f t="shared" si="2"/>
        <v>2507.46</v>
      </c>
      <c r="M87" s="101">
        <f t="shared" si="3"/>
        <v>652.54</v>
      </c>
      <c r="N87" s="171">
        <v>3160.0</v>
      </c>
      <c r="O87" s="75"/>
      <c r="P87" s="75"/>
      <c r="Q87" s="75"/>
      <c r="R87" s="75"/>
      <c r="S87" s="75"/>
      <c r="T87" s="1"/>
      <c r="U87" s="1"/>
      <c r="V87" s="1"/>
      <c r="W87" s="1"/>
      <c r="X87" s="1"/>
      <c r="Y87" s="1"/>
      <c r="Z87" s="1"/>
    </row>
    <row r="88" ht="15.75" customHeight="1">
      <c r="A88" s="45" t="s">
        <v>172</v>
      </c>
      <c r="B88" s="45" t="s">
        <v>173</v>
      </c>
      <c r="C88" s="45" t="s">
        <v>174</v>
      </c>
      <c r="D88" s="45" t="s">
        <v>42</v>
      </c>
      <c r="E88" s="46" t="s">
        <v>219</v>
      </c>
      <c r="F88" s="46">
        <v>1.5</v>
      </c>
      <c r="G88" s="47" t="s">
        <v>263</v>
      </c>
      <c r="H88" s="48">
        <f>VLOOKUP(G88,'Equipment Pricing'!A:C,3,0)</f>
        <v>973</v>
      </c>
      <c r="I88" s="101">
        <v>310.0</v>
      </c>
      <c r="J88" s="101">
        <f t="shared" si="1"/>
        <v>121.885</v>
      </c>
      <c r="K88" s="101">
        <v>243.0</v>
      </c>
      <c r="L88" s="101">
        <f t="shared" si="2"/>
        <v>1647.885</v>
      </c>
      <c r="M88" s="101">
        <f t="shared" si="3"/>
        <v>652.115</v>
      </c>
      <c r="N88" s="51">
        <v>2300.0</v>
      </c>
      <c r="O88" s="75"/>
      <c r="P88" s="75"/>
      <c r="Q88" s="75"/>
      <c r="R88" s="75"/>
      <c r="S88" s="75"/>
      <c r="T88" s="1"/>
      <c r="U88" s="1"/>
      <c r="V88" s="1"/>
      <c r="W88" s="1"/>
      <c r="X88" s="1"/>
      <c r="Y88" s="1"/>
      <c r="Z88" s="1"/>
    </row>
    <row r="89" ht="15.75" customHeight="1">
      <c r="A89" s="45" t="s">
        <v>172</v>
      </c>
      <c r="B89" s="45" t="s">
        <v>173</v>
      </c>
      <c r="C89" s="45" t="s">
        <v>174</v>
      </c>
      <c r="D89" s="45" t="s">
        <v>42</v>
      </c>
      <c r="E89" s="46" t="s">
        <v>219</v>
      </c>
      <c r="F89" s="46">
        <v>2.0</v>
      </c>
      <c r="G89" s="47" t="s">
        <v>266</v>
      </c>
      <c r="H89" s="48">
        <f>VLOOKUP(G89,'Equipment Pricing'!A:C,3,0)</f>
        <v>1006</v>
      </c>
      <c r="I89" s="101">
        <v>310.0</v>
      </c>
      <c r="J89" s="101">
        <f t="shared" si="1"/>
        <v>125.02</v>
      </c>
      <c r="K89" s="101">
        <v>243.0</v>
      </c>
      <c r="L89" s="101">
        <f t="shared" si="2"/>
        <v>1684.02</v>
      </c>
      <c r="M89" s="101">
        <f t="shared" si="3"/>
        <v>650.98</v>
      </c>
      <c r="N89" s="171">
        <v>2335.0</v>
      </c>
      <c r="O89" s="75"/>
      <c r="P89" s="75"/>
      <c r="Q89" s="75"/>
      <c r="R89" s="75"/>
      <c r="S89" s="75"/>
      <c r="T89" s="1"/>
      <c r="U89" s="1"/>
      <c r="V89" s="1"/>
      <c r="W89" s="1"/>
      <c r="X89" s="1"/>
      <c r="Y89" s="1"/>
      <c r="Z89" s="1"/>
    </row>
    <row r="90" ht="15.75" customHeight="1">
      <c r="A90" s="45" t="s">
        <v>172</v>
      </c>
      <c r="B90" s="45" t="s">
        <v>173</v>
      </c>
      <c r="C90" s="45" t="s">
        <v>174</v>
      </c>
      <c r="D90" s="45" t="s">
        <v>42</v>
      </c>
      <c r="E90" s="46" t="s">
        <v>219</v>
      </c>
      <c r="F90" s="46">
        <v>2.5</v>
      </c>
      <c r="G90" s="47" t="s">
        <v>269</v>
      </c>
      <c r="H90" s="48">
        <f>VLOOKUP(G90,'Equipment Pricing'!A:C,3,0)</f>
        <v>1133</v>
      </c>
      <c r="I90" s="101">
        <v>310.0</v>
      </c>
      <c r="J90" s="101">
        <f t="shared" si="1"/>
        <v>137.085</v>
      </c>
      <c r="K90" s="101">
        <v>243.0</v>
      </c>
      <c r="L90" s="101">
        <f t="shared" si="2"/>
        <v>1823.085</v>
      </c>
      <c r="M90" s="101">
        <f t="shared" si="3"/>
        <v>651.915</v>
      </c>
      <c r="N90" s="171">
        <v>2475.0</v>
      </c>
      <c r="O90" s="75"/>
      <c r="P90" s="75"/>
      <c r="Q90" s="75"/>
      <c r="R90" s="75"/>
      <c r="S90" s="75"/>
      <c r="T90" s="1"/>
      <c r="U90" s="1"/>
      <c r="V90" s="1"/>
      <c r="W90" s="1"/>
      <c r="X90" s="1"/>
      <c r="Y90" s="1"/>
      <c r="Z90" s="1"/>
    </row>
    <row r="91" ht="15.75" customHeight="1">
      <c r="A91" s="45" t="s">
        <v>172</v>
      </c>
      <c r="B91" s="45" t="s">
        <v>173</v>
      </c>
      <c r="C91" s="45" t="s">
        <v>174</v>
      </c>
      <c r="D91" s="45" t="s">
        <v>42</v>
      </c>
      <c r="E91" s="46" t="s">
        <v>219</v>
      </c>
      <c r="F91" s="46">
        <v>3.0</v>
      </c>
      <c r="G91" s="47" t="s">
        <v>272</v>
      </c>
      <c r="H91" s="48">
        <f>VLOOKUP(G91,'Equipment Pricing'!A:C,3,0)</f>
        <v>1314</v>
      </c>
      <c r="I91" s="101">
        <v>310.0</v>
      </c>
      <c r="J91" s="101">
        <f t="shared" si="1"/>
        <v>154.28</v>
      </c>
      <c r="K91" s="101">
        <v>243.0</v>
      </c>
      <c r="L91" s="101">
        <f t="shared" si="2"/>
        <v>2021.28</v>
      </c>
      <c r="M91" s="101">
        <f t="shared" si="3"/>
        <v>653.72</v>
      </c>
      <c r="N91" s="171">
        <v>2675.0</v>
      </c>
      <c r="O91" s="75"/>
      <c r="P91" s="75"/>
      <c r="Q91" s="75"/>
      <c r="R91" s="75"/>
      <c r="S91" s="75"/>
      <c r="T91" s="1"/>
      <c r="U91" s="1"/>
      <c r="V91" s="1"/>
      <c r="W91" s="1"/>
      <c r="X91" s="1"/>
      <c r="Y91" s="1"/>
      <c r="Z91" s="1"/>
    </row>
    <row r="92" ht="15.75" customHeight="1">
      <c r="A92" s="45" t="s">
        <v>172</v>
      </c>
      <c r="B92" s="45" t="s">
        <v>173</v>
      </c>
      <c r="C92" s="45" t="s">
        <v>174</v>
      </c>
      <c r="D92" s="45" t="s">
        <v>42</v>
      </c>
      <c r="E92" s="46" t="s">
        <v>219</v>
      </c>
      <c r="F92" s="46">
        <v>3.5</v>
      </c>
      <c r="G92" s="47" t="s">
        <v>275</v>
      </c>
      <c r="H92" s="48">
        <f>VLOOKUP(G92,'Equipment Pricing'!A:C,3,0)</f>
        <v>1443</v>
      </c>
      <c r="I92" s="101">
        <v>310.0</v>
      </c>
      <c r="J92" s="101">
        <f t="shared" si="1"/>
        <v>166.535</v>
      </c>
      <c r="K92" s="101">
        <v>243.0</v>
      </c>
      <c r="L92" s="101">
        <f t="shared" si="2"/>
        <v>2162.535</v>
      </c>
      <c r="M92" s="101">
        <f t="shared" si="3"/>
        <v>652.465</v>
      </c>
      <c r="N92" s="171">
        <v>2815.0</v>
      </c>
      <c r="O92" s="75"/>
      <c r="P92" s="75"/>
      <c r="Q92" s="75"/>
      <c r="R92" s="75"/>
      <c r="S92" s="75"/>
      <c r="T92" s="1"/>
      <c r="U92" s="1"/>
      <c r="V92" s="1"/>
      <c r="W92" s="1"/>
      <c r="X92" s="1"/>
      <c r="Y92" s="1"/>
      <c r="Z92" s="1"/>
    </row>
    <row r="93" ht="15.75" customHeight="1">
      <c r="A93" s="45" t="s">
        <v>172</v>
      </c>
      <c r="B93" s="45" t="s">
        <v>173</v>
      </c>
      <c r="C93" s="45" t="s">
        <v>174</v>
      </c>
      <c r="D93" s="45" t="s">
        <v>42</v>
      </c>
      <c r="E93" s="46" t="s">
        <v>219</v>
      </c>
      <c r="F93" s="46">
        <v>4.0</v>
      </c>
      <c r="G93" s="47" t="s">
        <v>277</v>
      </c>
      <c r="H93" s="48">
        <f>VLOOKUP(G93,'Equipment Pricing'!A:C,3,0)</f>
        <v>1445</v>
      </c>
      <c r="I93" s="101">
        <v>310.0</v>
      </c>
      <c r="J93" s="101">
        <f t="shared" si="1"/>
        <v>166.725</v>
      </c>
      <c r="K93" s="101">
        <v>243.0</v>
      </c>
      <c r="L93" s="101">
        <f t="shared" si="2"/>
        <v>2164.725</v>
      </c>
      <c r="M93" s="101">
        <f t="shared" si="3"/>
        <v>650.275</v>
      </c>
      <c r="N93" s="171">
        <v>2815.0</v>
      </c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45" t="s">
        <v>172</v>
      </c>
      <c r="B94" s="45" t="s">
        <v>173</v>
      </c>
      <c r="C94" s="45" t="s">
        <v>174</v>
      </c>
      <c r="D94" s="45" t="s">
        <v>42</v>
      </c>
      <c r="E94" s="46" t="s">
        <v>219</v>
      </c>
      <c r="F94" s="46">
        <v>5.0</v>
      </c>
      <c r="G94" s="47" t="s">
        <v>279</v>
      </c>
      <c r="H94" s="48">
        <f>VLOOKUP(G94,'Equipment Pricing'!A:C,3,0)</f>
        <v>1758</v>
      </c>
      <c r="I94" s="101">
        <v>310.0</v>
      </c>
      <c r="J94" s="101">
        <f t="shared" si="1"/>
        <v>196.46</v>
      </c>
      <c r="K94" s="101">
        <v>243.0</v>
      </c>
      <c r="L94" s="101">
        <f t="shared" si="2"/>
        <v>2507.46</v>
      </c>
      <c r="M94" s="101">
        <f t="shared" si="3"/>
        <v>652.54</v>
      </c>
      <c r="N94" s="171">
        <v>3160.0</v>
      </c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44" t="s">
        <v>183</v>
      </c>
      <c r="B95" s="44" t="s">
        <v>92</v>
      </c>
      <c r="C95" s="44" t="s">
        <v>93</v>
      </c>
      <c r="D95" s="46" t="s">
        <v>42</v>
      </c>
      <c r="E95" s="46" t="s">
        <v>219</v>
      </c>
      <c r="F95" s="46">
        <v>1.5</v>
      </c>
      <c r="G95" s="47" t="s">
        <v>220</v>
      </c>
      <c r="H95" s="48">
        <f>VLOOKUP(G95,'Equipment Pricing'!A:C,3,0)</f>
        <v>973</v>
      </c>
      <c r="I95" s="101">
        <v>310.0</v>
      </c>
      <c r="J95" s="101">
        <f t="shared" si="1"/>
        <v>121.885</v>
      </c>
      <c r="K95" s="101">
        <v>243.0</v>
      </c>
      <c r="L95" s="101">
        <f t="shared" si="2"/>
        <v>1647.885</v>
      </c>
      <c r="M95" s="101">
        <f t="shared" si="3"/>
        <v>652.115</v>
      </c>
      <c r="N95" s="51">
        <v>2300.0</v>
      </c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44" t="s">
        <v>183</v>
      </c>
      <c r="B96" s="44" t="s">
        <v>92</v>
      </c>
      <c r="C96" s="44" t="s">
        <v>93</v>
      </c>
      <c r="D96" s="46" t="s">
        <v>42</v>
      </c>
      <c r="E96" s="46" t="s">
        <v>219</v>
      </c>
      <c r="F96" s="46">
        <v>2.0</v>
      </c>
      <c r="G96" s="47" t="s">
        <v>224</v>
      </c>
      <c r="H96" s="48">
        <f>VLOOKUP(G96,'Equipment Pricing'!A:C,3,0)</f>
        <v>1006</v>
      </c>
      <c r="I96" s="101">
        <v>310.0</v>
      </c>
      <c r="J96" s="101">
        <f t="shared" si="1"/>
        <v>125.02</v>
      </c>
      <c r="K96" s="101">
        <v>243.0</v>
      </c>
      <c r="L96" s="101">
        <f t="shared" si="2"/>
        <v>1684.02</v>
      </c>
      <c r="M96" s="101">
        <f t="shared" si="3"/>
        <v>650.98</v>
      </c>
      <c r="N96" s="171">
        <v>2335.0</v>
      </c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44" t="s">
        <v>183</v>
      </c>
      <c r="B97" s="44" t="s">
        <v>92</v>
      </c>
      <c r="C97" s="44" t="s">
        <v>93</v>
      </c>
      <c r="D97" s="46" t="s">
        <v>42</v>
      </c>
      <c r="E97" s="46" t="s">
        <v>219</v>
      </c>
      <c r="F97" s="46">
        <v>2.5</v>
      </c>
      <c r="G97" s="47" t="s">
        <v>226</v>
      </c>
      <c r="H97" s="48">
        <f>VLOOKUP(G97,'Equipment Pricing'!A:C,3,0)</f>
        <v>1133</v>
      </c>
      <c r="I97" s="101">
        <v>310.0</v>
      </c>
      <c r="J97" s="101">
        <f t="shared" si="1"/>
        <v>137.085</v>
      </c>
      <c r="K97" s="101">
        <v>243.0</v>
      </c>
      <c r="L97" s="101">
        <f t="shared" si="2"/>
        <v>1823.085</v>
      </c>
      <c r="M97" s="101">
        <f t="shared" si="3"/>
        <v>651.915</v>
      </c>
      <c r="N97" s="171">
        <v>2475.0</v>
      </c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44" t="s">
        <v>183</v>
      </c>
      <c r="B98" s="44" t="s">
        <v>92</v>
      </c>
      <c r="C98" s="44" t="s">
        <v>93</v>
      </c>
      <c r="D98" s="46" t="s">
        <v>42</v>
      </c>
      <c r="E98" s="46" t="s">
        <v>219</v>
      </c>
      <c r="F98" s="46">
        <v>3.0</v>
      </c>
      <c r="G98" s="47" t="s">
        <v>229</v>
      </c>
      <c r="H98" s="48">
        <f>VLOOKUP(G98,'Equipment Pricing'!A:C,3,0)</f>
        <v>1314</v>
      </c>
      <c r="I98" s="101">
        <v>310.0</v>
      </c>
      <c r="J98" s="101">
        <f t="shared" si="1"/>
        <v>154.28</v>
      </c>
      <c r="K98" s="101">
        <v>243.0</v>
      </c>
      <c r="L98" s="101">
        <f t="shared" si="2"/>
        <v>2021.28</v>
      </c>
      <c r="M98" s="101">
        <f t="shared" si="3"/>
        <v>653.72</v>
      </c>
      <c r="N98" s="171">
        <v>2675.0</v>
      </c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44" t="s">
        <v>183</v>
      </c>
      <c r="B99" s="44" t="s">
        <v>92</v>
      </c>
      <c r="C99" s="44" t="s">
        <v>93</v>
      </c>
      <c r="D99" s="46" t="s">
        <v>42</v>
      </c>
      <c r="E99" s="46" t="s">
        <v>219</v>
      </c>
      <c r="F99" s="46">
        <v>3.5</v>
      </c>
      <c r="G99" s="47" t="s">
        <v>232</v>
      </c>
      <c r="H99" s="48">
        <f>VLOOKUP(G99,'Equipment Pricing'!A:C,3,0)</f>
        <v>1443</v>
      </c>
      <c r="I99" s="101">
        <v>310.0</v>
      </c>
      <c r="J99" s="101">
        <f t="shared" si="1"/>
        <v>166.535</v>
      </c>
      <c r="K99" s="101">
        <v>243.0</v>
      </c>
      <c r="L99" s="101">
        <f t="shared" si="2"/>
        <v>2162.535</v>
      </c>
      <c r="M99" s="101">
        <f t="shared" si="3"/>
        <v>652.465</v>
      </c>
      <c r="N99" s="171">
        <v>2815.0</v>
      </c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44" t="s">
        <v>183</v>
      </c>
      <c r="B100" s="44" t="s">
        <v>92</v>
      </c>
      <c r="C100" s="44" t="s">
        <v>93</v>
      </c>
      <c r="D100" s="46" t="s">
        <v>42</v>
      </c>
      <c r="E100" s="46" t="s">
        <v>219</v>
      </c>
      <c r="F100" s="46">
        <v>4.0</v>
      </c>
      <c r="G100" s="47" t="s">
        <v>234</v>
      </c>
      <c r="H100" s="48">
        <f>VLOOKUP(G100,'Equipment Pricing'!A:C,3,0)</f>
        <v>1445</v>
      </c>
      <c r="I100" s="101">
        <v>310.0</v>
      </c>
      <c r="J100" s="101">
        <f t="shared" si="1"/>
        <v>166.725</v>
      </c>
      <c r="K100" s="101">
        <v>243.0</v>
      </c>
      <c r="L100" s="101">
        <f t="shared" si="2"/>
        <v>2164.725</v>
      </c>
      <c r="M100" s="101">
        <f t="shared" si="3"/>
        <v>650.275</v>
      </c>
      <c r="N100" s="171">
        <v>2815.0</v>
      </c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44" t="s">
        <v>183</v>
      </c>
      <c r="B101" s="44" t="s">
        <v>92</v>
      </c>
      <c r="C101" s="44" t="s">
        <v>93</v>
      </c>
      <c r="D101" s="46" t="s">
        <v>42</v>
      </c>
      <c r="E101" s="46" t="s">
        <v>219</v>
      </c>
      <c r="F101" s="46">
        <v>5.0</v>
      </c>
      <c r="G101" s="47" t="s">
        <v>237</v>
      </c>
      <c r="H101" s="48">
        <f>VLOOKUP(G101,'Equipment Pricing'!A:C,3,0)</f>
        <v>1758</v>
      </c>
      <c r="I101" s="101">
        <v>310.0</v>
      </c>
      <c r="J101" s="101">
        <f t="shared" si="1"/>
        <v>196.46</v>
      </c>
      <c r="K101" s="101">
        <v>243.0</v>
      </c>
      <c r="L101" s="101">
        <f t="shared" si="2"/>
        <v>2507.46</v>
      </c>
      <c r="M101" s="101">
        <f t="shared" si="3"/>
        <v>652.54</v>
      </c>
      <c r="N101" s="171">
        <v>3160.0</v>
      </c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44" t="s">
        <v>184</v>
      </c>
      <c r="B102" s="44" t="s">
        <v>115</v>
      </c>
      <c r="C102" s="44" t="s">
        <v>116</v>
      </c>
      <c r="D102" s="46" t="s">
        <v>42</v>
      </c>
      <c r="E102" s="46" t="s">
        <v>219</v>
      </c>
      <c r="F102" s="46">
        <v>1.5</v>
      </c>
      <c r="G102" s="47" t="s">
        <v>244</v>
      </c>
      <c r="H102" s="48">
        <f>VLOOKUP(G102,'Equipment Pricing'!A:C,3,0)</f>
        <v>973</v>
      </c>
      <c r="I102" s="101">
        <v>310.0</v>
      </c>
      <c r="J102" s="101">
        <f t="shared" si="1"/>
        <v>121.885</v>
      </c>
      <c r="K102" s="101">
        <v>243.0</v>
      </c>
      <c r="L102" s="101">
        <f t="shared" si="2"/>
        <v>1647.885</v>
      </c>
      <c r="M102" s="101">
        <f t="shared" si="3"/>
        <v>652.115</v>
      </c>
      <c r="N102" s="51">
        <v>2300.0</v>
      </c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44" t="s">
        <v>184</v>
      </c>
      <c r="B103" s="44" t="s">
        <v>115</v>
      </c>
      <c r="C103" s="44" t="s">
        <v>116</v>
      </c>
      <c r="D103" s="46" t="s">
        <v>42</v>
      </c>
      <c r="E103" s="46" t="s">
        <v>219</v>
      </c>
      <c r="F103" s="46">
        <v>2.0</v>
      </c>
      <c r="G103" s="47" t="s">
        <v>247</v>
      </c>
      <c r="H103" s="48">
        <f>VLOOKUP(G103,'Equipment Pricing'!A:C,3,0)</f>
        <v>1006</v>
      </c>
      <c r="I103" s="101">
        <v>310.0</v>
      </c>
      <c r="J103" s="101">
        <f t="shared" si="1"/>
        <v>125.02</v>
      </c>
      <c r="K103" s="101">
        <v>243.0</v>
      </c>
      <c r="L103" s="101">
        <f t="shared" si="2"/>
        <v>1684.02</v>
      </c>
      <c r="M103" s="101">
        <f t="shared" si="3"/>
        <v>650.98</v>
      </c>
      <c r="N103" s="171">
        <v>2335.0</v>
      </c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44" t="s">
        <v>184</v>
      </c>
      <c r="B104" s="44" t="s">
        <v>115</v>
      </c>
      <c r="C104" s="44" t="s">
        <v>116</v>
      </c>
      <c r="D104" s="46" t="s">
        <v>42</v>
      </c>
      <c r="E104" s="46" t="s">
        <v>219</v>
      </c>
      <c r="F104" s="46">
        <v>2.5</v>
      </c>
      <c r="G104" s="47" t="s">
        <v>249</v>
      </c>
      <c r="H104" s="48">
        <f>VLOOKUP(G104,'Equipment Pricing'!A:C,3,0)</f>
        <v>1133</v>
      </c>
      <c r="I104" s="101">
        <v>310.0</v>
      </c>
      <c r="J104" s="101">
        <f t="shared" si="1"/>
        <v>137.085</v>
      </c>
      <c r="K104" s="101">
        <v>243.0</v>
      </c>
      <c r="L104" s="101">
        <f t="shared" si="2"/>
        <v>1823.085</v>
      </c>
      <c r="M104" s="101">
        <f t="shared" si="3"/>
        <v>651.915</v>
      </c>
      <c r="N104" s="171">
        <v>2475.0</v>
      </c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44" t="s">
        <v>184</v>
      </c>
      <c r="B105" s="44" t="s">
        <v>115</v>
      </c>
      <c r="C105" s="44" t="s">
        <v>116</v>
      </c>
      <c r="D105" s="46" t="s">
        <v>42</v>
      </c>
      <c r="E105" s="46" t="s">
        <v>219</v>
      </c>
      <c r="F105" s="46">
        <v>2.5</v>
      </c>
      <c r="G105" s="47" t="s">
        <v>249</v>
      </c>
      <c r="H105" s="48">
        <f>VLOOKUP(G105,'Equipment Pricing'!A:C,3,0)</f>
        <v>1133</v>
      </c>
      <c r="I105" s="101">
        <v>310.0</v>
      </c>
      <c r="J105" s="101">
        <f t="shared" si="1"/>
        <v>137.085</v>
      </c>
      <c r="K105" s="101">
        <v>243.0</v>
      </c>
      <c r="L105" s="101">
        <f t="shared" si="2"/>
        <v>1823.085</v>
      </c>
      <c r="M105" s="101">
        <f t="shared" si="3"/>
        <v>651.915</v>
      </c>
      <c r="N105" s="171">
        <v>2475.0</v>
      </c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44" t="s">
        <v>184</v>
      </c>
      <c r="B106" s="44" t="s">
        <v>115</v>
      </c>
      <c r="C106" s="44" t="s">
        <v>116</v>
      </c>
      <c r="D106" s="46" t="s">
        <v>42</v>
      </c>
      <c r="E106" s="46" t="s">
        <v>219</v>
      </c>
      <c r="F106" s="46">
        <v>3.0</v>
      </c>
      <c r="G106" s="47" t="s">
        <v>252</v>
      </c>
      <c r="H106" s="48">
        <f>VLOOKUP(G106,'Equipment Pricing'!A:C,3,0)</f>
        <v>1314</v>
      </c>
      <c r="I106" s="101">
        <v>310.0</v>
      </c>
      <c r="J106" s="101">
        <f t="shared" si="1"/>
        <v>154.28</v>
      </c>
      <c r="K106" s="101">
        <v>243.0</v>
      </c>
      <c r="L106" s="101">
        <f t="shared" si="2"/>
        <v>2021.28</v>
      </c>
      <c r="M106" s="101">
        <f t="shared" si="3"/>
        <v>653.72</v>
      </c>
      <c r="N106" s="171">
        <v>2675.0</v>
      </c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44" t="s">
        <v>184</v>
      </c>
      <c r="B107" s="44" t="s">
        <v>115</v>
      </c>
      <c r="C107" s="44" t="s">
        <v>116</v>
      </c>
      <c r="D107" s="46" t="s">
        <v>42</v>
      </c>
      <c r="E107" s="46" t="s">
        <v>219</v>
      </c>
      <c r="F107" s="46">
        <v>3.0</v>
      </c>
      <c r="G107" s="47" t="s">
        <v>252</v>
      </c>
      <c r="H107" s="48">
        <f>VLOOKUP(G107,'Equipment Pricing'!A:C,3,0)</f>
        <v>1314</v>
      </c>
      <c r="I107" s="101">
        <v>310.0</v>
      </c>
      <c r="J107" s="101">
        <f t="shared" si="1"/>
        <v>154.28</v>
      </c>
      <c r="K107" s="101">
        <v>243.0</v>
      </c>
      <c r="L107" s="101">
        <f t="shared" si="2"/>
        <v>2021.28</v>
      </c>
      <c r="M107" s="101">
        <f t="shared" si="3"/>
        <v>653.72</v>
      </c>
      <c r="N107" s="171">
        <v>2675.0</v>
      </c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44" t="s">
        <v>184</v>
      </c>
      <c r="B108" s="44" t="s">
        <v>115</v>
      </c>
      <c r="C108" s="44" t="s">
        <v>116</v>
      </c>
      <c r="D108" s="46" t="s">
        <v>42</v>
      </c>
      <c r="E108" s="46" t="s">
        <v>219</v>
      </c>
      <c r="F108" s="46">
        <v>3.5</v>
      </c>
      <c r="G108" s="47" t="s">
        <v>255</v>
      </c>
      <c r="H108" s="48">
        <f>VLOOKUP(G108,'Equipment Pricing'!A:C,3,0)</f>
        <v>1443</v>
      </c>
      <c r="I108" s="101">
        <v>310.0</v>
      </c>
      <c r="J108" s="101">
        <f t="shared" si="1"/>
        <v>166.535</v>
      </c>
      <c r="K108" s="101">
        <v>243.0</v>
      </c>
      <c r="L108" s="101">
        <f t="shared" si="2"/>
        <v>2162.535</v>
      </c>
      <c r="M108" s="101">
        <f t="shared" si="3"/>
        <v>652.465</v>
      </c>
      <c r="N108" s="171">
        <v>2815.0</v>
      </c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44" t="s">
        <v>184</v>
      </c>
      <c r="B109" s="44" t="s">
        <v>115</v>
      </c>
      <c r="C109" s="44" t="s">
        <v>116</v>
      </c>
      <c r="D109" s="46" t="s">
        <v>42</v>
      </c>
      <c r="E109" s="46" t="s">
        <v>219</v>
      </c>
      <c r="F109" s="46">
        <v>3.5</v>
      </c>
      <c r="G109" s="47" t="s">
        <v>255</v>
      </c>
      <c r="H109" s="48">
        <f>VLOOKUP(G109,'Equipment Pricing'!A:C,3,0)</f>
        <v>1443</v>
      </c>
      <c r="I109" s="101">
        <v>310.0</v>
      </c>
      <c r="J109" s="101">
        <f t="shared" si="1"/>
        <v>166.535</v>
      </c>
      <c r="K109" s="101">
        <v>243.0</v>
      </c>
      <c r="L109" s="101">
        <f t="shared" si="2"/>
        <v>2162.535</v>
      </c>
      <c r="M109" s="101">
        <f t="shared" si="3"/>
        <v>652.465</v>
      </c>
      <c r="N109" s="171">
        <v>2815.0</v>
      </c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44" t="s">
        <v>184</v>
      </c>
      <c r="B110" s="44" t="s">
        <v>115</v>
      </c>
      <c r="C110" s="44" t="s">
        <v>116</v>
      </c>
      <c r="D110" s="46" t="s">
        <v>42</v>
      </c>
      <c r="E110" s="46" t="s">
        <v>219</v>
      </c>
      <c r="F110" s="46">
        <v>4.0</v>
      </c>
      <c r="G110" s="47" t="s">
        <v>258</v>
      </c>
      <c r="H110" s="48">
        <f>VLOOKUP(G110,'Equipment Pricing'!A:C,3,0)</f>
        <v>1445</v>
      </c>
      <c r="I110" s="101">
        <v>310.0</v>
      </c>
      <c r="J110" s="101">
        <f t="shared" si="1"/>
        <v>166.725</v>
      </c>
      <c r="K110" s="101">
        <v>243.0</v>
      </c>
      <c r="L110" s="101">
        <f t="shared" si="2"/>
        <v>2164.725</v>
      </c>
      <c r="M110" s="101">
        <f t="shared" si="3"/>
        <v>650.275</v>
      </c>
      <c r="N110" s="171">
        <v>2815.0</v>
      </c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44" t="s">
        <v>184</v>
      </c>
      <c r="B111" s="44" t="s">
        <v>115</v>
      </c>
      <c r="C111" s="44" t="s">
        <v>116</v>
      </c>
      <c r="D111" s="46" t="s">
        <v>42</v>
      </c>
      <c r="E111" s="46" t="s">
        <v>219</v>
      </c>
      <c r="F111" s="46">
        <v>5.0</v>
      </c>
      <c r="G111" s="47" t="s">
        <v>260</v>
      </c>
      <c r="H111" s="48">
        <f>VLOOKUP(G111,'Equipment Pricing'!A:C,3,0)</f>
        <v>1758</v>
      </c>
      <c r="I111" s="101">
        <v>310.0</v>
      </c>
      <c r="J111" s="101">
        <f t="shared" si="1"/>
        <v>196.46</v>
      </c>
      <c r="K111" s="101">
        <v>243.0</v>
      </c>
      <c r="L111" s="101">
        <f t="shared" si="2"/>
        <v>2507.46</v>
      </c>
      <c r="M111" s="101">
        <f t="shared" si="3"/>
        <v>652.54</v>
      </c>
      <c r="N111" s="171">
        <v>3160.0</v>
      </c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44" t="s">
        <v>185</v>
      </c>
      <c r="B112" s="44" t="s">
        <v>147</v>
      </c>
      <c r="C112" s="44" t="s">
        <v>93</v>
      </c>
      <c r="D112" s="46" t="s">
        <v>42</v>
      </c>
      <c r="E112" s="46" t="s">
        <v>219</v>
      </c>
      <c r="F112" s="46">
        <v>1.5</v>
      </c>
      <c r="G112" s="47" t="s">
        <v>220</v>
      </c>
      <c r="H112" s="48">
        <f>VLOOKUP(G112,'Equipment Pricing'!A:C,3,0)</f>
        <v>973</v>
      </c>
      <c r="I112" s="101">
        <v>310.0</v>
      </c>
      <c r="J112" s="101">
        <f t="shared" si="1"/>
        <v>121.885</v>
      </c>
      <c r="K112" s="101">
        <v>243.0</v>
      </c>
      <c r="L112" s="101">
        <f t="shared" si="2"/>
        <v>1647.885</v>
      </c>
      <c r="M112" s="101">
        <f t="shared" si="3"/>
        <v>652.115</v>
      </c>
      <c r="N112" s="51">
        <v>2300.0</v>
      </c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44" t="s">
        <v>185</v>
      </c>
      <c r="B113" s="44" t="s">
        <v>147</v>
      </c>
      <c r="C113" s="44" t="s">
        <v>93</v>
      </c>
      <c r="D113" s="46" t="s">
        <v>42</v>
      </c>
      <c r="E113" s="46" t="s">
        <v>219</v>
      </c>
      <c r="F113" s="46">
        <v>2.0</v>
      </c>
      <c r="G113" s="47" t="s">
        <v>224</v>
      </c>
      <c r="H113" s="48">
        <f>VLOOKUP(G113,'Equipment Pricing'!A:C,3,0)</f>
        <v>1006</v>
      </c>
      <c r="I113" s="101">
        <v>310.0</v>
      </c>
      <c r="J113" s="101">
        <f t="shared" si="1"/>
        <v>125.02</v>
      </c>
      <c r="K113" s="101">
        <v>243.0</v>
      </c>
      <c r="L113" s="101">
        <f t="shared" si="2"/>
        <v>1684.02</v>
      </c>
      <c r="M113" s="101">
        <f t="shared" si="3"/>
        <v>650.98</v>
      </c>
      <c r="N113" s="171">
        <v>2335.0</v>
      </c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44" t="s">
        <v>185</v>
      </c>
      <c r="B114" s="44" t="s">
        <v>147</v>
      </c>
      <c r="C114" s="44" t="s">
        <v>93</v>
      </c>
      <c r="D114" s="46" t="s">
        <v>42</v>
      </c>
      <c r="E114" s="46" t="s">
        <v>219</v>
      </c>
      <c r="F114" s="46">
        <v>2.5</v>
      </c>
      <c r="G114" s="47" t="s">
        <v>226</v>
      </c>
      <c r="H114" s="48">
        <f>VLOOKUP(G114,'Equipment Pricing'!A:C,3,0)</f>
        <v>1133</v>
      </c>
      <c r="I114" s="101">
        <v>310.0</v>
      </c>
      <c r="J114" s="101">
        <f t="shared" si="1"/>
        <v>137.085</v>
      </c>
      <c r="K114" s="101">
        <v>243.0</v>
      </c>
      <c r="L114" s="101">
        <f t="shared" si="2"/>
        <v>1823.085</v>
      </c>
      <c r="M114" s="101">
        <f t="shared" si="3"/>
        <v>651.915</v>
      </c>
      <c r="N114" s="171">
        <v>2475.0</v>
      </c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44" t="s">
        <v>185</v>
      </c>
      <c r="B115" s="44" t="s">
        <v>147</v>
      </c>
      <c r="C115" s="44" t="s">
        <v>93</v>
      </c>
      <c r="D115" s="46" t="s">
        <v>42</v>
      </c>
      <c r="E115" s="46" t="s">
        <v>219</v>
      </c>
      <c r="F115" s="46">
        <v>3.0</v>
      </c>
      <c r="G115" s="47" t="s">
        <v>229</v>
      </c>
      <c r="H115" s="48">
        <f>VLOOKUP(G115,'Equipment Pricing'!A:C,3,0)</f>
        <v>1314</v>
      </c>
      <c r="I115" s="101">
        <v>310.0</v>
      </c>
      <c r="J115" s="101">
        <f t="shared" si="1"/>
        <v>154.28</v>
      </c>
      <c r="K115" s="101">
        <v>243.0</v>
      </c>
      <c r="L115" s="101">
        <f t="shared" si="2"/>
        <v>2021.28</v>
      </c>
      <c r="M115" s="101">
        <f t="shared" si="3"/>
        <v>653.72</v>
      </c>
      <c r="N115" s="171">
        <v>2675.0</v>
      </c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44" t="s">
        <v>185</v>
      </c>
      <c r="B116" s="44" t="s">
        <v>147</v>
      </c>
      <c r="C116" s="44" t="s">
        <v>93</v>
      </c>
      <c r="D116" s="46" t="s">
        <v>42</v>
      </c>
      <c r="E116" s="46" t="s">
        <v>219</v>
      </c>
      <c r="F116" s="46">
        <v>3.5</v>
      </c>
      <c r="G116" s="47" t="s">
        <v>232</v>
      </c>
      <c r="H116" s="48">
        <f>VLOOKUP(G116,'Equipment Pricing'!A:C,3,0)</f>
        <v>1443</v>
      </c>
      <c r="I116" s="101">
        <v>310.0</v>
      </c>
      <c r="J116" s="101">
        <f t="shared" si="1"/>
        <v>166.535</v>
      </c>
      <c r="K116" s="101">
        <v>243.0</v>
      </c>
      <c r="L116" s="101">
        <f t="shared" si="2"/>
        <v>2162.535</v>
      </c>
      <c r="M116" s="101">
        <f t="shared" si="3"/>
        <v>652.465</v>
      </c>
      <c r="N116" s="171">
        <v>2815.0</v>
      </c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44" t="s">
        <v>185</v>
      </c>
      <c r="B117" s="44" t="s">
        <v>147</v>
      </c>
      <c r="C117" s="44" t="s">
        <v>93</v>
      </c>
      <c r="D117" s="46" t="s">
        <v>42</v>
      </c>
      <c r="E117" s="46" t="s">
        <v>219</v>
      </c>
      <c r="F117" s="46">
        <v>4.0</v>
      </c>
      <c r="G117" s="47" t="s">
        <v>234</v>
      </c>
      <c r="H117" s="48">
        <f>VLOOKUP(G117,'Equipment Pricing'!A:C,3,0)</f>
        <v>1445</v>
      </c>
      <c r="I117" s="101">
        <v>310.0</v>
      </c>
      <c r="J117" s="101">
        <f t="shared" si="1"/>
        <v>166.725</v>
      </c>
      <c r="K117" s="101">
        <v>243.0</v>
      </c>
      <c r="L117" s="101">
        <f t="shared" si="2"/>
        <v>2164.725</v>
      </c>
      <c r="M117" s="101">
        <f t="shared" si="3"/>
        <v>650.275</v>
      </c>
      <c r="N117" s="171">
        <v>2815.0</v>
      </c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44" t="s">
        <v>185</v>
      </c>
      <c r="B118" s="44" t="s">
        <v>147</v>
      </c>
      <c r="C118" s="44" t="s">
        <v>93</v>
      </c>
      <c r="D118" s="46" t="s">
        <v>42</v>
      </c>
      <c r="E118" s="46" t="s">
        <v>219</v>
      </c>
      <c r="F118" s="46">
        <v>5.0</v>
      </c>
      <c r="G118" s="47" t="s">
        <v>237</v>
      </c>
      <c r="H118" s="48">
        <f>VLOOKUP(G118,'Equipment Pricing'!A:C,3,0)</f>
        <v>1758</v>
      </c>
      <c r="I118" s="101">
        <v>310.0</v>
      </c>
      <c r="J118" s="101">
        <f t="shared" si="1"/>
        <v>196.46</v>
      </c>
      <c r="K118" s="101">
        <v>243.0</v>
      </c>
      <c r="L118" s="101">
        <f t="shared" si="2"/>
        <v>2507.46</v>
      </c>
      <c r="M118" s="101">
        <f t="shared" si="3"/>
        <v>652.54</v>
      </c>
      <c r="N118" s="171">
        <v>3160.0</v>
      </c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44" t="s">
        <v>186</v>
      </c>
      <c r="B119" s="44" t="s">
        <v>147</v>
      </c>
      <c r="C119" s="44" t="s">
        <v>281</v>
      </c>
      <c r="D119" s="46" t="s">
        <v>42</v>
      </c>
      <c r="E119" s="46" t="s">
        <v>219</v>
      </c>
      <c r="F119" s="46">
        <v>1.5</v>
      </c>
      <c r="G119" s="47" t="s">
        <v>263</v>
      </c>
      <c r="H119" s="48">
        <f>VLOOKUP(G119,'Equipment Pricing'!A:C,3,0)</f>
        <v>973</v>
      </c>
      <c r="I119" s="101">
        <v>310.0</v>
      </c>
      <c r="J119" s="101">
        <f t="shared" si="1"/>
        <v>121.885</v>
      </c>
      <c r="K119" s="101">
        <v>243.0</v>
      </c>
      <c r="L119" s="101">
        <f t="shared" si="2"/>
        <v>1647.885</v>
      </c>
      <c r="M119" s="101">
        <f t="shared" si="3"/>
        <v>652.115</v>
      </c>
      <c r="N119" s="51">
        <v>2300.0</v>
      </c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44" t="s">
        <v>186</v>
      </c>
      <c r="B120" s="44" t="s">
        <v>147</v>
      </c>
      <c r="C120" s="44" t="s">
        <v>281</v>
      </c>
      <c r="D120" s="46" t="s">
        <v>42</v>
      </c>
      <c r="E120" s="46" t="s">
        <v>219</v>
      </c>
      <c r="F120" s="46">
        <v>2.0</v>
      </c>
      <c r="G120" s="47" t="s">
        <v>266</v>
      </c>
      <c r="H120" s="48">
        <f>VLOOKUP(G120,'Equipment Pricing'!A:C,3,0)</f>
        <v>1006</v>
      </c>
      <c r="I120" s="101">
        <v>310.0</v>
      </c>
      <c r="J120" s="101">
        <f t="shared" si="1"/>
        <v>125.02</v>
      </c>
      <c r="K120" s="101">
        <v>243.0</v>
      </c>
      <c r="L120" s="101">
        <f t="shared" si="2"/>
        <v>1684.02</v>
      </c>
      <c r="M120" s="101">
        <f t="shared" si="3"/>
        <v>650.98</v>
      </c>
      <c r="N120" s="171">
        <v>2335.0</v>
      </c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44" t="s">
        <v>186</v>
      </c>
      <c r="B121" s="44" t="s">
        <v>147</v>
      </c>
      <c r="C121" s="44" t="s">
        <v>281</v>
      </c>
      <c r="D121" s="46" t="s">
        <v>42</v>
      </c>
      <c r="E121" s="46" t="s">
        <v>219</v>
      </c>
      <c r="F121" s="46">
        <v>2.5</v>
      </c>
      <c r="G121" s="47" t="s">
        <v>269</v>
      </c>
      <c r="H121" s="48">
        <f>VLOOKUP(G121,'Equipment Pricing'!A:C,3,0)</f>
        <v>1133</v>
      </c>
      <c r="I121" s="101">
        <v>310.0</v>
      </c>
      <c r="J121" s="101">
        <f t="shared" si="1"/>
        <v>137.085</v>
      </c>
      <c r="K121" s="101">
        <v>243.0</v>
      </c>
      <c r="L121" s="101">
        <f t="shared" si="2"/>
        <v>1823.085</v>
      </c>
      <c r="M121" s="101">
        <f t="shared" si="3"/>
        <v>651.915</v>
      </c>
      <c r="N121" s="171">
        <v>2475.0</v>
      </c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44" t="s">
        <v>186</v>
      </c>
      <c r="B122" s="44" t="s">
        <v>147</v>
      </c>
      <c r="C122" s="44" t="s">
        <v>281</v>
      </c>
      <c r="D122" s="46" t="s">
        <v>42</v>
      </c>
      <c r="E122" s="46" t="s">
        <v>219</v>
      </c>
      <c r="F122" s="46">
        <v>3.0</v>
      </c>
      <c r="G122" s="47" t="s">
        <v>272</v>
      </c>
      <c r="H122" s="48">
        <f>VLOOKUP(G122,'Equipment Pricing'!A:C,3,0)</f>
        <v>1314</v>
      </c>
      <c r="I122" s="101">
        <v>310.0</v>
      </c>
      <c r="J122" s="101">
        <f t="shared" si="1"/>
        <v>154.28</v>
      </c>
      <c r="K122" s="101">
        <v>243.0</v>
      </c>
      <c r="L122" s="101">
        <f t="shared" si="2"/>
        <v>2021.28</v>
      </c>
      <c r="M122" s="101">
        <f t="shared" si="3"/>
        <v>653.72</v>
      </c>
      <c r="N122" s="171">
        <v>2675.0</v>
      </c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44" t="s">
        <v>186</v>
      </c>
      <c r="B123" s="44" t="s">
        <v>147</v>
      </c>
      <c r="C123" s="44" t="s">
        <v>281</v>
      </c>
      <c r="D123" s="46" t="s">
        <v>42</v>
      </c>
      <c r="E123" s="46" t="s">
        <v>219</v>
      </c>
      <c r="F123" s="46">
        <v>3.5</v>
      </c>
      <c r="G123" s="47" t="s">
        <v>275</v>
      </c>
      <c r="H123" s="48">
        <f>VLOOKUP(G123,'Equipment Pricing'!A:C,3,0)</f>
        <v>1443</v>
      </c>
      <c r="I123" s="101">
        <v>310.0</v>
      </c>
      <c r="J123" s="101">
        <f t="shared" si="1"/>
        <v>166.535</v>
      </c>
      <c r="K123" s="101">
        <v>243.0</v>
      </c>
      <c r="L123" s="101">
        <f t="shared" si="2"/>
        <v>2162.535</v>
      </c>
      <c r="M123" s="101">
        <f t="shared" si="3"/>
        <v>652.465</v>
      </c>
      <c r="N123" s="171">
        <v>2815.0</v>
      </c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44" t="s">
        <v>186</v>
      </c>
      <c r="B124" s="44" t="s">
        <v>147</v>
      </c>
      <c r="C124" s="44" t="s">
        <v>281</v>
      </c>
      <c r="D124" s="46" t="s">
        <v>42</v>
      </c>
      <c r="E124" s="46" t="s">
        <v>219</v>
      </c>
      <c r="F124" s="46">
        <v>4.0</v>
      </c>
      <c r="G124" s="47" t="s">
        <v>277</v>
      </c>
      <c r="H124" s="48">
        <f>VLOOKUP(G124,'Equipment Pricing'!A:C,3,0)</f>
        <v>1445</v>
      </c>
      <c r="I124" s="101">
        <v>310.0</v>
      </c>
      <c r="J124" s="101">
        <f t="shared" si="1"/>
        <v>166.725</v>
      </c>
      <c r="K124" s="101">
        <v>243.0</v>
      </c>
      <c r="L124" s="101">
        <f t="shared" si="2"/>
        <v>2164.725</v>
      </c>
      <c r="M124" s="101">
        <f t="shared" si="3"/>
        <v>650.275</v>
      </c>
      <c r="N124" s="171">
        <v>2815.0</v>
      </c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44" t="s">
        <v>186</v>
      </c>
      <c r="B125" s="44" t="s">
        <v>147</v>
      </c>
      <c r="C125" s="44" t="s">
        <v>281</v>
      </c>
      <c r="D125" s="46" t="s">
        <v>42</v>
      </c>
      <c r="E125" s="46" t="s">
        <v>219</v>
      </c>
      <c r="F125" s="46">
        <v>5.0</v>
      </c>
      <c r="G125" s="47" t="s">
        <v>279</v>
      </c>
      <c r="H125" s="48">
        <f>VLOOKUP(G125,'Equipment Pricing'!A:C,3,0)</f>
        <v>1758</v>
      </c>
      <c r="I125" s="101">
        <v>310.0</v>
      </c>
      <c r="J125" s="101">
        <f t="shared" si="1"/>
        <v>196.46</v>
      </c>
      <c r="K125" s="101">
        <v>243.0</v>
      </c>
      <c r="L125" s="101">
        <f t="shared" si="2"/>
        <v>2507.46</v>
      </c>
      <c r="M125" s="101">
        <f t="shared" si="3"/>
        <v>652.54</v>
      </c>
      <c r="N125" s="171">
        <v>3160.0</v>
      </c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44" t="s">
        <v>199</v>
      </c>
      <c r="B126" s="44" t="s">
        <v>147</v>
      </c>
      <c r="C126" s="44" t="s">
        <v>93</v>
      </c>
      <c r="D126" s="46" t="s">
        <v>42</v>
      </c>
      <c r="E126" s="46" t="s">
        <v>219</v>
      </c>
      <c r="F126" s="46">
        <v>1.5</v>
      </c>
      <c r="G126" s="47" t="s">
        <v>220</v>
      </c>
      <c r="H126" s="48">
        <f>VLOOKUP(G126,'Equipment Pricing'!A:C,3,0)</f>
        <v>973</v>
      </c>
      <c r="I126" s="101">
        <v>310.0</v>
      </c>
      <c r="J126" s="101">
        <f t="shared" si="1"/>
        <v>121.885</v>
      </c>
      <c r="K126" s="101">
        <v>243.0</v>
      </c>
      <c r="L126" s="101">
        <f t="shared" si="2"/>
        <v>1647.885</v>
      </c>
      <c r="M126" s="101">
        <f t="shared" si="3"/>
        <v>652.115</v>
      </c>
      <c r="N126" s="51">
        <v>2300.0</v>
      </c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44" t="s">
        <v>199</v>
      </c>
      <c r="B127" s="44" t="s">
        <v>147</v>
      </c>
      <c r="C127" s="44" t="s">
        <v>93</v>
      </c>
      <c r="D127" s="46" t="s">
        <v>42</v>
      </c>
      <c r="E127" s="46" t="s">
        <v>219</v>
      </c>
      <c r="F127" s="46">
        <v>2.0</v>
      </c>
      <c r="G127" s="47" t="s">
        <v>224</v>
      </c>
      <c r="H127" s="48">
        <f>VLOOKUP(G127,'Equipment Pricing'!A:C,3,0)</f>
        <v>1006</v>
      </c>
      <c r="I127" s="101">
        <v>310.0</v>
      </c>
      <c r="J127" s="101">
        <f t="shared" si="1"/>
        <v>125.02</v>
      </c>
      <c r="K127" s="101">
        <v>243.0</v>
      </c>
      <c r="L127" s="101">
        <f t="shared" si="2"/>
        <v>1684.02</v>
      </c>
      <c r="M127" s="101">
        <f t="shared" si="3"/>
        <v>650.98</v>
      </c>
      <c r="N127" s="171">
        <v>2335.0</v>
      </c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44" t="s">
        <v>199</v>
      </c>
      <c r="B128" s="44" t="s">
        <v>147</v>
      </c>
      <c r="C128" s="44" t="s">
        <v>93</v>
      </c>
      <c r="D128" s="46" t="s">
        <v>42</v>
      </c>
      <c r="E128" s="46" t="s">
        <v>219</v>
      </c>
      <c r="F128" s="46">
        <v>2.5</v>
      </c>
      <c r="G128" s="47" t="s">
        <v>226</v>
      </c>
      <c r="H128" s="48">
        <f>VLOOKUP(G128,'Equipment Pricing'!A:C,3,0)</f>
        <v>1133</v>
      </c>
      <c r="I128" s="101">
        <v>310.0</v>
      </c>
      <c r="J128" s="101">
        <f t="shared" si="1"/>
        <v>137.085</v>
      </c>
      <c r="K128" s="101">
        <v>243.0</v>
      </c>
      <c r="L128" s="101">
        <f t="shared" si="2"/>
        <v>1823.085</v>
      </c>
      <c r="M128" s="101">
        <f t="shared" si="3"/>
        <v>651.915</v>
      </c>
      <c r="N128" s="171">
        <v>2475.0</v>
      </c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44" t="s">
        <v>199</v>
      </c>
      <c r="B129" s="44" t="s">
        <v>147</v>
      </c>
      <c r="C129" s="44" t="s">
        <v>93</v>
      </c>
      <c r="D129" s="46" t="s">
        <v>42</v>
      </c>
      <c r="E129" s="46" t="s">
        <v>219</v>
      </c>
      <c r="F129" s="46">
        <v>3.0</v>
      </c>
      <c r="G129" s="47" t="s">
        <v>229</v>
      </c>
      <c r="H129" s="48">
        <f>VLOOKUP(G129,'Equipment Pricing'!A:C,3,0)</f>
        <v>1314</v>
      </c>
      <c r="I129" s="101">
        <v>310.0</v>
      </c>
      <c r="J129" s="101">
        <f t="shared" si="1"/>
        <v>154.28</v>
      </c>
      <c r="K129" s="101">
        <v>243.0</v>
      </c>
      <c r="L129" s="101">
        <f t="shared" si="2"/>
        <v>2021.28</v>
      </c>
      <c r="M129" s="101">
        <f t="shared" si="3"/>
        <v>653.72</v>
      </c>
      <c r="N129" s="171">
        <v>2675.0</v>
      </c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44" t="s">
        <v>199</v>
      </c>
      <c r="B130" s="44" t="s">
        <v>147</v>
      </c>
      <c r="C130" s="44" t="s">
        <v>93</v>
      </c>
      <c r="D130" s="46" t="s">
        <v>42</v>
      </c>
      <c r="E130" s="46" t="s">
        <v>219</v>
      </c>
      <c r="F130" s="46">
        <v>3.5</v>
      </c>
      <c r="G130" s="47" t="s">
        <v>232</v>
      </c>
      <c r="H130" s="48">
        <f>VLOOKUP(G130,'Equipment Pricing'!A:C,3,0)</f>
        <v>1443</v>
      </c>
      <c r="I130" s="101">
        <v>310.0</v>
      </c>
      <c r="J130" s="101">
        <f t="shared" si="1"/>
        <v>166.535</v>
      </c>
      <c r="K130" s="101">
        <v>243.0</v>
      </c>
      <c r="L130" s="101">
        <f t="shared" si="2"/>
        <v>2162.535</v>
      </c>
      <c r="M130" s="101">
        <f t="shared" si="3"/>
        <v>652.465</v>
      </c>
      <c r="N130" s="171">
        <v>2815.0</v>
      </c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44" t="s">
        <v>199</v>
      </c>
      <c r="B131" s="44" t="s">
        <v>147</v>
      </c>
      <c r="C131" s="44" t="s">
        <v>93</v>
      </c>
      <c r="D131" s="46" t="s">
        <v>42</v>
      </c>
      <c r="E131" s="46" t="s">
        <v>219</v>
      </c>
      <c r="F131" s="46">
        <v>4.0</v>
      </c>
      <c r="G131" s="47" t="s">
        <v>234</v>
      </c>
      <c r="H131" s="48">
        <f>VLOOKUP(G131,'Equipment Pricing'!A:C,3,0)</f>
        <v>1445</v>
      </c>
      <c r="I131" s="101">
        <v>310.0</v>
      </c>
      <c r="J131" s="101">
        <f t="shared" si="1"/>
        <v>166.725</v>
      </c>
      <c r="K131" s="101">
        <v>243.0</v>
      </c>
      <c r="L131" s="101">
        <f t="shared" si="2"/>
        <v>2164.725</v>
      </c>
      <c r="M131" s="101">
        <f t="shared" si="3"/>
        <v>650.275</v>
      </c>
      <c r="N131" s="171">
        <v>2815.0</v>
      </c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44" t="s">
        <v>199</v>
      </c>
      <c r="B132" s="44" t="s">
        <v>147</v>
      </c>
      <c r="C132" s="44" t="s">
        <v>93</v>
      </c>
      <c r="D132" s="46" t="s">
        <v>42</v>
      </c>
      <c r="E132" s="46" t="s">
        <v>219</v>
      </c>
      <c r="F132" s="46">
        <v>5.0</v>
      </c>
      <c r="G132" s="47" t="s">
        <v>237</v>
      </c>
      <c r="H132" s="48">
        <f>VLOOKUP(G132,'Equipment Pricing'!A:C,3,0)</f>
        <v>1758</v>
      </c>
      <c r="I132" s="101">
        <v>310.0</v>
      </c>
      <c r="J132" s="101">
        <f t="shared" si="1"/>
        <v>196.46</v>
      </c>
      <c r="K132" s="101">
        <v>243.0</v>
      </c>
      <c r="L132" s="101">
        <f t="shared" si="2"/>
        <v>2507.46</v>
      </c>
      <c r="M132" s="101">
        <f t="shared" si="3"/>
        <v>652.54</v>
      </c>
      <c r="N132" s="171">
        <v>3160.0</v>
      </c>
      <c r="O132" s="75"/>
      <c r="P132" s="75"/>
      <c r="Q132" s="75"/>
      <c r="R132" s="75"/>
      <c r="S132" s="75"/>
      <c r="T132" s="1"/>
      <c r="U132" s="1"/>
      <c r="V132" s="1"/>
      <c r="W132" s="1"/>
      <c r="X132" s="1"/>
      <c r="Y132" s="1"/>
      <c r="Z132" s="1"/>
    </row>
    <row r="133" ht="15.75" customHeight="1">
      <c r="A133" s="44" t="s">
        <v>200</v>
      </c>
      <c r="B133" s="44" t="s">
        <v>115</v>
      </c>
      <c r="C133" s="44" t="s">
        <v>116</v>
      </c>
      <c r="D133" s="46" t="s">
        <v>42</v>
      </c>
      <c r="E133" s="46" t="s">
        <v>219</v>
      </c>
      <c r="F133" s="46">
        <v>1.5</v>
      </c>
      <c r="G133" s="47" t="s">
        <v>244</v>
      </c>
      <c r="H133" s="48">
        <f>VLOOKUP(G133,'Equipment Pricing'!A:C,3,0)</f>
        <v>973</v>
      </c>
      <c r="I133" s="101">
        <v>310.0</v>
      </c>
      <c r="J133" s="101">
        <f t="shared" si="1"/>
        <v>121.885</v>
      </c>
      <c r="K133" s="101">
        <v>243.0</v>
      </c>
      <c r="L133" s="101">
        <f t="shared" si="2"/>
        <v>1647.885</v>
      </c>
      <c r="M133" s="101">
        <f t="shared" si="3"/>
        <v>652.115</v>
      </c>
      <c r="N133" s="51">
        <v>2300.0</v>
      </c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44" t="s">
        <v>200</v>
      </c>
      <c r="B134" s="44" t="s">
        <v>115</v>
      </c>
      <c r="C134" s="44" t="s">
        <v>116</v>
      </c>
      <c r="D134" s="46" t="s">
        <v>42</v>
      </c>
      <c r="E134" s="46" t="s">
        <v>219</v>
      </c>
      <c r="F134" s="46">
        <v>2.0</v>
      </c>
      <c r="G134" s="47" t="s">
        <v>247</v>
      </c>
      <c r="H134" s="48">
        <f>VLOOKUP(G134,'Equipment Pricing'!A:C,3,0)</f>
        <v>1006</v>
      </c>
      <c r="I134" s="101">
        <v>310.0</v>
      </c>
      <c r="J134" s="101">
        <f t="shared" si="1"/>
        <v>125.02</v>
      </c>
      <c r="K134" s="101">
        <v>243.0</v>
      </c>
      <c r="L134" s="101">
        <f t="shared" si="2"/>
        <v>1684.02</v>
      </c>
      <c r="M134" s="101">
        <f t="shared" si="3"/>
        <v>650.98</v>
      </c>
      <c r="N134" s="171">
        <v>2335.0</v>
      </c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44" t="s">
        <v>200</v>
      </c>
      <c r="B135" s="44" t="s">
        <v>115</v>
      </c>
      <c r="C135" s="44" t="s">
        <v>116</v>
      </c>
      <c r="D135" s="46" t="s">
        <v>42</v>
      </c>
      <c r="E135" s="46" t="s">
        <v>219</v>
      </c>
      <c r="F135" s="46">
        <v>2.5</v>
      </c>
      <c r="G135" s="47" t="s">
        <v>249</v>
      </c>
      <c r="H135" s="48">
        <f>VLOOKUP(G135,'Equipment Pricing'!A:C,3,0)</f>
        <v>1133</v>
      </c>
      <c r="I135" s="101">
        <v>310.0</v>
      </c>
      <c r="J135" s="101">
        <f t="shared" si="1"/>
        <v>137.085</v>
      </c>
      <c r="K135" s="101">
        <v>243.0</v>
      </c>
      <c r="L135" s="101">
        <f t="shared" si="2"/>
        <v>1823.085</v>
      </c>
      <c r="M135" s="101">
        <f t="shared" si="3"/>
        <v>651.915</v>
      </c>
      <c r="N135" s="171">
        <v>2475.0</v>
      </c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44" t="s">
        <v>200</v>
      </c>
      <c r="B136" s="44" t="s">
        <v>115</v>
      </c>
      <c r="C136" s="44" t="s">
        <v>116</v>
      </c>
      <c r="D136" s="46" t="s">
        <v>42</v>
      </c>
      <c r="E136" s="46" t="s">
        <v>219</v>
      </c>
      <c r="F136" s="46">
        <v>2.5</v>
      </c>
      <c r="G136" s="47" t="s">
        <v>249</v>
      </c>
      <c r="H136" s="48">
        <f>VLOOKUP(G136,'Equipment Pricing'!A:C,3,0)</f>
        <v>1133</v>
      </c>
      <c r="I136" s="101">
        <v>310.0</v>
      </c>
      <c r="J136" s="101">
        <f t="shared" si="1"/>
        <v>137.085</v>
      </c>
      <c r="K136" s="101">
        <v>243.0</v>
      </c>
      <c r="L136" s="101">
        <f t="shared" si="2"/>
        <v>1823.085</v>
      </c>
      <c r="M136" s="101">
        <f t="shared" si="3"/>
        <v>651.915</v>
      </c>
      <c r="N136" s="171">
        <v>2475.0</v>
      </c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44" t="s">
        <v>200</v>
      </c>
      <c r="B137" s="44" t="s">
        <v>115</v>
      </c>
      <c r="C137" s="44" t="s">
        <v>116</v>
      </c>
      <c r="D137" s="46" t="s">
        <v>42</v>
      </c>
      <c r="E137" s="46" t="s">
        <v>219</v>
      </c>
      <c r="F137" s="46">
        <v>3.0</v>
      </c>
      <c r="G137" s="47" t="s">
        <v>252</v>
      </c>
      <c r="H137" s="48">
        <f>VLOOKUP(G137,'Equipment Pricing'!A:C,3,0)</f>
        <v>1314</v>
      </c>
      <c r="I137" s="101">
        <v>310.0</v>
      </c>
      <c r="J137" s="101">
        <f t="shared" si="1"/>
        <v>154.28</v>
      </c>
      <c r="K137" s="101">
        <v>243.0</v>
      </c>
      <c r="L137" s="101">
        <f t="shared" si="2"/>
        <v>2021.28</v>
      </c>
      <c r="M137" s="101">
        <f t="shared" si="3"/>
        <v>653.72</v>
      </c>
      <c r="N137" s="171">
        <v>2675.0</v>
      </c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44" t="s">
        <v>200</v>
      </c>
      <c r="B138" s="44" t="s">
        <v>115</v>
      </c>
      <c r="C138" s="44" t="s">
        <v>116</v>
      </c>
      <c r="D138" s="46" t="s">
        <v>42</v>
      </c>
      <c r="E138" s="46" t="s">
        <v>219</v>
      </c>
      <c r="F138" s="46">
        <v>3.0</v>
      </c>
      <c r="G138" s="47" t="s">
        <v>252</v>
      </c>
      <c r="H138" s="48">
        <f>VLOOKUP(G138,'Equipment Pricing'!A:C,3,0)</f>
        <v>1314</v>
      </c>
      <c r="I138" s="101">
        <v>310.0</v>
      </c>
      <c r="J138" s="101">
        <f t="shared" si="1"/>
        <v>154.28</v>
      </c>
      <c r="K138" s="101">
        <v>243.0</v>
      </c>
      <c r="L138" s="101">
        <f t="shared" si="2"/>
        <v>2021.28</v>
      </c>
      <c r="M138" s="101">
        <f t="shared" si="3"/>
        <v>653.72</v>
      </c>
      <c r="N138" s="171">
        <v>2675.0</v>
      </c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44" t="s">
        <v>200</v>
      </c>
      <c r="B139" s="44" t="s">
        <v>115</v>
      </c>
      <c r="C139" s="44" t="s">
        <v>116</v>
      </c>
      <c r="D139" s="46" t="s">
        <v>42</v>
      </c>
      <c r="E139" s="46" t="s">
        <v>219</v>
      </c>
      <c r="F139" s="46">
        <v>3.5</v>
      </c>
      <c r="G139" s="47" t="s">
        <v>255</v>
      </c>
      <c r="H139" s="48">
        <f>VLOOKUP(G139,'Equipment Pricing'!A:C,3,0)</f>
        <v>1443</v>
      </c>
      <c r="I139" s="101">
        <v>310.0</v>
      </c>
      <c r="J139" s="101">
        <f t="shared" si="1"/>
        <v>166.535</v>
      </c>
      <c r="K139" s="101">
        <v>243.0</v>
      </c>
      <c r="L139" s="101">
        <f t="shared" si="2"/>
        <v>2162.535</v>
      </c>
      <c r="M139" s="101">
        <f t="shared" si="3"/>
        <v>652.465</v>
      </c>
      <c r="N139" s="171">
        <v>2815.0</v>
      </c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44" t="s">
        <v>200</v>
      </c>
      <c r="B140" s="44" t="s">
        <v>115</v>
      </c>
      <c r="C140" s="44" t="s">
        <v>116</v>
      </c>
      <c r="D140" s="46" t="s">
        <v>42</v>
      </c>
      <c r="E140" s="46" t="s">
        <v>219</v>
      </c>
      <c r="F140" s="46">
        <v>3.5</v>
      </c>
      <c r="G140" s="47" t="s">
        <v>255</v>
      </c>
      <c r="H140" s="48">
        <f>VLOOKUP(G140,'Equipment Pricing'!A:C,3,0)</f>
        <v>1443</v>
      </c>
      <c r="I140" s="101">
        <v>310.0</v>
      </c>
      <c r="J140" s="101">
        <f t="shared" si="1"/>
        <v>166.535</v>
      </c>
      <c r="K140" s="101">
        <v>243.0</v>
      </c>
      <c r="L140" s="101">
        <f t="shared" si="2"/>
        <v>2162.535</v>
      </c>
      <c r="M140" s="101">
        <f t="shared" si="3"/>
        <v>652.465</v>
      </c>
      <c r="N140" s="171">
        <v>2815.0</v>
      </c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44" t="s">
        <v>200</v>
      </c>
      <c r="B141" s="44" t="s">
        <v>115</v>
      </c>
      <c r="C141" s="44" t="s">
        <v>116</v>
      </c>
      <c r="D141" s="46" t="s">
        <v>42</v>
      </c>
      <c r="E141" s="46" t="s">
        <v>219</v>
      </c>
      <c r="F141" s="46">
        <v>4.0</v>
      </c>
      <c r="G141" s="47" t="s">
        <v>258</v>
      </c>
      <c r="H141" s="48">
        <f>VLOOKUP(G141,'Equipment Pricing'!A:C,3,0)</f>
        <v>1445</v>
      </c>
      <c r="I141" s="101">
        <v>310.0</v>
      </c>
      <c r="J141" s="101">
        <f t="shared" si="1"/>
        <v>166.725</v>
      </c>
      <c r="K141" s="101">
        <v>243.0</v>
      </c>
      <c r="L141" s="101">
        <f t="shared" si="2"/>
        <v>2164.725</v>
      </c>
      <c r="M141" s="101">
        <f t="shared" si="3"/>
        <v>650.275</v>
      </c>
      <c r="N141" s="171">
        <v>2815.0</v>
      </c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44" t="s">
        <v>200</v>
      </c>
      <c r="B142" s="44" t="s">
        <v>115</v>
      </c>
      <c r="C142" s="44" t="s">
        <v>116</v>
      </c>
      <c r="D142" s="46" t="s">
        <v>42</v>
      </c>
      <c r="E142" s="46" t="s">
        <v>219</v>
      </c>
      <c r="F142" s="46">
        <v>5.0</v>
      </c>
      <c r="G142" s="47" t="s">
        <v>260</v>
      </c>
      <c r="H142" s="48">
        <f>VLOOKUP(G142,'Equipment Pricing'!A:C,3,0)</f>
        <v>1758</v>
      </c>
      <c r="I142" s="101">
        <v>310.0</v>
      </c>
      <c r="J142" s="101">
        <f t="shared" si="1"/>
        <v>196.46</v>
      </c>
      <c r="K142" s="101">
        <v>243.0</v>
      </c>
      <c r="L142" s="101">
        <f t="shared" si="2"/>
        <v>2507.46</v>
      </c>
      <c r="M142" s="101">
        <f t="shared" si="3"/>
        <v>652.54</v>
      </c>
      <c r="N142" s="171">
        <v>3160.0</v>
      </c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45" t="s">
        <v>201</v>
      </c>
      <c r="B143" s="45" t="s">
        <v>173</v>
      </c>
      <c r="C143" s="45" t="s">
        <v>174</v>
      </c>
      <c r="D143" s="46" t="s">
        <v>42</v>
      </c>
      <c r="E143" s="46" t="s">
        <v>219</v>
      </c>
      <c r="F143" s="46">
        <v>1.5</v>
      </c>
      <c r="G143" s="47" t="s">
        <v>263</v>
      </c>
      <c r="H143" s="48">
        <f>VLOOKUP(G143,'Equipment Pricing'!A:C,3,0)</f>
        <v>973</v>
      </c>
      <c r="I143" s="101">
        <v>310.0</v>
      </c>
      <c r="J143" s="101">
        <f t="shared" si="1"/>
        <v>121.885</v>
      </c>
      <c r="K143" s="101">
        <v>243.0</v>
      </c>
      <c r="L143" s="101">
        <f t="shared" si="2"/>
        <v>1647.885</v>
      </c>
      <c r="M143" s="101">
        <f t="shared" si="3"/>
        <v>652.115</v>
      </c>
      <c r="N143" s="51">
        <v>2300.0</v>
      </c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45" t="s">
        <v>201</v>
      </c>
      <c r="B144" s="45" t="s">
        <v>173</v>
      </c>
      <c r="C144" s="45" t="s">
        <v>174</v>
      </c>
      <c r="D144" s="46" t="s">
        <v>42</v>
      </c>
      <c r="E144" s="46" t="s">
        <v>219</v>
      </c>
      <c r="F144" s="46">
        <v>2.0</v>
      </c>
      <c r="G144" s="47" t="s">
        <v>266</v>
      </c>
      <c r="H144" s="48">
        <f>VLOOKUP(G144,'Equipment Pricing'!A:C,3,0)</f>
        <v>1006</v>
      </c>
      <c r="I144" s="101">
        <v>310.0</v>
      </c>
      <c r="J144" s="101">
        <f t="shared" si="1"/>
        <v>125.02</v>
      </c>
      <c r="K144" s="101">
        <v>243.0</v>
      </c>
      <c r="L144" s="101">
        <f t="shared" si="2"/>
        <v>1684.02</v>
      </c>
      <c r="M144" s="101">
        <f t="shared" si="3"/>
        <v>650.98</v>
      </c>
      <c r="N144" s="171">
        <v>2335.0</v>
      </c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45" t="s">
        <v>201</v>
      </c>
      <c r="B145" s="45" t="s">
        <v>173</v>
      </c>
      <c r="C145" s="45" t="s">
        <v>174</v>
      </c>
      <c r="D145" s="46" t="s">
        <v>42</v>
      </c>
      <c r="E145" s="46" t="s">
        <v>219</v>
      </c>
      <c r="F145" s="46">
        <v>2.5</v>
      </c>
      <c r="G145" s="47" t="s">
        <v>269</v>
      </c>
      <c r="H145" s="48">
        <f>VLOOKUP(G145,'Equipment Pricing'!A:C,3,0)</f>
        <v>1133</v>
      </c>
      <c r="I145" s="101">
        <v>310.0</v>
      </c>
      <c r="J145" s="101">
        <f t="shared" si="1"/>
        <v>137.085</v>
      </c>
      <c r="K145" s="101">
        <v>243.0</v>
      </c>
      <c r="L145" s="101">
        <f t="shared" si="2"/>
        <v>1823.085</v>
      </c>
      <c r="M145" s="101">
        <f t="shared" si="3"/>
        <v>651.915</v>
      </c>
      <c r="N145" s="171">
        <v>2475.0</v>
      </c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45" t="s">
        <v>201</v>
      </c>
      <c r="B146" s="45" t="s">
        <v>173</v>
      </c>
      <c r="C146" s="45" t="s">
        <v>174</v>
      </c>
      <c r="D146" s="46" t="s">
        <v>42</v>
      </c>
      <c r="E146" s="46" t="s">
        <v>219</v>
      </c>
      <c r="F146" s="46">
        <v>3.0</v>
      </c>
      <c r="G146" s="47" t="s">
        <v>272</v>
      </c>
      <c r="H146" s="48">
        <f>VLOOKUP(G146,'Equipment Pricing'!A:C,3,0)</f>
        <v>1314</v>
      </c>
      <c r="I146" s="101">
        <v>310.0</v>
      </c>
      <c r="J146" s="101">
        <f t="shared" si="1"/>
        <v>154.28</v>
      </c>
      <c r="K146" s="101">
        <v>243.0</v>
      </c>
      <c r="L146" s="101">
        <f t="shared" si="2"/>
        <v>2021.28</v>
      </c>
      <c r="M146" s="101">
        <f t="shared" si="3"/>
        <v>653.72</v>
      </c>
      <c r="N146" s="171">
        <v>2675.0</v>
      </c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45" t="s">
        <v>201</v>
      </c>
      <c r="B147" s="45" t="s">
        <v>173</v>
      </c>
      <c r="C147" s="45" t="s">
        <v>174</v>
      </c>
      <c r="D147" s="46" t="s">
        <v>42</v>
      </c>
      <c r="E147" s="46" t="s">
        <v>219</v>
      </c>
      <c r="F147" s="46">
        <v>3.5</v>
      </c>
      <c r="G147" s="47" t="s">
        <v>275</v>
      </c>
      <c r="H147" s="48">
        <f>VLOOKUP(G147,'Equipment Pricing'!A:C,3,0)</f>
        <v>1443</v>
      </c>
      <c r="I147" s="101">
        <v>310.0</v>
      </c>
      <c r="J147" s="101">
        <f t="shared" si="1"/>
        <v>166.535</v>
      </c>
      <c r="K147" s="101">
        <v>243.0</v>
      </c>
      <c r="L147" s="101">
        <f t="shared" si="2"/>
        <v>2162.535</v>
      </c>
      <c r="M147" s="101">
        <f t="shared" si="3"/>
        <v>652.465</v>
      </c>
      <c r="N147" s="171">
        <v>2815.0</v>
      </c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45" t="s">
        <v>201</v>
      </c>
      <c r="B148" s="45" t="s">
        <v>173</v>
      </c>
      <c r="C148" s="45" t="s">
        <v>174</v>
      </c>
      <c r="D148" s="46" t="s">
        <v>42</v>
      </c>
      <c r="E148" s="46" t="s">
        <v>219</v>
      </c>
      <c r="F148" s="46">
        <v>4.0</v>
      </c>
      <c r="G148" s="47" t="s">
        <v>277</v>
      </c>
      <c r="H148" s="48">
        <f>VLOOKUP(G148,'Equipment Pricing'!A:C,3,0)</f>
        <v>1445</v>
      </c>
      <c r="I148" s="101">
        <v>310.0</v>
      </c>
      <c r="J148" s="101">
        <f t="shared" si="1"/>
        <v>166.725</v>
      </c>
      <c r="K148" s="101">
        <v>243.0</v>
      </c>
      <c r="L148" s="101">
        <f t="shared" si="2"/>
        <v>2164.725</v>
      </c>
      <c r="M148" s="101">
        <f t="shared" si="3"/>
        <v>650.275</v>
      </c>
      <c r="N148" s="171">
        <v>2815.0</v>
      </c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45" t="s">
        <v>201</v>
      </c>
      <c r="B149" s="45" t="s">
        <v>173</v>
      </c>
      <c r="C149" s="45" t="s">
        <v>174</v>
      </c>
      <c r="D149" s="46" t="s">
        <v>42</v>
      </c>
      <c r="E149" s="46" t="s">
        <v>219</v>
      </c>
      <c r="F149" s="46">
        <v>5.0</v>
      </c>
      <c r="G149" s="47" t="s">
        <v>279</v>
      </c>
      <c r="H149" s="48">
        <f>VLOOKUP(G149,'Equipment Pricing'!A:C,3,0)</f>
        <v>1758</v>
      </c>
      <c r="I149" s="101">
        <v>310.0</v>
      </c>
      <c r="J149" s="101">
        <f t="shared" si="1"/>
        <v>196.46</v>
      </c>
      <c r="K149" s="101">
        <v>243.0</v>
      </c>
      <c r="L149" s="101">
        <f t="shared" si="2"/>
        <v>2507.46</v>
      </c>
      <c r="M149" s="101">
        <f t="shared" si="3"/>
        <v>652.54</v>
      </c>
      <c r="N149" s="171">
        <v>3160.0</v>
      </c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44" t="s">
        <v>284</v>
      </c>
      <c r="B150" s="44" t="s">
        <v>147</v>
      </c>
      <c r="C150" s="44" t="s">
        <v>281</v>
      </c>
      <c r="D150" s="46" t="s">
        <v>42</v>
      </c>
      <c r="E150" s="46" t="s">
        <v>219</v>
      </c>
      <c r="F150" s="46">
        <v>1.5</v>
      </c>
      <c r="G150" s="47" t="s">
        <v>263</v>
      </c>
      <c r="H150" s="48">
        <f>VLOOKUP(G150,'Equipment Pricing'!A:C,3,0)</f>
        <v>973</v>
      </c>
      <c r="I150" s="101">
        <v>310.0</v>
      </c>
      <c r="J150" s="101">
        <f t="shared" si="1"/>
        <v>121.885</v>
      </c>
      <c r="K150" s="101">
        <v>243.0</v>
      </c>
      <c r="L150" s="101">
        <f t="shared" si="2"/>
        <v>1647.885</v>
      </c>
      <c r="M150" s="101">
        <f t="shared" si="3"/>
        <v>652.115</v>
      </c>
      <c r="N150" s="51">
        <v>2300.0</v>
      </c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44" t="s">
        <v>284</v>
      </c>
      <c r="B151" s="44" t="s">
        <v>147</v>
      </c>
      <c r="C151" s="44" t="s">
        <v>281</v>
      </c>
      <c r="D151" s="46" t="s">
        <v>42</v>
      </c>
      <c r="E151" s="46" t="s">
        <v>219</v>
      </c>
      <c r="F151" s="46">
        <v>2.0</v>
      </c>
      <c r="G151" s="47" t="s">
        <v>266</v>
      </c>
      <c r="H151" s="48">
        <f>VLOOKUP(G151,'Equipment Pricing'!A:C,3,0)</f>
        <v>1006</v>
      </c>
      <c r="I151" s="101">
        <v>310.0</v>
      </c>
      <c r="J151" s="101">
        <f t="shared" si="1"/>
        <v>125.02</v>
      </c>
      <c r="K151" s="101">
        <v>243.0</v>
      </c>
      <c r="L151" s="101">
        <f t="shared" si="2"/>
        <v>1684.02</v>
      </c>
      <c r="M151" s="101">
        <f t="shared" si="3"/>
        <v>650.98</v>
      </c>
      <c r="N151" s="171">
        <v>2335.0</v>
      </c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44" t="s">
        <v>284</v>
      </c>
      <c r="B152" s="44" t="s">
        <v>147</v>
      </c>
      <c r="C152" s="44" t="s">
        <v>281</v>
      </c>
      <c r="D152" s="46" t="s">
        <v>42</v>
      </c>
      <c r="E152" s="46" t="s">
        <v>219</v>
      </c>
      <c r="F152" s="46">
        <v>2.5</v>
      </c>
      <c r="G152" s="47" t="s">
        <v>269</v>
      </c>
      <c r="H152" s="48">
        <f>VLOOKUP(G152,'Equipment Pricing'!A:C,3,0)</f>
        <v>1133</v>
      </c>
      <c r="I152" s="101">
        <v>310.0</v>
      </c>
      <c r="J152" s="101">
        <f t="shared" si="1"/>
        <v>137.085</v>
      </c>
      <c r="K152" s="101">
        <v>243.0</v>
      </c>
      <c r="L152" s="101">
        <f t="shared" si="2"/>
        <v>1823.085</v>
      </c>
      <c r="M152" s="101">
        <f t="shared" si="3"/>
        <v>651.915</v>
      </c>
      <c r="N152" s="171">
        <v>2475.0</v>
      </c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44" t="s">
        <v>284</v>
      </c>
      <c r="B153" s="44" t="s">
        <v>147</v>
      </c>
      <c r="C153" s="44" t="s">
        <v>281</v>
      </c>
      <c r="D153" s="46" t="s">
        <v>42</v>
      </c>
      <c r="E153" s="46" t="s">
        <v>219</v>
      </c>
      <c r="F153" s="46">
        <v>3.0</v>
      </c>
      <c r="G153" s="47" t="s">
        <v>272</v>
      </c>
      <c r="H153" s="48">
        <f>VLOOKUP(G153,'Equipment Pricing'!A:C,3,0)</f>
        <v>1314</v>
      </c>
      <c r="I153" s="101">
        <v>310.0</v>
      </c>
      <c r="J153" s="101">
        <f t="shared" si="1"/>
        <v>154.28</v>
      </c>
      <c r="K153" s="101">
        <v>243.0</v>
      </c>
      <c r="L153" s="101">
        <f t="shared" si="2"/>
        <v>2021.28</v>
      </c>
      <c r="M153" s="101">
        <f t="shared" si="3"/>
        <v>653.72</v>
      </c>
      <c r="N153" s="171">
        <v>2675.0</v>
      </c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44" t="s">
        <v>284</v>
      </c>
      <c r="B154" s="44" t="s">
        <v>147</v>
      </c>
      <c r="C154" s="44" t="s">
        <v>281</v>
      </c>
      <c r="D154" s="46" t="s">
        <v>42</v>
      </c>
      <c r="E154" s="46" t="s">
        <v>219</v>
      </c>
      <c r="F154" s="46">
        <v>3.5</v>
      </c>
      <c r="G154" s="47" t="s">
        <v>275</v>
      </c>
      <c r="H154" s="48">
        <f>VLOOKUP(G154,'Equipment Pricing'!A:C,3,0)</f>
        <v>1443</v>
      </c>
      <c r="I154" s="101">
        <v>310.0</v>
      </c>
      <c r="J154" s="101">
        <f t="shared" si="1"/>
        <v>166.535</v>
      </c>
      <c r="K154" s="101">
        <v>243.0</v>
      </c>
      <c r="L154" s="101">
        <f t="shared" si="2"/>
        <v>2162.535</v>
      </c>
      <c r="M154" s="101">
        <f t="shared" si="3"/>
        <v>652.465</v>
      </c>
      <c r="N154" s="171">
        <v>2815.0</v>
      </c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44" t="s">
        <v>284</v>
      </c>
      <c r="B155" s="44" t="s">
        <v>147</v>
      </c>
      <c r="C155" s="44" t="s">
        <v>281</v>
      </c>
      <c r="D155" s="46" t="s">
        <v>42</v>
      </c>
      <c r="E155" s="46" t="s">
        <v>219</v>
      </c>
      <c r="F155" s="46">
        <v>4.0</v>
      </c>
      <c r="G155" s="47" t="s">
        <v>277</v>
      </c>
      <c r="H155" s="48">
        <f>VLOOKUP(G155,'Equipment Pricing'!A:C,3,0)</f>
        <v>1445</v>
      </c>
      <c r="I155" s="101">
        <v>310.0</v>
      </c>
      <c r="J155" s="101">
        <f t="shared" si="1"/>
        <v>166.725</v>
      </c>
      <c r="K155" s="101">
        <v>243.0</v>
      </c>
      <c r="L155" s="101">
        <f t="shared" si="2"/>
        <v>2164.725</v>
      </c>
      <c r="M155" s="101">
        <f t="shared" si="3"/>
        <v>650.275</v>
      </c>
      <c r="N155" s="171">
        <v>2815.0</v>
      </c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44" t="s">
        <v>284</v>
      </c>
      <c r="B156" s="44" t="s">
        <v>147</v>
      </c>
      <c r="C156" s="44" t="s">
        <v>281</v>
      </c>
      <c r="D156" s="46" t="s">
        <v>42</v>
      </c>
      <c r="E156" s="46" t="s">
        <v>219</v>
      </c>
      <c r="F156" s="46">
        <v>5.0</v>
      </c>
      <c r="G156" s="47" t="s">
        <v>279</v>
      </c>
      <c r="H156" s="48">
        <f>VLOOKUP(G156,'Equipment Pricing'!A:C,3,0)</f>
        <v>1758</v>
      </c>
      <c r="I156" s="101">
        <v>310.0</v>
      </c>
      <c r="J156" s="101">
        <f t="shared" si="1"/>
        <v>196.46</v>
      </c>
      <c r="K156" s="101">
        <v>243.0</v>
      </c>
      <c r="L156" s="101">
        <f t="shared" si="2"/>
        <v>2507.46</v>
      </c>
      <c r="M156" s="101">
        <f t="shared" si="3"/>
        <v>652.54</v>
      </c>
      <c r="N156" s="171">
        <v>3160.0</v>
      </c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44" t="s">
        <v>204</v>
      </c>
      <c r="B157" s="44" t="s">
        <v>115</v>
      </c>
      <c r="C157" s="44" t="s">
        <v>116</v>
      </c>
      <c r="D157" s="46" t="s">
        <v>42</v>
      </c>
      <c r="E157" s="46" t="s">
        <v>219</v>
      </c>
      <c r="F157" s="46">
        <v>1.5</v>
      </c>
      <c r="G157" s="47" t="s">
        <v>244</v>
      </c>
      <c r="H157" s="48">
        <f>VLOOKUP(G157,'Equipment Pricing'!A:C,3,0)</f>
        <v>973</v>
      </c>
      <c r="I157" s="101">
        <v>310.0</v>
      </c>
      <c r="J157" s="101">
        <f t="shared" si="1"/>
        <v>121.885</v>
      </c>
      <c r="K157" s="101">
        <v>243.0</v>
      </c>
      <c r="L157" s="101">
        <f t="shared" si="2"/>
        <v>1647.885</v>
      </c>
      <c r="M157" s="101">
        <f t="shared" si="3"/>
        <v>652.115</v>
      </c>
      <c r="N157" s="51">
        <v>2300.0</v>
      </c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44" t="s">
        <v>204</v>
      </c>
      <c r="B158" s="44" t="s">
        <v>115</v>
      </c>
      <c r="C158" s="44" t="s">
        <v>116</v>
      </c>
      <c r="D158" s="46" t="s">
        <v>42</v>
      </c>
      <c r="E158" s="46" t="s">
        <v>219</v>
      </c>
      <c r="F158" s="46">
        <v>2.0</v>
      </c>
      <c r="G158" s="47" t="s">
        <v>247</v>
      </c>
      <c r="H158" s="48">
        <f>VLOOKUP(G158,'Equipment Pricing'!A:C,3,0)</f>
        <v>1006</v>
      </c>
      <c r="I158" s="101">
        <v>310.0</v>
      </c>
      <c r="J158" s="101">
        <f t="shared" si="1"/>
        <v>125.02</v>
      </c>
      <c r="K158" s="101">
        <v>243.0</v>
      </c>
      <c r="L158" s="101">
        <f t="shared" si="2"/>
        <v>1684.02</v>
      </c>
      <c r="M158" s="101">
        <f t="shared" si="3"/>
        <v>650.98</v>
      </c>
      <c r="N158" s="171">
        <v>2335.0</v>
      </c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44" t="s">
        <v>204</v>
      </c>
      <c r="B159" s="44" t="s">
        <v>115</v>
      </c>
      <c r="C159" s="44" t="s">
        <v>116</v>
      </c>
      <c r="D159" s="46" t="s">
        <v>42</v>
      </c>
      <c r="E159" s="46" t="s">
        <v>219</v>
      </c>
      <c r="F159" s="46">
        <v>2.5</v>
      </c>
      <c r="G159" s="47" t="s">
        <v>249</v>
      </c>
      <c r="H159" s="48">
        <f>VLOOKUP(G159,'Equipment Pricing'!A:C,3,0)</f>
        <v>1133</v>
      </c>
      <c r="I159" s="101">
        <v>310.0</v>
      </c>
      <c r="J159" s="101">
        <f t="shared" si="1"/>
        <v>137.085</v>
      </c>
      <c r="K159" s="101">
        <v>243.0</v>
      </c>
      <c r="L159" s="101">
        <f t="shared" si="2"/>
        <v>1823.085</v>
      </c>
      <c r="M159" s="101">
        <f t="shared" si="3"/>
        <v>651.915</v>
      </c>
      <c r="N159" s="171">
        <v>2475.0</v>
      </c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44" t="s">
        <v>204</v>
      </c>
      <c r="B160" s="44" t="s">
        <v>115</v>
      </c>
      <c r="C160" s="44" t="s">
        <v>116</v>
      </c>
      <c r="D160" s="46" t="s">
        <v>42</v>
      </c>
      <c r="E160" s="46" t="s">
        <v>219</v>
      </c>
      <c r="F160" s="46">
        <v>2.5</v>
      </c>
      <c r="G160" s="47" t="s">
        <v>249</v>
      </c>
      <c r="H160" s="48">
        <f>VLOOKUP(G160,'Equipment Pricing'!A:C,3,0)</f>
        <v>1133</v>
      </c>
      <c r="I160" s="101">
        <v>310.0</v>
      </c>
      <c r="J160" s="101">
        <f t="shared" si="1"/>
        <v>137.085</v>
      </c>
      <c r="K160" s="101">
        <v>243.0</v>
      </c>
      <c r="L160" s="101">
        <f t="shared" si="2"/>
        <v>1823.085</v>
      </c>
      <c r="M160" s="101">
        <f t="shared" si="3"/>
        <v>651.915</v>
      </c>
      <c r="N160" s="171">
        <v>2475.0</v>
      </c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44" t="s">
        <v>204</v>
      </c>
      <c r="B161" s="44" t="s">
        <v>115</v>
      </c>
      <c r="C161" s="44" t="s">
        <v>116</v>
      </c>
      <c r="D161" s="46" t="s">
        <v>42</v>
      </c>
      <c r="E161" s="46" t="s">
        <v>219</v>
      </c>
      <c r="F161" s="46">
        <v>3.0</v>
      </c>
      <c r="G161" s="47" t="s">
        <v>252</v>
      </c>
      <c r="H161" s="48">
        <f>VLOOKUP(G161,'Equipment Pricing'!A:C,3,0)</f>
        <v>1314</v>
      </c>
      <c r="I161" s="101">
        <v>310.0</v>
      </c>
      <c r="J161" s="101">
        <f t="shared" si="1"/>
        <v>154.28</v>
      </c>
      <c r="K161" s="101">
        <v>243.0</v>
      </c>
      <c r="L161" s="101">
        <f t="shared" si="2"/>
        <v>2021.28</v>
      </c>
      <c r="M161" s="101">
        <f t="shared" si="3"/>
        <v>653.72</v>
      </c>
      <c r="N161" s="171">
        <v>2675.0</v>
      </c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44" t="s">
        <v>204</v>
      </c>
      <c r="B162" s="44" t="s">
        <v>115</v>
      </c>
      <c r="C162" s="44" t="s">
        <v>116</v>
      </c>
      <c r="D162" s="46" t="s">
        <v>42</v>
      </c>
      <c r="E162" s="46" t="s">
        <v>219</v>
      </c>
      <c r="F162" s="46">
        <v>3.0</v>
      </c>
      <c r="G162" s="47" t="s">
        <v>252</v>
      </c>
      <c r="H162" s="48">
        <f>VLOOKUP(G162,'Equipment Pricing'!A:C,3,0)</f>
        <v>1314</v>
      </c>
      <c r="I162" s="101">
        <v>310.0</v>
      </c>
      <c r="J162" s="101">
        <f t="shared" si="1"/>
        <v>154.28</v>
      </c>
      <c r="K162" s="101">
        <v>243.0</v>
      </c>
      <c r="L162" s="101">
        <f t="shared" si="2"/>
        <v>2021.28</v>
      </c>
      <c r="M162" s="101">
        <f t="shared" si="3"/>
        <v>653.72</v>
      </c>
      <c r="N162" s="171">
        <v>2675.0</v>
      </c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44" t="s">
        <v>204</v>
      </c>
      <c r="B163" s="44" t="s">
        <v>115</v>
      </c>
      <c r="C163" s="44" t="s">
        <v>116</v>
      </c>
      <c r="D163" s="46" t="s">
        <v>42</v>
      </c>
      <c r="E163" s="46" t="s">
        <v>219</v>
      </c>
      <c r="F163" s="46">
        <v>3.5</v>
      </c>
      <c r="G163" s="47" t="s">
        <v>255</v>
      </c>
      <c r="H163" s="48">
        <f>VLOOKUP(G163,'Equipment Pricing'!A:C,3,0)</f>
        <v>1443</v>
      </c>
      <c r="I163" s="101">
        <v>310.0</v>
      </c>
      <c r="J163" s="101">
        <f t="shared" si="1"/>
        <v>166.535</v>
      </c>
      <c r="K163" s="101">
        <v>243.0</v>
      </c>
      <c r="L163" s="101">
        <f t="shared" si="2"/>
        <v>2162.535</v>
      </c>
      <c r="M163" s="101">
        <f t="shared" si="3"/>
        <v>652.465</v>
      </c>
      <c r="N163" s="171">
        <v>2815.0</v>
      </c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44" t="s">
        <v>204</v>
      </c>
      <c r="B164" s="44" t="s">
        <v>115</v>
      </c>
      <c r="C164" s="44" t="s">
        <v>116</v>
      </c>
      <c r="D164" s="46" t="s">
        <v>42</v>
      </c>
      <c r="E164" s="46" t="s">
        <v>219</v>
      </c>
      <c r="F164" s="46">
        <v>3.5</v>
      </c>
      <c r="G164" s="47" t="s">
        <v>255</v>
      </c>
      <c r="H164" s="48">
        <f>VLOOKUP(G164,'Equipment Pricing'!A:C,3,0)</f>
        <v>1443</v>
      </c>
      <c r="I164" s="101">
        <v>310.0</v>
      </c>
      <c r="J164" s="101">
        <f t="shared" si="1"/>
        <v>166.535</v>
      </c>
      <c r="K164" s="101">
        <v>243.0</v>
      </c>
      <c r="L164" s="101">
        <f t="shared" si="2"/>
        <v>2162.535</v>
      </c>
      <c r="M164" s="101">
        <f t="shared" si="3"/>
        <v>652.465</v>
      </c>
      <c r="N164" s="171">
        <v>2815.0</v>
      </c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44" t="s">
        <v>204</v>
      </c>
      <c r="B165" s="44" t="s">
        <v>115</v>
      </c>
      <c r="C165" s="44" t="s">
        <v>116</v>
      </c>
      <c r="D165" s="46" t="s">
        <v>42</v>
      </c>
      <c r="E165" s="46" t="s">
        <v>219</v>
      </c>
      <c r="F165" s="46">
        <v>4.0</v>
      </c>
      <c r="G165" s="47" t="s">
        <v>258</v>
      </c>
      <c r="H165" s="48">
        <f>VLOOKUP(G165,'Equipment Pricing'!A:C,3,0)</f>
        <v>1445</v>
      </c>
      <c r="I165" s="101">
        <v>310.0</v>
      </c>
      <c r="J165" s="101">
        <f t="shared" si="1"/>
        <v>166.725</v>
      </c>
      <c r="K165" s="101">
        <v>243.0</v>
      </c>
      <c r="L165" s="101">
        <f t="shared" si="2"/>
        <v>2164.725</v>
      </c>
      <c r="M165" s="101">
        <f t="shared" si="3"/>
        <v>650.275</v>
      </c>
      <c r="N165" s="171">
        <v>2815.0</v>
      </c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44" t="s">
        <v>204</v>
      </c>
      <c r="B166" s="44" t="s">
        <v>115</v>
      </c>
      <c r="C166" s="44" t="s">
        <v>116</v>
      </c>
      <c r="D166" s="46" t="s">
        <v>42</v>
      </c>
      <c r="E166" s="46" t="s">
        <v>219</v>
      </c>
      <c r="F166" s="46">
        <v>5.0</v>
      </c>
      <c r="G166" s="47" t="s">
        <v>260</v>
      </c>
      <c r="H166" s="48">
        <f>VLOOKUP(G166,'Equipment Pricing'!A:C,3,0)</f>
        <v>1758</v>
      </c>
      <c r="I166" s="101">
        <v>310.0</v>
      </c>
      <c r="J166" s="101">
        <f t="shared" si="1"/>
        <v>196.46</v>
      </c>
      <c r="K166" s="101">
        <v>243.0</v>
      </c>
      <c r="L166" s="101">
        <f t="shared" si="2"/>
        <v>2507.46</v>
      </c>
      <c r="M166" s="101">
        <f t="shared" si="3"/>
        <v>652.54</v>
      </c>
      <c r="N166" s="171">
        <v>3160.0</v>
      </c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44" t="s">
        <v>285</v>
      </c>
      <c r="B167" s="44" t="s">
        <v>147</v>
      </c>
      <c r="C167" s="45" t="s">
        <v>206</v>
      </c>
      <c r="D167" s="46" t="s">
        <v>42</v>
      </c>
      <c r="E167" s="46" t="s">
        <v>219</v>
      </c>
      <c r="F167" s="46">
        <v>1.5</v>
      </c>
      <c r="G167" s="47" t="s">
        <v>263</v>
      </c>
      <c r="H167" s="48">
        <f>VLOOKUP(G167,'Equipment Pricing'!A:C,3,0)</f>
        <v>973</v>
      </c>
      <c r="I167" s="101">
        <v>310.0</v>
      </c>
      <c r="J167" s="101">
        <f t="shared" si="1"/>
        <v>121.885</v>
      </c>
      <c r="K167" s="101">
        <v>243.0</v>
      </c>
      <c r="L167" s="101">
        <f t="shared" si="2"/>
        <v>1647.885</v>
      </c>
      <c r="M167" s="101">
        <f t="shared" si="3"/>
        <v>652.115</v>
      </c>
      <c r="N167" s="51">
        <v>2300.0</v>
      </c>
      <c r="O167" s="75"/>
      <c r="P167" s="75"/>
      <c r="Q167" s="75"/>
      <c r="R167" s="75"/>
      <c r="S167" s="75"/>
      <c r="T167" s="1"/>
      <c r="U167" s="1"/>
      <c r="V167" s="1"/>
      <c r="W167" s="1"/>
      <c r="X167" s="1"/>
      <c r="Y167" s="1"/>
      <c r="Z167" s="1"/>
    </row>
    <row r="168" ht="15.75" customHeight="1">
      <c r="A168" s="44" t="s">
        <v>285</v>
      </c>
      <c r="B168" s="44" t="s">
        <v>147</v>
      </c>
      <c r="C168" s="45" t="s">
        <v>206</v>
      </c>
      <c r="D168" s="46" t="s">
        <v>42</v>
      </c>
      <c r="E168" s="46" t="s">
        <v>219</v>
      </c>
      <c r="F168" s="46">
        <v>2.0</v>
      </c>
      <c r="G168" s="47" t="s">
        <v>266</v>
      </c>
      <c r="H168" s="48">
        <f>VLOOKUP(G168,'Equipment Pricing'!A:C,3,0)</f>
        <v>1006</v>
      </c>
      <c r="I168" s="101">
        <v>310.0</v>
      </c>
      <c r="J168" s="101">
        <f t="shared" si="1"/>
        <v>125.02</v>
      </c>
      <c r="K168" s="101">
        <v>243.0</v>
      </c>
      <c r="L168" s="101">
        <f t="shared" si="2"/>
        <v>1684.02</v>
      </c>
      <c r="M168" s="101">
        <f t="shared" si="3"/>
        <v>650.98</v>
      </c>
      <c r="N168" s="171">
        <v>2335.0</v>
      </c>
      <c r="O168" s="75"/>
      <c r="P168" s="75"/>
      <c r="Q168" s="75"/>
      <c r="R168" s="75"/>
      <c r="S168" s="75"/>
      <c r="T168" s="1"/>
      <c r="U168" s="1"/>
      <c r="V168" s="1"/>
      <c r="W168" s="1"/>
      <c r="X168" s="1"/>
      <c r="Y168" s="1"/>
      <c r="Z168" s="1"/>
    </row>
    <row r="169" ht="15.75" customHeight="1">
      <c r="A169" s="44" t="s">
        <v>285</v>
      </c>
      <c r="B169" s="44" t="s">
        <v>147</v>
      </c>
      <c r="C169" s="45" t="s">
        <v>206</v>
      </c>
      <c r="D169" s="46" t="s">
        <v>42</v>
      </c>
      <c r="E169" s="46" t="s">
        <v>219</v>
      </c>
      <c r="F169" s="46">
        <v>2.5</v>
      </c>
      <c r="G169" s="47" t="s">
        <v>269</v>
      </c>
      <c r="H169" s="48">
        <f>VLOOKUP(G169,'Equipment Pricing'!A:C,3,0)</f>
        <v>1133</v>
      </c>
      <c r="I169" s="101">
        <v>310.0</v>
      </c>
      <c r="J169" s="101">
        <f t="shared" si="1"/>
        <v>137.085</v>
      </c>
      <c r="K169" s="101">
        <v>243.0</v>
      </c>
      <c r="L169" s="101">
        <f t="shared" si="2"/>
        <v>1823.085</v>
      </c>
      <c r="M169" s="101">
        <f t="shared" si="3"/>
        <v>651.915</v>
      </c>
      <c r="N169" s="171">
        <v>2475.0</v>
      </c>
      <c r="O169" s="75"/>
      <c r="P169" s="75"/>
      <c r="Q169" s="75"/>
      <c r="R169" s="75"/>
      <c r="S169" s="75"/>
      <c r="T169" s="1"/>
      <c r="U169" s="1"/>
      <c r="V169" s="1"/>
      <c r="W169" s="1"/>
      <c r="X169" s="1"/>
      <c r="Y169" s="1"/>
      <c r="Z169" s="1"/>
    </row>
    <row r="170" ht="15.75" customHeight="1">
      <c r="A170" s="44" t="s">
        <v>285</v>
      </c>
      <c r="B170" s="44" t="s">
        <v>147</v>
      </c>
      <c r="C170" s="45" t="s">
        <v>206</v>
      </c>
      <c r="D170" s="46" t="s">
        <v>42</v>
      </c>
      <c r="E170" s="46" t="s">
        <v>219</v>
      </c>
      <c r="F170" s="46">
        <v>3.0</v>
      </c>
      <c r="G170" s="47" t="s">
        <v>272</v>
      </c>
      <c r="H170" s="48">
        <f>VLOOKUP(G170,'Equipment Pricing'!A:C,3,0)</f>
        <v>1314</v>
      </c>
      <c r="I170" s="101">
        <v>310.0</v>
      </c>
      <c r="J170" s="101">
        <f t="shared" si="1"/>
        <v>154.28</v>
      </c>
      <c r="K170" s="101">
        <v>243.0</v>
      </c>
      <c r="L170" s="101">
        <f t="shared" si="2"/>
        <v>2021.28</v>
      </c>
      <c r="M170" s="101">
        <f t="shared" si="3"/>
        <v>653.72</v>
      </c>
      <c r="N170" s="171">
        <v>2675.0</v>
      </c>
      <c r="O170" s="75"/>
      <c r="P170" s="75"/>
      <c r="Q170" s="75"/>
      <c r="R170" s="75"/>
      <c r="S170" s="75"/>
      <c r="T170" s="1"/>
      <c r="U170" s="1"/>
      <c r="V170" s="1"/>
      <c r="W170" s="1"/>
      <c r="X170" s="1"/>
      <c r="Y170" s="1"/>
      <c r="Z170" s="1"/>
    </row>
    <row r="171" ht="15.75" customHeight="1">
      <c r="A171" s="44" t="s">
        <v>285</v>
      </c>
      <c r="B171" s="44" t="s">
        <v>147</v>
      </c>
      <c r="C171" s="45" t="s">
        <v>206</v>
      </c>
      <c r="D171" s="46" t="s">
        <v>42</v>
      </c>
      <c r="E171" s="46" t="s">
        <v>219</v>
      </c>
      <c r="F171" s="46">
        <v>3.5</v>
      </c>
      <c r="G171" s="47" t="s">
        <v>275</v>
      </c>
      <c r="H171" s="48">
        <f>VLOOKUP(G171,'Equipment Pricing'!A:C,3,0)</f>
        <v>1443</v>
      </c>
      <c r="I171" s="101">
        <v>310.0</v>
      </c>
      <c r="J171" s="101">
        <f t="shared" si="1"/>
        <v>166.535</v>
      </c>
      <c r="K171" s="101">
        <v>243.0</v>
      </c>
      <c r="L171" s="101">
        <f t="shared" si="2"/>
        <v>2162.535</v>
      </c>
      <c r="M171" s="101">
        <f t="shared" si="3"/>
        <v>652.465</v>
      </c>
      <c r="N171" s="171">
        <v>2815.0</v>
      </c>
      <c r="O171" s="75"/>
      <c r="P171" s="75"/>
      <c r="Q171" s="75"/>
      <c r="R171" s="75"/>
      <c r="S171" s="75"/>
      <c r="T171" s="1"/>
      <c r="U171" s="1"/>
      <c r="V171" s="1"/>
      <c r="W171" s="1"/>
      <c r="X171" s="1"/>
      <c r="Y171" s="1"/>
      <c r="Z171" s="1"/>
    </row>
    <row r="172" ht="15.75" customHeight="1">
      <c r="A172" s="44" t="s">
        <v>285</v>
      </c>
      <c r="B172" s="44" t="s">
        <v>147</v>
      </c>
      <c r="C172" s="45" t="s">
        <v>206</v>
      </c>
      <c r="D172" s="46" t="s">
        <v>42</v>
      </c>
      <c r="E172" s="46" t="s">
        <v>219</v>
      </c>
      <c r="F172" s="46">
        <v>4.0</v>
      </c>
      <c r="G172" s="47" t="s">
        <v>277</v>
      </c>
      <c r="H172" s="48">
        <f>VLOOKUP(G172,'Equipment Pricing'!A:C,3,0)</f>
        <v>1445</v>
      </c>
      <c r="I172" s="101">
        <v>310.0</v>
      </c>
      <c r="J172" s="101">
        <f t="shared" si="1"/>
        <v>166.725</v>
      </c>
      <c r="K172" s="101">
        <v>243.0</v>
      </c>
      <c r="L172" s="101">
        <f t="shared" si="2"/>
        <v>2164.725</v>
      </c>
      <c r="M172" s="101">
        <f t="shared" si="3"/>
        <v>650.275</v>
      </c>
      <c r="N172" s="171">
        <v>2815.0</v>
      </c>
      <c r="O172" s="75"/>
      <c r="P172" s="75"/>
      <c r="Q172" s="75"/>
      <c r="R172" s="75"/>
      <c r="S172" s="75"/>
      <c r="T172" s="1"/>
      <c r="U172" s="1"/>
      <c r="V172" s="1"/>
      <c r="W172" s="1"/>
      <c r="X172" s="1"/>
      <c r="Y172" s="1"/>
      <c r="Z172" s="1"/>
    </row>
    <row r="173" ht="15.75" customHeight="1">
      <c r="A173" s="44" t="s">
        <v>285</v>
      </c>
      <c r="B173" s="44" t="s">
        <v>147</v>
      </c>
      <c r="C173" s="45" t="s">
        <v>206</v>
      </c>
      <c r="D173" s="46" t="s">
        <v>42</v>
      </c>
      <c r="E173" s="46" t="s">
        <v>219</v>
      </c>
      <c r="F173" s="46">
        <v>5.0</v>
      </c>
      <c r="G173" s="47" t="s">
        <v>279</v>
      </c>
      <c r="H173" s="48">
        <f>VLOOKUP(G173,'Equipment Pricing'!A:C,3,0)</f>
        <v>1758</v>
      </c>
      <c r="I173" s="101">
        <v>310.0</v>
      </c>
      <c r="J173" s="101">
        <f t="shared" si="1"/>
        <v>196.46</v>
      </c>
      <c r="K173" s="101">
        <v>243.0</v>
      </c>
      <c r="L173" s="101">
        <f t="shared" si="2"/>
        <v>2507.46</v>
      </c>
      <c r="M173" s="101">
        <f t="shared" si="3"/>
        <v>652.54</v>
      </c>
      <c r="N173" s="171">
        <v>3160.0</v>
      </c>
      <c r="O173" s="75"/>
      <c r="P173" s="75"/>
      <c r="Q173" s="75"/>
      <c r="R173" s="75"/>
      <c r="S173" s="75"/>
      <c r="T173" s="1"/>
      <c r="U173" s="1"/>
      <c r="V173" s="1"/>
      <c r="W173" s="1"/>
      <c r="X173" s="1"/>
      <c r="Y173" s="1"/>
      <c r="Z173" s="1"/>
    </row>
    <row r="174" ht="15.75" customHeight="1">
      <c r="A174" s="44" t="s">
        <v>207</v>
      </c>
      <c r="B174" s="44" t="s">
        <v>208</v>
      </c>
      <c r="C174" s="45" t="s">
        <v>206</v>
      </c>
      <c r="D174" s="46" t="s">
        <v>42</v>
      </c>
      <c r="E174" s="46" t="s">
        <v>219</v>
      </c>
      <c r="F174" s="46">
        <v>1.5</v>
      </c>
      <c r="G174" s="47" t="s">
        <v>263</v>
      </c>
      <c r="H174" s="48">
        <f>VLOOKUP(G174,'Equipment Pricing'!A:C,3,0)</f>
        <v>973</v>
      </c>
      <c r="I174" s="101">
        <v>310.0</v>
      </c>
      <c r="J174" s="101">
        <f t="shared" si="1"/>
        <v>121.885</v>
      </c>
      <c r="K174" s="101">
        <v>243.0</v>
      </c>
      <c r="L174" s="101">
        <f t="shared" si="2"/>
        <v>1647.885</v>
      </c>
      <c r="M174" s="101">
        <f t="shared" si="3"/>
        <v>652.115</v>
      </c>
      <c r="N174" s="51">
        <v>2300.0</v>
      </c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44" t="s">
        <v>207</v>
      </c>
      <c r="B175" s="44" t="s">
        <v>208</v>
      </c>
      <c r="C175" s="45" t="s">
        <v>206</v>
      </c>
      <c r="D175" s="46" t="s">
        <v>42</v>
      </c>
      <c r="E175" s="46" t="s">
        <v>219</v>
      </c>
      <c r="F175" s="46">
        <v>2.0</v>
      </c>
      <c r="G175" s="47" t="s">
        <v>266</v>
      </c>
      <c r="H175" s="48">
        <f>VLOOKUP(G175,'Equipment Pricing'!A:C,3,0)</f>
        <v>1006</v>
      </c>
      <c r="I175" s="101">
        <v>310.0</v>
      </c>
      <c r="J175" s="101">
        <f t="shared" si="1"/>
        <v>125.02</v>
      </c>
      <c r="K175" s="101">
        <v>243.0</v>
      </c>
      <c r="L175" s="101">
        <f t="shared" si="2"/>
        <v>1684.02</v>
      </c>
      <c r="M175" s="101">
        <f t="shared" si="3"/>
        <v>650.98</v>
      </c>
      <c r="N175" s="171">
        <v>2335.0</v>
      </c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44" t="s">
        <v>207</v>
      </c>
      <c r="B176" s="44" t="s">
        <v>208</v>
      </c>
      <c r="C176" s="45" t="s">
        <v>206</v>
      </c>
      <c r="D176" s="46" t="s">
        <v>42</v>
      </c>
      <c r="E176" s="46" t="s">
        <v>219</v>
      </c>
      <c r="F176" s="46">
        <v>2.5</v>
      </c>
      <c r="G176" s="47" t="s">
        <v>269</v>
      </c>
      <c r="H176" s="48">
        <f>VLOOKUP(G176,'Equipment Pricing'!A:C,3,0)</f>
        <v>1133</v>
      </c>
      <c r="I176" s="101">
        <v>310.0</v>
      </c>
      <c r="J176" s="101">
        <f t="shared" si="1"/>
        <v>137.085</v>
      </c>
      <c r="K176" s="101">
        <v>243.0</v>
      </c>
      <c r="L176" s="101">
        <f t="shared" si="2"/>
        <v>1823.085</v>
      </c>
      <c r="M176" s="101">
        <f t="shared" si="3"/>
        <v>651.915</v>
      </c>
      <c r="N176" s="171">
        <v>2475.0</v>
      </c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44" t="s">
        <v>207</v>
      </c>
      <c r="B177" s="44" t="s">
        <v>208</v>
      </c>
      <c r="C177" s="45" t="s">
        <v>206</v>
      </c>
      <c r="D177" s="46" t="s">
        <v>42</v>
      </c>
      <c r="E177" s="46" t="s">
        <v>219</v>
      </c>
      <c r="F177" s="46">
        <v>3.0</v>
      </c>
      <c r="G177" s="47" t="s">
        <v>272</v>
      </c>
      <c r="H177" s="48">
        <f>VLOOKUP(G177,'Equipment Pricing'!A:C,3,0)</f>
        <v>1314</v>
      </c>
      <c r="I177" s="101">
        <v>310.0</v>
      </c>
      <c r="J177" s="101">
        <f t="shared" si="1"/>
        <v>154.28</v>
      </c>
      <c r="K177" s="101">
        <v>243.0</v>
      </c>
      <c r="L177" s="101">
        <f t="shared" si="2"/>
        <v>2021.28</v>
      </c>
      <c r="M177" s="101">
        <f t="shared" si="3"/>
        <v>653.72</v>
      </c>
      <c r="N177" s="171">
        <v>2675.0</v>
      </c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44" t="s">
        <v>207</v>
      </c>
      <c r="B178" s="44" t="s">
        <v>208</v>
      </c>
      <c r="C178" s="45" t="s">
        <v>206</v>
      </c>
      <c r="D178" s="46" t="s">
        <v>42</v>
      </c>
      <c r="E178" s="46" t="s">
        <v>219</v>
      </c>
      <c r="F178" s="46">
        <v>3.5</v>
      </c>
      <c r="G178" s="47" t="s">
        <v>275</v>
      </c>
      <c r="H178" s="48">
        <f>VLOOKUP(G178,'Equipment Pricing'!A:C,3,0)</f>
        <v>1443</v>
      </c>
      <c r="I178" s="101">
        <v>310.0</v>
      </c>
      <c r="J178" s="101">
        <f t="shared" si="1"/>
        <v>166.535</v>
      </c>
      <c r="K178" s="101">
        <v>243.0</v>
      </c>
      <c r="L178" s="101">
        <f t="shared" si="2"/>
        <v>2162.535</v>
      </c>
      <c r="M178" s="101">
        <f t="shared" si="3"/>
        <v>652.465</v>
      </c>
      <c r="N178" s="171">
        <v>2815.0</v>
      </c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44" t="s">
        <v>207</v>
      </c>
      <c r="B179" s="44" t="s">
        <v>208</v>
      </c>
      <c r="C179" s="45" t="s">
        <v>206</v>
      </c>
      <c r="D179" s="46" t="s">
        <v>42</v>
      </c>
      <c r="E179" s="46" t="s">
        <v>219</v>
      </c>
      <c r="F179" s="46">
        <v>4.0</v>
      </c>
      <c r="G179" s="47" t="s">
        <v>277</v>
      </c>
      <c r="H179" s="48">
        <f>VLOOKUP(G179,'Equipment Pricing'!A:C,3,0)</f>
        <v>1445</v>
      </c>
      <c r="I179" s="101">
        <v>310.0</v>
      </c>
      <c r="J179" s="101">
        <f t="shared" si="1"/>
        <v>166.725</v>
      </c>
      <c r="K179" s="101">
        <v>243.0</v>
      </c>
      <c r="L179" s="101">
        <f t="shared" si="2"/>
        <v>2164.725</v>
      </c>
      <c r="M179" s="101">
        <f t="shared" si="3"/>
        <v>650.275</v>
      </c>
      <c r="N179" s="171">
        <v>2815.0</v>
      </c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44" t="s">
        <v>207</v>
      </c>
      <c r="B180" s="44" t="s">
        <v>208</v>
      </c>
      <c r="C180" s="45" t="s">
        <v>206</v>
      </c>
      <c r="D180" s="46" t="s">
        <v>42</v>
      </c>
      <c r="E180" s="46" t="s">
        <v>219</v>
      </c>
      <c r="F180" s="46">
        <v>5.0</v>
      </c>
      <c r="G180" s="47" t="s">
        <v>279</v>
      </c>
      <c r="H180" s="48">
        <f>VLOOKUP(G180,'Equipment Pricing'!A:C,3,0)</f>
        <v>1758</v>
      </c>
      <c r="I180" s="101">
        <v>310.0</v>
      </c>
      <c r="J180" s="101">
        <f t="shared" si="1"/>
        <v>196.46</v>
      </c>
      <c r="K180" s="101">
        <v>243.0</v>
      </c>
      <c r="L180" s="101">
        <f t="shared" si="2"/>
        <v>2507.46</v>
      </c>
      <c r="M180" s="101">
        <f t="shared" si="3"/>
        <v>652.54</v>
      </c>
      <c r="N180" s="171">
        <v>3160.0</v>
      </c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44" t="s">
        <v>209</v>
      </c>
      <c r="B181" s="45" t="s">
        <v>210</v>
      </c>
      <c r="C181" s="45" t="s">
        <v>148</v>
      </c>
      <c r="D181" s="46" t="s">
        <v>42</v>
      </c>
      <c r="E181" s="46" t="s">
        <v>219</v>
      </c>
      <c r="F181" s="46">
        <v>1.5</v>
      </c>
      <c r="G181" s="47" t="s">
        <v>263</v>
      </c>
      <c r="H181" s="48">
        <f>VLOOKUP(G181,'Equipment Pricing'!A:C,3,0)</f>
        <v>973</v>
      </c>
      <c r="I181" s="101">
        <v>310.0</v>
      </c>
      <c r="J181" s="101">
        <f t="shared" si="1"/>
        <v>121.885</v>
      </c>
      <c r="K181" s="101">
        <v>243.0</v>
      </c>
      <c r="L181" s="101">
        <f t="shared" si="2"/>
        <v>1647.885</v>
      </c>
      <c r="M181" s="101">
        <f t="shared" si="3"/>
        <v>652.115</v>
      </c>
      <c r="N181" s="51">
        <v>2300.0</v>
      </c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44" t="s">
        <v>209</v>
      </c>
      <c r="B182" s="45" t="s">
        <v>210</v>
      </c>
      <c r="C182" s="45" t="s">
        <v>148</v>
      </c>
      <c r="D182" s="46" t="s">
        <v>42</v>
      </c>
      <c r="E182" s="46" t="s">
        <v>219</v>
      </c>
      <c r="F182" s="46">
        <v>2.0</v>
      </c>
      <c r="G182" s="47" t="s">
        <v>266</v>
      </c>
      <c r="H182" s="48">
        <f>VLOOKUP(G182,'Equipment Pricing'!A:C,3,0)</f>
        <v>1006</v>
      </c>
      <c r="I182" s="101">
        <v>310.0</v>
      </c>
      <c r="J182" s="101">
        <f t="shared" si="1"/>
        <v>125.02</v>
      </c>
      <c r="K182" s="101">
        <v>243.0</v>
      </c>
      <c r="L182" s="101">
        <f t="shared" si="2"/>
        <v>1684.02</v>
      </c>
      <c r="M182" s="101">
        <f t="shared" si="3"/>
        <v>650.98</v>
      </c>
      <c r="N182" s="171">
        <v>2335.0</v>
      </c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44" t="s">
        <v>209</v>
      </c>
      <c r="B183" s="45" t="s">
        <v>210</v>
      </c>
      <c r="C183" s="45" t="s">
        <v>148</v>
      </c>
      <c r="D183" s="46" t="s">
        <v>42</v>
      </c>
      <c r="E183" s="46" t="s">
        <v>219</v>
      </c>
      <c r="F183" s="46">
        <v>2.5</v>
      </c>
      <c r="G183" s="47" t="s">
        <v>269</v>
      </c>
      <c r="H183" s="48">
        <f>VLOOKUP(G183,'Equipment Pricing'!A:C,3,0)</f>
        <v>1133</v>
      </c>
      <c r="I183" s="101">
        <v>310.0</v>
      </c>
      <c r="J183" s="101">
        <f t="shared" si="1"/>
        <v>137.085</v>
      </c>
      <c r="K183" s="101">
        <v>243.0</v>
      </c>
      <c r="L183" s="101">
        <f t="shared" si="2"/>
        <v>1823.085</v>
      </c>
      <c r="M183" s="101">
        <f t="shared" si="3"/>
        <v>651.915</v>
      </c>
      <c r="N183" s="171">
        <v>2475.0</v>
      </c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44" t="s">
        <v>209</v>
      </c>
      <c r="B184" s="45" t="s">
        <v>210</v>
      </c>
      <c r="C184" s="45" t="s">
        <v>148</v>
      </c>
      <c r="D184" s="46" t="s">
        <v>42</v>
      </c>
      <c r="E184" s="46" t="s">
        <v>219</v>
      </c>
      <c r="F184" s="46">
        <v>3.0</v>
      </c>
      <c r="G184" s="47" t="s">
        <v>272</v>
      </c>
      <c r="H184" s="48">
        <f>VLOOKUP(G184,'Equipment Pricing'!A:C,3,0)</f>
        <v>1314</v>
      </c>
      <c r="I184" s="101">
        <v>310.0</v>
      </c>
      <c r="J184" s="101">
        <f t="shared" si="1"/>
        <v>154.28</v>
      </c>
      <c r="K184" s="101">
        <v>243.0</v>
      </c>
      <c r="L184" s="101">
        <f t="shared" si="2"/>
        <v>2021.28</v>
      </c>
      <c r="M184" s="101">
        <f t="shared" si="3"/>
        <v>653.72</v>
      </c>
      <c r="N184" s="171">
        <v>2675.0</v>
      </c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44" t="s">
        <v>209</v>
      </c>
      <c r="B185" s="45" t="s">
        <v>210</v>
      </c>
      <c r="C185" s="45" t="s">
        <v>148</v>
      </c>
      <c r="D185" s="46" t="s">
        <v>42</v>
      </c>
      <c r="E185" s="46" t="s">
        <v>219</v>
      </c>
      <c r="F185" s="46">
        <v>3.5</v>
      </c>
      <c r="G185" s="47" t="s">
        <v>275</v>
      </c>
      <c r="H185" s="48">
        <f>VLOOKUP(G185,'Equipment Pricing'!A:C,3,0)</f>
        <v>1443</v>
      </c>
      <c r="I185" s="101">
        <v>310.0</v>
      </c>
      <c r="J185" s="101">
        <f t="shared" si="1"/>
        <v>166.535</v>
      </c>
      <c r="K185" s="101">
        <v>243.0</v>
      </c>
      <c r="L185" s="101">
        <f t="shared" si="2"/>
        <v>2162.535</v>
      </c>
      <c r="M185" s="101">
        <f t="shared" si="3"/>
        <v>652.465</v>
      </c>
      <c r="N185" s="171">
        <v>2815.0</v>
      </c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44" t="s">
        <v>209</v>
      </c>
      <c r="B186" s="45" t="s">
        <v>210</v>
      </c>
      <c r="C186" s="45" t="s">
        <v>148</v>
      </c>
      <c r="D186" s="46" t="s">
        <v>42</v>
      </c>
      <c r="E186" s="46" t="s">
        <v>219</v>
      </c>
      <c r="F186" s="46">
        <v>4.0</v>
      </c>
      <c r="G186" s="47" t="s">
        <v>277</v>
      </c>
      <c r="H186" s="48">
        <f>VLOOKUP(G186,'Equipment Pricing'!A:C,3,0)</f>
        <v>1445</v>
      </c>
      <c r="I186" s="101">
        <v>310.0</v>
      </c>
      <c r="J186" s="101">
        <f t="shared" si="1"/>
        <v>166.725</v>
      </c>
      <c r="K186" s="101">
        <v>243.0</v>
      </c>
      <c r="L186" s="101">
        <f t="shared" si="2"/>
        <v>2164.725</v>
      </c>
      <c r="M186" s="101">
        <f t="shared" si="3"/>
        <v>650.275</v>
      </c>
      <c r="N186" s="171">
        <v>2815.0</v>
      </c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44" t="s">
        <v>209</v>
      </c>
      <c r="B187" s="45" t="s">
        <v>210</v>
      </c>
      <c r="C187" s="45" t="s">
        <v>148</v>
      </c>
      <c r="D187" s="46" t="s">
        <v>42</v>
      </c>
      <c r="E187" s="46" t="s">
        <v>219</v>
      </c>
      <c r="F187" s="46">
        <v>5.0</v>
      </c>
      <c r="G187" s="47" t="s">
        <v>279</v>
      </c>
      <c r="H187" s="48">
        <f>VLOOKUP(G187,'Equipment Pricing'!A:C,3,0)</f>
        <v>1758</v>
      </c>
      <c r="I187" s="101">
        <v>310.0</v>
      </c>
      <c r="J187" s="101">
        <f t="shared" si="1"/>
        <v>196.46</v>
      </c>
      <c r="K187" s="101">
        <v>243.0</v>
      </c>
      <c r="L187" s="101">
        <f t="shared" si="2"/>
        <v>2507.46</v>
      </c>
      <c r="M187" s="101">
        <f t="shared" si="3"/>
        <v>652.54</v>
      </c>
      <c r="N187" s="171">
        <v>3160.0</v>
      </c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44" t="s">
        <v>211</v>
      </c>
      <c r="B188" s="45" t="s">
        <v>210</v>
      </c>
      <c r="C188" s="44" t="s">
        <v>93</v>
      </c>
      <c r="D188" s="46" t="s">
        <v>42</v>
      </c>
      <c r="E188" s="46" t="s">
        <v>219</v>
      </c>
      <c r="F188" s="46">
        <v>1.5</v>
      </c>
      <c r="G188" s="47" t="s">
        <v>220</v>
      </c>
      <c r="H188" s="48">
        <f>VLOOKUP(G188,'Equipment Pricing'!A:C,3,0)</f>
        <v>973</v>
      </c>
      <c r="I188" s="101">
        <v>310.0</v>
      </c>
      <c r="J188" s="101">
        <f t="shared" si="1"/>
        <v>121.885</v>
      </c>
      <c r="K188" s="101">
        <v>243.0</v>
      </c>
      <c r="L188" s="101">
        <f t="shared" si="2"/>
        <v>1647.885</v>
      </c>
      <c r="M188" s="101">
        <f t="shared" si="3"/>
        <v>652.115</v>
      </c>
      <c r="N188" s="51">
        <v>2300.0</v>
      </c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44" t="s">
        <v>211</v>
      </c>
      <c r="B189" s="45" t="s">
        <v>210</v>
      </c>
      <c r="C189" s="44" t="s">
        <v>93</v>
      </c>
      <c r="D189" s="46" t="s">
        <v>42</v>
      </c>
      <c r="E189" s="46" t="s">
        <v>219</v>
      </c>
      <c r="F189" s="46">
        <v>2.0</v>
      </c>
      <c r="G189" s="47" t="s">
        <v>224</v>
      </c>
      <c r="H189" s="48">
        <f>VLOOKUP(G189,'Equipment Pricing'!A:C,3,0)</f>
        <v>1006</v>
      </c>
      <c r="I189" s="101">
        <v>310.0</v>
      </c>
      <c r="J189" s="101">
        <f t="shared" si="1"/>
        <v>125.02</v>
      </c>
      <c r="K189" s="101">
        <v>243.0</v>
      </c>
      <c r="L189" s="101">
        <f t="shared" si="2"/>
        <v>1684.02</v>
      </c>
      <c r="M189" s="101">
        <f t="shared" si="3"/>
        <v>650.98</v>
      </c>
      <c r="N189" s="171">
        <v>2335.0</v>
      </c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44" t="s">
        <v>211</v>
      </c>
      <c r="B190" s="45" t="s">
        <v>210</v>
      </c>
      <c r="C190" s="44" t="s">
        <v>93</v>
      </c>
      <c r="D190" s="46" t="s">
        <v>42</v>
      </c>
      <c r="E190" s="46" t="s">
        <v>219</v>
      </c>
      <c r="F190" s="46">
        <v>2.5</v>
      </c>
      <c r="G190" s="47" t="s">
        <v>226</v>
      </c>
      <c r="H190" s="48">
        <f>VLOOKUP(G190,'Equipment Pricing'!A:C,3,0)</f>
        <v>1133</v>
      </c>
      <c r="I190" s="101">
        <v>310.0</v>
      </c>
      <c r="J190" s="101">
        <f t="shared" si="1"/>
        <v>137.085</v>
      </c>
      <c r="K190" s="101">
        <v>243.0</v>
      </c>
      <c r="L190" s="101">
        <f t="shared" si="2"/>
        <v>1823.085</v>
      </c>
      <c r="M190" s="101">
        <f t="shared" si="3"/>
        <v>651.915</v>
      </c>
      <c r="N190" s="171">
        <v>2475.0</v>
      </c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44" t="s">
        <v>211</v>
      </c>
      <c r="B191" s="45" t="s">
        <v>210</v>
      </c>
      <c r="C191" s="44" t="s">
        <v>93</v>
      </c>
      <c r="D191" s="46" t="s">
        <v>42</v>
      </c>
      <c r="E191" s="46" t="s">
        <v>219</v>
      </c>
      <c r="F191" s="46">
        <v>3.0</v>
      </c>
      <c r="G191" s="47" t="s">
        <v>229</v>
      </c>
      <c r="H191" s="48">
        <f>VLOOKUP(G191,'Equipment Pricing'!A:C,3,0)</f>
        <v>1314</v>
      </c>
      <c r="I191" s="101">
        <v>310.0</v>
      </c>
      <c r="J191" s="101">
        <f t="shared" si="1"/>
        <v>154.28</v>
      </c>
      <c r="K191" s="101">
        <v>243.0</v>
      </c>
      <c r="L191" s="101">
        <f t="shared" si="2"/>
        <v>2021.28</v>
      </c>
      <c r="M191" s="101">
        <f t="shared" si="3"/>
        <v>653.72</v>
      </c>
      <c r="N191" s="171">
        <v>2675.0</v>
      </c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44" t="s">
        <v>211</v>
      </c>
      <c r="B192" s="45" t="s">
        <v>210</v>
      </c>
      <c r="C192" s="44" t="s">
        <v>93</v>
      </c>
      <c r="D192" s="46" t="s">
        <v>42</v>
      </c>
      <c r="E192" s="46" t="s">
        <v>219</v>
      </c>
      <c r="F192" s="46">
        <v>3.5</v>
      </c>
      <c r="G192" s="47" t="s">
        <v>232</v>
      </c>
      <c r="H192" s="48">
        <f>VLOOKUP(G192,'Equipment Pricing'!A:C,3,0)</f>
        <v>1443</v>
      </c>
      <c r="I192" s="101">
        <v>310.0</v>
      </c>
      <c r="J192" s="101">
        <f t="shared" si="1"/>
        <v>166.535</v>
      </c>
      <c r="K192" s="101">
        <v>243.0</v>
      </c>
      <c r="L192" s="101">
        <f t="shared" si="2"/>
        <v>2162.535</v>
      </c>
      <c r="M192" s="101">
        <f t="shared" si="3"/>
        <v>652.465</v>
      </c>
      <c r="N192" s="171">
        <v>2815.0</v>
      </c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44" t="s">
        <v>211</v>
      </c>
      <c r="B193" s="45" t="s">
        <v>210</v>
      </c>
      <c r="C193" s="44" t="s">
        <v>93</v>
      </c>
      <c r="D193" s="46" t="s">
        <v>42</v>
      </c>
      <c r="E193" s="46" t="s">
        <v>219</v>
      </c>
      <c r="F193" s="46">
        <v>4.0</v>
      </c>
      <c r="G193" s="47" t="s">
        <v>234</v>
      </c>
      <c r="H193" s="48">
        <f>VLOOKUP(G193,'Equipment Pricing'!A:C,3,0)</f>
        <v>1445</v>
      </c>
      <c r="I193" s="101">
        <v>310.0</v>
      </c>
      <c r="J193" s="101">
        <f t="shared" si="1"/>
        <v>166.725</v>
      </c>
      <c r="K193" s="101">
        <v>243.0</v>
      </c>
      <c r="L193" s="101">
        <f t="shared" si="2"/>
        <v>2164.725</v>
      </c>
      <c r="M193" s="101">
        <f t="shared" si="3"/>
        <v>650.275</v>
      </c>
      <c r="N193" s="171">
        <v>2815.0</v>
      </c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44" t="s">
        <v>211</v>
      </c>
      <c r="B194" s="45" t="s">
        <v>210</v>
      </c>
      <c r="C194" s="44" t="s">
        <v>93</v>
      </c>
      <c r="D194" s="46" t="s">
        <v>42</v>
      </c>
      <c r="E194" s="46" t="s">
        <v>219</v>
      </c>
      <c r="F194" s="46">
        <v>5.0</v>
      </c>
      <c r="G194" s="47" t="s">
        <v>237</v>
      </c>
      <c r="H194" s="48">
        <f>VLOOKUP(G194,'Equipment Pricing'!A:C,3,0)</f>
        <v>1758</v>
      </c>
      <c r="I194" s="101">
        <v>310.0</v>
      </c>
      <c r="J194" s="101">
        <f t="shared" si="1"/>
        <v>196.46</v>
      </c>
      <c r="K194" s="101">
        <v>243.0</v>
      </c>
      <c r="L194" s="101">
        <f t="shared" si="2"/>
        <v>2507.46</v>
      </c>
      <c r="M194" s="101">
        <f t="shared" si="3"/>
        <v>652.54</v>
      </c>
      <c r="N194" s="171">
        <v>3160.0</v>
      </c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45" t="s">
        <v>212</v>
      </c>
      <c r="B195" s="45" t="s">
        <v>115</v>
      </c>
      <c r="C195" s="45" t="s">
        <v>116</v>
      </c>
      <c r="D195" s="46" t="s">
        <v>42</v>
      </c>
      <c r="E195" s="46" t="s">
        <v>219</v>
      </c>
      <c r="F195" s="46">
        <v>1.5</v>
      </c>
      <c r="G195" s="47" t="s">
        <v>244</v>
      </c>
      <c r="H195" s="48">
        <f>VLOOKUP(G195,'Equipment Pricing'!A:C,3,0)</f>
        <v>973</v>
      </c>
      <c r="I195" s="101">
        <v>310.0</v>
      </c>
      <c r="J195" s="101">
        <f t="shared" si="1"/>
        <v>121.885</v>
      </c>
      <c r="K195" s="101">
        <v>243.0</v>
      </c>
      <c r="L195" s="101">
        <f t="shared" si="2"/>
        <v>1647.885</v>
      </c>
      <c r="M195" s="101">
        <f t="shared" si="3"/>
        <v>652.115</v>
      </c>
      <c r="N195" s="51">
        <v>2300.0</v>
      </c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45" t="s">
        <v>212</v>
      </c>
      <c r="B196" s="45" t="s">
        <v>115</v>
      </c>
      <c r="C196" s="45" t="s">
        <v>116</v>
      </c>
      <c r="D196" s="46" t="s">
        <v>42</v>
      </c>
      <c r="E196" s="46" t="s">
        <v>219</v>
      </c>
      <c r="F196" s="46">
        <v>2.0</v>
      </c>
      <c r="G196" s="47" t="s">
        <v>247</v>
      </c>
      <c r="H196" s="48">
        <f>VLOOKUP(G196,'Equipment Pricing'!A:C,3,0)</f>
        <v>1006</v>
      </c>
      <c r="I196" s="101">
        <v>310.0</v>
      </c>
      <c r="J196" s="101">
        <f t="shared" si="1"/>
        <v>125.02</v>
      </c>
      <c r="K196" s="101">
        <v>243.0</v>
      </c>
      <c r="L196" s="101">
        <f t="shared" si="2"/>
        <v>1684.02</v>
      </c>
      <c r="M196" s="101">
        <f t="shared" si="3"/>
        <v>650.98</v>
      </c>
      <c r="N196" s="171">
        <v>2335.0</v>
      </c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45" t="s">
        <v>212</v>
      </c>
      <c r="B197" s="45" t="s">
        <v>115</v>
      </c>
      <c r="C197" s="45" t="s">
        <v>116</v>
      </c>
      <c r="D197" s="46" t="s">
        <v>42</v>
      </c>
      <c r="E197" s="46" t="s">
        <v>219</v>
      </c>
      <c r="F197" s="46">
        <v>2.5</v>
      </c>
      <c r="G197" s="47" t="s">
        <v>249</v>
      </c>
      <c r="H197" s="48">
        <f>VLOOKUP(G197,'Equipment Pricing'!A:C,3,0)</f>
        <v>1133</v>
      </c>
      <c r="I197" s="101">
        <v>310.0</v>
      </c>
      <c r="J197" s="101">
        <f t="shared" si="1"/>
        <v>137.085</v>
      </c>
      <c r="K197" s="101">
        <v>243.0</v>
      </c>
      <c r="L197" s="101">
        <f t="shared" si="2"/>
        <v>1823.085</v>
      </c>
      <c r="M197" s="101">
        <f t="shared" si="3"/>
        <v>651.915</v>
      </c>
      <c r="N197" s="171">
        <v>2475.0</v>
      </c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45" t="s">
        <v>212</v>
      </c>
      <c r="B198" s="45" t="s">
        <v>115</v>
      </c>
      <c r="C198" s="45" t="s">
        <v>116</v>
      </c>
      <c r="D198" s="46" t="s">
        <v>42</v>
      </c>
      <c r="E198" s="46" t="s">
        <v>219</v>
      </c>
      <c r="F198" s="46">
        <v>3.0</v>
      </c>
      <c r="G198" s="47" t="s">
        <v>252</v>
      </c>
      <c r="H198" s="48">
        <f>VLOOKUP(G198,'Equipment Pricing'!A:C,3,0)</f>
        <v>1314</v>
      </c>
      <c r="I198" s="101">
        <v>310.0</v>
      </c>
      <c r="J198" s="101">
        <f t="shared" si="1"/>
        <v>154.28</v>
      </c>
      <c r="K198" s="101">
        <v>243.0</v>
      </c>
      <c r="L198" s="101">
        <f t="shared" si="2"/>
        <v>2021.28</v>
      </c>
      <c r="M198" s="101">
        <f t="shared" si="3"/>
        <v>653.72</v>
      </c>
      <c r="N198" s="171">
        <v>2675.0</v>
      </c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45" t="s">
        <v>212</v>
      </c>
      <c r="B199" s="45" t="s">
        <v>115</v>
      </c>
      <c r="C199" s="45" t="s">
        <v>116</v>
      </c>
      <c r="D199" s="46" t="s">
        <v>42</v>
      </c>
      <c r="E199" s="46" t="s">
        <v>219</v>
      </c>
      <c r="F199" s="46">
        <v>3.5</v>
      </c>
      <c r="G199" s="47" t="s">
        <v>255</v>
      </c>
      <c r="H199" s="48">
        <f>VLOOKUP(G199,'Equipment Pricing'!A:C,3,0)</f>
        <v>1443</v>
      </c>
      <c r="I199" s="101">
        <v>310.0</v>
      </c>
      <c r="J199" s="101">
        <f t="shared" si="1"/>
        <v>166.535</v>
      </c>
      <c r="K199" s="101">
        <v>243.0</v>
      </c>
      <c r="L199" s="101">
        <f t="shared" si="2"/>
        <v>2162.535</v>
      </c>
      <c r="M199" s="101">
        <f t="shared" si="3"/>
        <v>652.465</v>
      </c>
      <c r="N199" s="171">
        <v>2815.0</v>
      </c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45" t="s">
        <v>212</v>
      </c>
      <c r="B200" s="45" t="s">
        <v>115</v>
      </c>
      <c r="C200" s="45" t="s">
        <v>116</v>
      </c>
      <c r="D200" s="46" t="s">
        <v>42</v>
      </c>
      <c r="E200" s="46" t="s">
        <v>219</v>
      </c>
      <c r="F200" s="46">
        <v>4.0</v>
      </c>
      <c r="G200" s="47" t="s">
        <v>258</v>
      </c>
      <c r="H200" s="48">
        <f>VLOOKUP(G200,'Equipment Pricing'!A:C,3,0)</f>
        <v>1445</v>
      </c>
      <c r="I200" s="101">
        <v>310.0</v>
      </c>
      <c r="J200" s="101">
        <f t="shared" si="1"/>
        <v>166.725</v>
      </c>
      <c r="K200" s="101">
        <v>243.0</v>
      </c>
      <c r="L200" s="101">
        <f t="shared" si="2"/>
        <v>2164.725</v>
      </c>
      <c r="M200" s="101">
        <f t="shared" si="3"/>
        <v>650.275</v>
      </c>
      <c r="N200" s="171">
        <v>2815.0</v>
      </c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45" t="s">
        <v>212</v>
      </c>
      <c r="B201" s="45" t="s">
        <v>115</v>
      </c>
      <c r="C201" s="45" t="s">
        <v>116</v>
      </c>
      <c r="D201" s="46" t="s">
        <v>42</v>
      </c>
      <c r="E201" s="46" t="s">
        <v>219</v>
      </c>
      <c r="F201" s="46">
        <v>5.0</v>
      </c>
      <c r="G201" s="47" t="s">
        <v>260</v>
      </c>
      <c r="H201" s="48">
        <f>VLOOKUP(G201,'Equipment Pricing'!A:C,3,0)</f>
        <v>1758</v>
      </c>
      <c r="I201" s="101">
        <v>310.0</v>
      </c>
      <c r="J201" s="101">
        <f t="shared" si="1"/>
        <v>196.46</v>
      </c>
      <c r="K201" s="101">
        <v>243.0</v>
      </c>
      <c r="L201" s="101">
        <f t="shared" si="2"/>
        <v>2507.46</v>
      </c>
      <c r="M201" s="101">
        <f t="shared" si="3"/>
        <v>652.54</v>
      </c>
      <c r="N201" s="171">
        <v>3160.0</v>
      </c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45" t="s">
        <v>213</v>
      </c>
      <c r="B202" s="45" t="s">
        <v>173</v>
      </c>
      <c r="C202" s="45" t="s">
        <v>174</v>
      </c>
      <c r="D202" s="46" t="s">
        <v>42</v>
      </c>
      <c r="E202" s="46" t="s">
        <v>219</v>
      </c>
      <c r="F202" s="46">
        <v>1.5</v>
      </c>
      <c r="G202" s="47" t="s">
        <v>263</v>
      </c>
      <c r="H202" s="48">
        <f>VLOOKUP(G202,'Equipment Pricing'!A:C,3,0)</f>
        <v>973</v>
      </c>
      <c r="I202" s="101">
        <v>310.0</v>
      </c>
      <c r="J202" s="101">
        <f t="shared" si="1"/>
        <v>121.885</v>
      </c>
      <c r="K202" s="101">
        <v>243.0</v>
      </c>
      <c r="L202" s="101">
        <f t="shared" si="2"/>
        <v>1647.885</v>
      </c>
      <c r="M202" s="101">
        <f t="shared" si="3"/>
        <v>652.115</v>
      </c>
      <c r="N202" s="51">
        <v>2300.0</v>
      </c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45" t="s">
        <v>213</v>
      </c>
      <c r="B203" s="45" t="s">
        <v>173</v>
      </c>
      <c r="C203" s="45" t="s">
        <v>174</v>
      </c>
      <c r="D203" s="46" t="s">
        <v>42</v>
      </c>
      <c r="E203" s="46" t="s">
        <v>219</v>
      </c>
      <c r="F203" s="46">
        <v>2.0</v>
      </c>
      <c r="G203" s="47" t="s">
        <v>266</v>
      </c>
      <c r="H203" s="48">
        <f>VLOOKUP(G203,'Equipment Pricing'!A:C,3,0)</f>
        <v>1006</v>
      </c>
      <c r="I203" s="101">
        <v>310.0</v>
      </c>
      <c r="J203" s="101">
        <f t="shared" si="1"/>
        <v>125.02</v>
      </c>
      <c r="K203" s="101">
        <v>243.0</v>
      </c>
      <c r="L203" s="101">
        <f t="shared" si="2"/>
        <v>1684.02</v>
      </c>
      <c r="M203" s="101">
        <f t="shared" si="3"/>
        <v>650.98</v>
      </c>
      <c r="N203" s="171">
        <v>2335.0</v>
      </c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45" t="s">
        <v>213</v>
      </c>
      <c r="B204" s="45" t="s">
        <v>173</v>
      </c>
      <c r="C204" s="45" t="s">
        <v>174</v>
      </c>
      <c r="D204" s="46" t="s">
        <v>42</v>
      </c>
      <c r="E204" s="46" t="s">
        <v>219</v>
      </c>
      <c r="F204" s="46">
        <v>2.5</v>
      </c>
      <c r="G204" s="47" t="s">
        <v>269</v>
      </c>
      <c r="H204" s="48">
        <f>VLOOKUP(G204,'Equipment Pricing'!A:C,3,0)</f>
        <v>1133</v>
      </c>
      <c r="I204" s="101">
        <v>310.0</v>
      </c>
      <c r="J204" s="101">
        <f t="shared" si="1"/>
        <v>137.085</v>
      </c>
      <c r="K204" s="101">
        <v>243.0</v>
      </c>
      <c r="L204" s="101">
        <f t="shared" si="2"/>
        <v>1823.085</v>
      </c>
      <c r="M204" s="101">
        <f t="shared" si="3"/>
        <v>651.915</v>
      </c>
      <c r="N204" s="171">
        <v>2475.0</v>
      </c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45" t="s">
        <v>213</v>
      </c>
      <c r="B205" s="45" t="s">
        <v>173</v>
      </c>
      <c r="C205" s="45" t="s">
        <v>174</v>
      </c>
      <c r="D205" s="46" t="s">
        <v>42</v>
      </c>
      <c r="E205" s="46" t="s">
        <v>219</v>
      </c>
      <c r="F205" s="46">
        <v>3.0</v>
      </c>
      <c r="G205" s="47" t="s">
        <v>272</v>
      </c>
      <c r="H205" s="48">
        <f>VLOOKUP(G205,'Equipment Pricing'!A:C,3,0)</f>
        <v>1314</v>
      </c>
      <c r="I205" s="101">
        <v>310.0</v>
      </c>
      <c r="J205" s="101">
        <f t="shared" si="1"/>
        <v>154.28</v>
      </c>
      <c r="K205" s="101">
        <v>243.0</v>
      </c>
      <c r="L205" s="101">
        <f t="shared" si="2"/>
        <v>2021.28</v>
      </c>
      <c r="M205" s="101">
        <f t="shared" si="3"/>
        <v>653.72</v>
      </c>
      <c r="N205" s="171">
        <v>2675.0</v>
      </c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45" t="s">
        <v>213</v>
      </c>
      <c r="B206" s="45" t="s">
        <v>173</v>
      </c>
      <c r="C206" s="45" t="s">
        <v>174</v>
      </c>
      <c r="D206" s="46" t="s">
        <v>42</v>
      </c>
      <c r="E206" s="46" t="s">
        <v>219</v>
      </c>
      <c r="F206" s="46">
        <v>3.5</v>
      </c>
      <c r="G206" s="47" t="s">
        <v>275</v>
      </c>
      <c r="H206" s="48">
        <f>VLOOKUP(G206,'Equipment Pricing'!A:C,3,0)</f>
        <v>1443</v>
      </c>
      <c r="I206" s="101">
        <v>310.0</v>
      </c>
      <c r="J206" s="101">
        <f t="shared" si="1"/>
        <v>166.535</v>
      </c>
      <c r="K206" s="101">
        <v>243.0</v>
      </c>
      <c r="L206" s="101">
        <f t="shared" si="2"/>
        <v>2162.535</v>
      </c>
      <c r="M206" s="101">
        <f t="shared" si="3"/>
        <v>652.465</v>
      </c>
      <c r="N206" s="171">
        <v>2815.0</v>
      </c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45" t="s">
        <v>213</v>
      </c>
      <c r="B207" s="45" t="s">
        <v>173</v>
      </c>
      <c r="C207" s="45" t="s">
        <v>174</v>
      </c>
      <c r="D207" s="46" t="s">
        <v>42</v>
      </c>
      <c r="E207" s="46" t="s">
        <v>219</v>
      </c>
      <c r="F207" s="46">
        <v>4.0</v>
      </c>
      <c r="G207" s="47" t="s">
        <v>277</v>
      </c>
      <c r="H207" s="48">
        <f>VLOOKUP(G207,'Equipment Pricing'!A:C,3,0)</f>
        <v>1445</v>
      </c>
      <c r="I207" s="101">
        <v>310.0</v>
      </c>
      <c r="J207" s="101">
        <f t="shared" si="1"/>
        <v>166.725</v>
      </c>
      <c r="K207" s="101">
        <v>243.0</v>
      </c>
      <c r="L207" s="101">
        <f t="shared" si="2"/>
        <v>2164.725</v>
      </c>
      <c r="M207" s="101">
        <f t="shared" si="3"/>
        <v>650.275</v>
      </c>
      <c r="N207" s="171">
        <v>2815.0</v>
      </c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45" t="s">
        <v>213</v>
      </c>
      <c r="B208" s="45" t="s">
        <v>173</v>
      </c>
      <c r="C208" s="45" t="s">
        <v>174</v>
      </c>
      <c r="D208" s="46" t="s">
        <v>42</v>
      </c>
      <c r="E208" s="46" t="s">
        <v>219</v>
      </c>
      <c r="F208" s="46">
        <v>5.0</v>
      </c>
      <c r="G208" s="47" t="s">
        <v>279</v>
      </c>
      <c r="H208" s="48">
        <f>VLOOKUP(G208,'Equipment Pricing'!A:C,3,0)</f>
        <v>1758</v>
      </c>
      <c r="I208" s="101">
        <v>310.0</v>
      </c>
      <c r="J208" s="101">
        <f t="shared" si="1"/>
        <v>196.46</v>
      </c>
      <c r="K208" s="101">
        <v>243.0</v>
      </c>
      <c r="L208" s="101">
        <f t="shared" si="2"/>
        <v>2507.46</v>
      </c>
      <c r="M208" s="101">
        <f t="shared" si="3"/>
        <v>652.54</v>
      </c>
      <c r="N208" s="171">
        <v>3160.0</v>
      </c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75"/>
      <c r="J216" s="75"/>
      <c r="K216" s="75"/>
      <c r="L216" s="75"/>
      <c r="M216" s="75"/>
      <c r="N216" s="75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75"/>
      <c r="J217" s="75"/>
      <c r="K217" s="75"/>
      <c r="L217" s="75"/>
      <c r="M217" s="75"/>
      <c r="N217" s="75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75"/>
      <c r="J218" s="75"/>
      <c r="K218" s="75"/>
      <c r="L218" s="75"/>
      <c r="M218" s="75"/>
      <c r="N218" s="75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75"/>
      <c r="J219" s="75"/>
      <c r="K219" s="75"/>
      <c r="L219" s="75"/>
      <c r="M219" s="75"/>
      <c r="N219" s="75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75"/>
      <c r="J220" s="75"/>
      <c r="K220" s="75"/>
      <c r="L220" s="75"/>
      <c r="M220" s="75"/>
      <c r="N220" s="75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75"/>
      <c r="J221" s="75"/>
      <c r="K221" s="75"/>
      <c r="L221" s="75"/>
      <c r="M221" s="75"/>
      <c r="N221" s="75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75"/>
      <c r="J222" s="75"/>
      <c r="K222" s="75"/>
      <c r="L222" s="75"/>
      <c r="M222" s="75"/>
      <c r="N222" s="75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75"/>
      <c r="J223" s="75"/>
      <c r="K223" s="75"/>
      <c r="L223" s="75"/>
      <c r="M223" s="75"/>
      <c r="N223" s="75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75"/>
      <c r="J224" s="75"/>
      <c r="K224" s="75"/>
      <c r="L224" s="75"/>
      <c r="M224" s="75"/>
      <c r="N224" s="75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75"/>
      <c r="J225" s="75"/>
      <c r="K225" s="75"/>
      <c r="L225" s="75"/>
      <c r="M225" s="75"/>
      <c r="N225" s="75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75"/>
      <c r="J226" s="75"/>
      <c r="K226" s="75"/>
      <c r="L226" s="75"/>
      <c r="M226" s="75"/>
      <c r="N226" s="75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75"/>
      <c r="J227" s="75"/>
      <c r="K227" s="75"/>
      <c r="L227" s="75"/>
      <c r="M227" s="75"/>
      <c r="N227" s="75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75"/>
      <c r="J228" s="75"/>
      <c r="K228" s="75"/>
      <c r="L228" s="75"/>
      <c r="M228" s="75"/>
      <c r="N228" s="75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75"/>
      <c r="J229" s="75"/>
      <c r="K229" s="75"/>
      <c r="L229" s="75"/>
      <c r="M229" s="75"/>
      <c r="N229" s="75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75"/>
      <c r="J230" s="75"/>
      <c r="K230" s="75"/>
      <c r="L230" s="75"/>
      <c r="M230" s="75"/>
      <c r="N230" s="75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75"/>
      <c r="J231" s="75"/>
      <c r="K231" s="75"/>
      <c r="L231" s="75"/>
      <c r="M231" s="75"/>
      <c r="N231" s="75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75"/>
      <c r="J232" s="75"/>
      <c r="K232" s="75"/>
      <c r="L232" s="75"/>
      <c r="M232" s="75"/>
      <c r="N232" s="75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75"/>
      <c r="J233" s="75"/>
      <c r="K233" s="75"/>
      <c r="L233" s="75"/>
      <c r="M233" s="75"/>
      <c r="N233" s="75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75"/>
      <c r="J234" s="75"/>
      <c r="K234" s="75"/>
      <c r="L234" s="75"/>
      <c r="M234" s="75"/>
      <c r="N234" s="75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75"/>
      <c r="J235" s="75"/>
      <c r="K235" s="75"/>
      <c r="L235" s="75"/>
      <c r="M235" s="75"/>
      <c r="N235" s="75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75"/>
      <c r="J236" s="75"/>
      <c r="K236" s="75"/>
      <c r="L236" s="75"/>
      <c r="M236" s="75"/>
      <c r="N236" s="75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75"/>
      <c r="J237" s="75"/>
      <c r="K237" s="75"/>
      <c r="L237" s="75"/>
      <c r="M237" s="75"/>
      <c r="N237" s="75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75"/>
      <c r="J238" s="75"/>
      <c r="K238" s="75"/>
      <c r="L238" s="75"/>
      <c r="M238" s="75"/>
      <c r="N238" s="75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75"/>
      <c r="J239" s="75"/>
      <c r="K239" s="75"/>
      <c r="L239" s="75"/>
      <c r="M239" s="75"/>
      <c r="N239" s="75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75"/>
      <c r="J240" s="75"/>
      <c r="K240" s="75"/>
      <c r="L240" s="75"/>
      <c r="M240" s="75"/>
      <c r="N240" s="75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75"/>
      <c r="J241" s="75"/>
      <c r="K241" s="75"/>
      <c r="L241" s="75"/>
      <c r="M241" s="75"/>
      <c r="N241" s="75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75"/>
      <c r="J242" s="75"/>
      <c r="K242" s="75"/>
      <c r="L242" s="75"/>
      <c r="M242" s="75"/>
      <c r="N242" s="75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75"/>
      <c r="J243" s="75"/>
      <c r="K243" s="75"/>
      <c r="L243" s="75"/>
      <c r="M243" s="75"/>
      <c r="N243" s="75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75"/>
      <c r="J244" s="75"/>
      <c r="K244" s="75"/>
      <c r="L244" s="75"/>
      <c r="M244" s="75"/>
      <c r="N244" s="75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75"/>
      <c r="J245" s="75"/>
      <c r="K245" s="75"/>
      <c r="L245" s="75"/>
      <c r="M245" s="75"/>
      <c r="N245" s="75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75"/>
      <c r="J246" s="75"/>
      <c r="K246" s="75"/>
      <c r="L246" s="75"/>
      <c r="M246" s="75"/>
      <c r="N246" s="75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75"/>
      <c r="J247" s="75"/>
      <c r="K247" s="75"/>
      <c r="L247" s="75"/>
      <c r="M247" s="75"/>
      <c r="N247" s="75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75"/>
      <c r="J248" s="75"/>
      <c r="K248" s="75"/>
      <c r="L248" s="75"/>
      <c r="M248" s="75"/>
      <c r="N248" s="75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75"/>
      <c r="J249" s="75"/>
      <c r="K249" s="75"/>
      <c r="L249" s="75"/>
      <c r="M249" s="75"/>
      <c r="N249" s="75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75"/>
      <c r="J250" s="75"/>
      <c r="K250" s="75"/>
      <c r="L250" s="75"/>
      <c r="M250" s="75"/>
      <c r="N250" s="75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75"/>
      <c r="J251" s="75"/>
      <c r="K251" s="75"/>
      <c r="L251" s="75"/>
      <c r="M251" s="75"/>
      <c r="N251" s="75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75"/>
      <c r="J252" s="75"/>
      <c r="K252" s="75"/>
      <c r="L252" s="75"/>
      <c r="M252" s="75"/>
      <c r="N252" s="75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75"/>
      <c r="J253" s="75"/>
      <c r="K253" s="75"/>
      <c r="L253" s="75"/>
      <c r="M253" s="75"/>
      <c r="N253" s="75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75"/>
      <c r="J254" s="75"/>
      <c r="K254" s="75"/>
      <c r="L254" s="75"/>
      <c r="M254" s="75"/>
      <c r="N254" s="75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75"/>
      <c r="J255" s="75"/>
      <c r="K255" s="75"/>
      <c r="L255" s="75"/>
      <c r="M255" s="75"/>
      <c r="N255" s="75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75"/>
      <c r="J256" s="75"/>
      <c r="K256" s="75"/>
      <c r="L256" s="75"/>
      <c r="M256" s="75"/>
      <c r="N256" s="75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75"/>
      <c r="J257" s="75"/>
      <c r="K257" s="75"/>
      <c r="L257" s="75"/>
      <c r="M257" s="75"/>
      <c r="N257" s="75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75"/>
      <c r="J258" s="75"/>
      <c r="K258" s="75"/>
      <c r="L258" s="75"/>
      <c r="M258" s="75"/>
      <c r="N258" s="75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75"/>
      <c r="J259" s="75"/>
      <c r="K259" s="75"/>
      <c r="L259" s="75"/>
      <c r="M259" s="75"/>
      <c r="N259" s="75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75"/>
      <c r="J260" s="75"/>
      <c r="K260" s="75"/>
      <c r="L260" s="75"/>
      <c r="M260" s="75"/>
      <c r="N260" s="75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75"/>
      <c r="J261" s="75"/>
      <c r="K261" s="75"/>
      <c r="L261" s="75"/>
      <c r="M261" s="75"/>
      <c r="N261" s="75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75"/>
      <c r="J262" s="75"/>
      <c r="K262" s="75"/>
      <c r="L262" s="75"/>
      <c r="M262" s="75"/>
      <c r="N262" s="75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75"/>
      <c r="J263" s="75"/>
      <c r="K263" s="75"/>
      <c r="L263" s="75"/>
      <c r="M263" s="75"/>
      <c r="N263" s="75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75"/>
      <c r="J264" s="75"/>
      <c r="K264" s="75"/>
      <c r="L264" s="75"/>
      <c r="M264" s="75"/>
      <c r="N264" s="75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75"/>
      <c r="J265" s="75"/>
      <c r="K265" s="75"/>
      <c r="L265" s="75"/>
      <c r="M265" s="75"/>
      <c r="N265" s="75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75"/>
      <c r="J266" s="75"/>
      <c r="K266" s="75"/>
      <c r="L266" s="75"/>
      <c r="M266" s="75"/>
      <c r="N266" s="75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75"/>
      <c r="J267" s="75"/>
      <c r="K267" s="75"/>
      <c r="L267" s="75"/>
      <c r="M267" s="75"/>
      <c r="N267" s="75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75"/>
      <c r="J268" s="75"/>
      <c r="K268" s="75"/>
      <c r="L268" s="75"/>
      <c r="M268" s="75"/>
      <c r="N268" s="75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75"/>
      <c r="J269" s="75"/>
      <c r="K269" s="75"/>
      <c r="L269" s="75"/>
      <c r="M269" s="75"/>
      <c r="N269" s="75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75"/>
      <c r="J270" s="75"/>
      <c r="K270" s="75"/>
      <c r="L270" s="75"/>
      <c r="M270" s="75"/>
      <c r="N270" s="75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75"/>
      <c r="J271" s="75"/>
      <c r="K271" s="75"/>
      <c r="L271" s="75"/>
      <c r="M271" s="75"/>
      <c r="N271" s="75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75"/>
      <c r="J272" s="75"/>
      <c r="K272" s="75"/>
      <c r="L272" s="75"/>
      <c r="M272" s="75"/>
      <c r="N272" s="75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75"/>
      <c r="J273" s="75"/>
      <c r="K273" s="75"/>
      <c r="L273" s="75"/>
      <c r="M273" s="75"/>
      <c r="N273" s="75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75"/>
      <c r="J274" s="75"/>
      <c r="K274" s="75"/>
      <c r="L274" s="75"/>
      <c r="M274" s="75"/>
      <c r="N274" s="75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75"/>
      <c r="J275" s="75"/>
      <c r="K275" s="75"/>
      <c r="L275" s="75"/>
      <c r="M275" s="75"/>
      <c r="N275" s="75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75"/>
      <c r="J276" s="75"/>
      <c r="K276" s="75"/>
      <c r="L276" s="75"/>
      <c r="M276" s="75"/>
      <c r="N276" s="75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75"/>
      <c r="J277" s="75"/>
      <c r="K277" s="75"/>
      <c r="L277" s="75"/>
      <c r="M277" s="75"/>
      <c r="N277" s="75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75"/>
      <c r="J278" s="75"/>
      <c r="K278" s="75"/>
      <c r="L278" s="75"/>
      <c r="M278" s="75"/>
      <c r="N278" s="75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75"/>
      <c r="J279" s="75"/>
      <c r="K279" s="75"/>
      <c r="L279" s="75"/>
      <c r="M279" s="75"/>
      <c r="N279" s="75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75"/>
      <c r="J280" s="75"/>
      <c r="K280" s="75"/>
      <c r="L280" s="75"/>
      <c r="M280" s="75"/>
      <c r="N280" s="75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75"/>
      <c r="J281" s="75"/>
      <c r="K281" s="75"/>
      <c r="L281" s="75"/>
      <c r="M281" s="75"/>
      <c r="N281" s="75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75"/>
      <c r="J282" s="75"/>
      <c r="K282" s="75"/>
      <c r="L282" s="75"/>
      <c r="M282" s="75"/>
      <c r="N282" s="75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75"/>
      <c r="J283" s="75"/>
      <c r="K283" s="75"/>
      <c r="L283" s="75"/>
      <c r="M283" s="75"/>
      <c r="N283" s="75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75"/>
      <c r="J284" s="75"/>
      <c r="K284" s="75"/>
      <c r="L284" s="75"/>
      <c r="M284" s="75"/>
      <c r="N284" s="75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75"/>
      <c r="J285" s="75"/>
      <c r="K285" s="75"/>
      <c r="L285" s="75"/>
      <c r="M285" s="75"/>
      <c r="N285" s="75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75"/>
      <c r="J286" s="75"/>
      <c r="K286" s="75"/>
      <c r="L286" s="75"/>
      <c r="M286" s="75"/>
      <c r="N286" s="75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75"/>
      <c r="J287" s="75"/>
      <c r="K287" s="75"/>
      <c r="L287" s="75"/>
      <c r="M287" s="75"/>
      <c r="N287" s="75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75"/>
      <c r="J288" s="75"/>
      <c r="K288" s="75"/>
      <c r="L288" s="75"/>
      <c r="M288" s="75"/>
      <c r="N288" s="75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75"/>
      <c r="J289" s="75"/>
      <c r="K289" s="75"/>
      <c r="L289" s="75"/>
      <c r="M289" s="75"/>
      <c r="N289" s="75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75"/>
      <c r="J290" s="75"/>
      <c r="K290" s="75"/>
      <c r="L290" s="75"/>
      <c r="M290" s="75"/>
      <c r="N290" s="75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75"/>
      <c r="J291" s="75"/>
      <c r="K291" s="75"/>
      <c r="L291" s="75"/>
      <c r="M291" s="75"/>
      <c r="N291" s="75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75"/>
      <c r="J292" s="75"/>
      <c r="K292" s="75"/>
      <c r="L292" s="75"/>
      <c r="M292" s="75"/>
      <c r="N292" s="75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75"/>
      <c r="J293" s="75"/>
      <c r="K293" s="75"/>
      <c r="L293" s="75"/>
      <c r="M293" s="75"/>
      <c r="N293" s="75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75"/>
      <c r="J294" s="75"/>
      <c r="K294" s="75"/>
      <c r="L294" s="75"/>
      <c r="M294" s="75"/>
      <c r="N294" s="75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75"/>
      <c r="J295" s="75"/>
      <c r="K295" s="75"/>
      <c r="L295" s="75"/>
      <c r="M295" s="75"/>
      <c r="N295" s="75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75"/>
      <c r="J296" s="75"/>
      <c r="K296" s="75"/>
      <c r="L296" s="75"/>
      <c r="M296" s="75"/>
      <c r="N296" s="75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75"/>
      <c r="J297" s="75"/>
      <c r="K297" s="75"/>
      <c r="L297" s="75"/>
      <c r="M297" s="75"/>
      <c r="N297" s="75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75"/>
      <c r="J298" s="75"/>
      <c r="K298" s="75"/>
      <c r="L298" s="75"/>
      <c r="M298" s="75"/>
      <c r="N298" s="75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75"/>
      <c r="J299" s="75"/>
      <c r="K299" s="75"/>
      <c r="L299" s="75"/>
      <c r="M299" s="75"/>
      <c r="N299" s="75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75"/>
      <c r="J300" s="75"/>
      <c r="K300" s="75"/>
      <c r="L300" s="75"/>
      <c r="M300" s="75"/>
      <c r="N300" s="75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75"/>
      <c r="J301" s="75"/>
      <c r="K301" s="75"/>
      <c r="L301" s="75"/>
      <c r="M301" s="75"/>
      <c r="N301" s="75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75"/>
      <c r="J302" s="75"/>
      <c r="K302" s="75"/>
      <c r="L302" s="75"/>
      <c r="M302" s="75"/>
      <c r="N302" s="75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75"/>
      <c r="J303" s="75"/>
      <c r="K303" s="75"/>
      <c r="L303" s="75"/>
      <c r="M303" s="75"/>
      <c r="N303" s="75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75"/>
      <c r="J304" s="75"/>
      <c r="K304" s="75"/>
      <c r="L304" s="75"/>
      <c r="M304" s="75"/>
      <c r="N304" s="75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75"/>
      <c r="J305" s="75"/>
      <c r="K305" s="75"/>
      <c r="L305" s="75"/>
      <c r="M305" s="75"/>
      <c r="N305" s="75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75"/>
      <c r="J306" s="75"/>
      <c r="K306" s="75"/>
      <c r="L306" s="75"/>
      <c r="M306" s="75"/>
      <c r="N306" s="75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75"/>
      <c r="J307" s="75"/>
      <c r="K307" s="75"/>
      <c r="L307" s="75"/>
      <c r="M307" s="75"/>
      <c r="N307" s="75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75"/>
      <c r="J308" s="75"/>
      <c r="K308" s="75"/>
      <c r="L308" s="75"/>
      <c r="M308" s="75"/>
      <c r="N308" s="75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75"/>
      <c r="J309" s="75"/>
      <c r="K309" s="75"/>
      <c r="L309" s="75"/>
      <c r="M309" s="75"/>
      <c r="N309" s="75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75"/>
      <c r="J310" s="75"/>
      <c r="K310" s="75"/>
      <c r="L310" s="75"/>
      <c r="M310" s="75"/>
      <c r="N310" s="75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75"/>
      <c r="J311" s="75"/>
      <c r="K311" s="75"/>
      <c r="L311" s="75"/>
      <c r="M311" s="75"/>
      <c r="N311" s="75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75"/>
      <c r="J312" s="75"/>
      <c r="K312" s="75"/>
      <c r="L312" s="75"/>
      <c r="M312" s="75"/>
      <c r="N312" s="75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75"/>
      <c r="J313" s="75"/>
      <c r="K313" s="75"/>
      <c r="L313" s="75"/>
      <c r="M313" s="75"/>
      <c r="N313" s="75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75"/>
      <c r="J314" s="75"/>
      <c r="K314" s="75"/>
      <c r="L314" s="75"/>
      <c r="M314" s="75"/>
      <c r="N314" s="75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75"/>
      <c r="J315" s="75"/>
      <c r="K315" s="75"/>
      <c r="L315" s="75"/>
      <c r="M315" s="75"/>
      <c r="N315" s="75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75"/>
      <c r="J316" s="75"/>
      <c r="K316" s="75"/>
      <c r="L316" s="75"/>
      <c r="M316" s="75"/>
      <c r="N316" s="75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75"/>
      <c r="J317" s="75"/>
      <c r="K317" s="75"/>
      <c r="L317" s="75"/>
      <c r="M317" s="75"/>
      <c r="N317" s="75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75"/>
      <c r="J318" s="75"/>
      <c r="K318" s="75"/>
      <c r="L318" s="75"/>
      <c r="M318" s="75"/>
      <c r="N318" s="75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75"/>
      <c r="J319" s="75"/>
      <c r="K319" s="75"/>
      <c r="L319" s="75"/>
      <c r="M319" s="75"/>
      <c r="N319" s="75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75"/>
      <c r="J320" s="75"/>
      <c r="K320" s="75"/>
      <c r="L320" s="75"/>
      <c r="M320" s="75"/>
      <c r="N320" s="75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75"/>
      <c r="J321" s="75"/>
      <c r="K321" s="75"/>
      <c r="L321" s="75"/>
      <c r="M321" s="75"/>
      <c r="N321" s="75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75"/>
      <c r="J322" s="75"/>
      <c r="K322" s="75"/>
      <c r="L322" s="75"/>
      <c r="M322" s="75"/>
      <c r="N322" s="75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75"/>
      <c r="J323" s="75"/>
      <c r="K323" s="75"/>
      <c r="L323" s="75"/>
      <c r="M323" s="75"/>
      <c r="N323" s="75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75"/>
      <c r="J324" s="75"/>
      <c r="K324" s="75"/>
      <c r="L324" s="75"/>
      <c r="M324" s="75"/>
      <c r="N324" s="75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75"/>
      <c r="J325" s="75"/>
      <c r="K325" s="75"/>
      <c r="L325" s="75"/>
      <c r="M325" s="75"/>
      <c r="N325" s="75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75"/>
      <c r="J326" s="75"/>
      <c r="K326" s="75"/>
      <c r="L326" s="75"/>
      <c r="M326" s="75"/>
      <c r="N326" s="75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75"/>
      <c r="J327" s="75"/>
      <c r="K327" s="75"/>
      <c r="L327" s="75"/>
      <c r="M327" s="75"/>
      <c r="N327" s="75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75"/>
      <c r="J328" s="75"/>
      <c r="K328" s="75"/>
      <c r="L328" s="75"/>
      <c r="M328" s="75"/>
      <c r="N328" s="75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75"/>
      <c r="J329" s="75"/>
      <c r="K329" s="75"/>
      <c r="L329" s="75"/>
      <c r="M329" s="75"/>
      <c r="N329" s="75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75"/>
      <c r="J330" s="75"/>
      <c r="K330" s="75"/>
      <c r="L330" s="75"/>
      <c r="M330" s="75"/>
      <c r="N330" s="75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75"/>
      <c r="J331" s="75"/>
      <c r="K331" s="75"/>
      <c r="L331" s="75"/>
      <c r="M331" s="75"/>
      <c r="N331" s="75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75"/>
      <c r="J332" s="75"/>
      <c r="K332" s="75"/>
      <c r="L332" s="75"/>
      <c r="M332" s="75"/>
      <c r="N332" s="75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75"/>
      <c r="J333" s="75"/>
      <c r="K333" s="75"/>
      <c r="L333" s="75"/>
      <c r="M333" s="75"/>
      <c r="N333" s="75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75"/>
      <c r="J334" s="75"/>
      <c r="K334" s="75"/>
      <c r="L334" s="75"/>
      <c r="M334" s="75"/>
      <c r="N334" s="75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75"/>
      <c r="J335" s="75"/>
      <c r="K335" s="75"/>
      <c r="L335" s="75"/>
      <c r="M335" s="75"/>
      <c r="N335" s="75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75"/>
      <c r="J336" s="75"/>
      <c r="K336" s="75"/>
      <c r="L336" s="75"/>
      <c r="M336" s="75"/>
      <c r="N336" s="75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75"/>
      <c r="J337" s="75"/>
      <c r="K337" s="75"/>
      <c r="L337" s="75"/>
      <c r="M337" s="75"/>
      <c r="N337" s="75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75"/>
      <c r="J338" s="75"/>
      <c r="K338" s="75"/>
      <c r="L338" s="75"/>
      <c r="M338" s="75"/>
      <c r="N338" s="75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75"/>
      <c r="J339" s="75"/>
      <c r="K339" s="75"/>
      <c r="L339" s="75"/>
      <c r="M339" s="75"/>
      <c r="N339" s="75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75"/>
      <c r="J340" s="75"/>
      <c r="K340" s="75"/>
      <c r="L340" s="75"/>
      <c r="M340" s="75"/>
      <c r="N340" s="75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75"/>
      <c r="J341" s="75"/>
      <c r="K341" s="75"/>
      <c r="L341" s="75"/>
      <c r="M341" s="75"/>
      <c r="N341" s="75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75"/>
      <c r="J342" s="75"/>
      <c r="K342" s="75"/>
      <c r="L342" s="75"/>
      <c r="M342" s="75"/>
      <c r="N342" s="75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75"/>
      <c r="J343" s="75"/>
      <c r="K343" s="75"/>
      <c r="L343" s="75"/>
      <c r="M343" s="75"/>
      <c r="N343" s="75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75"/>
      <c r="J344" s="75"/>
      <c r="K344" s="75"/>
      <c r="L344" s="75"/>
      <c r="M344" s="75"/>
      <c r="N344" s="75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75"/>
      <c r="J345" s="75"/>
      <c r="K345" s="75"/>
      <c r="L345" s="75"/>
      <c r="M345" s="75"/>
      <c r="N345" s="75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75"/>
      <c r="J346" s="75"/>
      <c r="K346" s="75"/>
      <c r="L346" s="75"/>
      <c r="M346" s="75"/>
      <c r="N346" s="75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75"/>
      <c r="J347" s="75"/>
      <c r="K347" s="75"/>
      <c r="L347" s="75"/>
      <c r="M347" s="75"/>
      <c r="N347" s="75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75"/>
      <c r="J348" s="75"/>
      <c r="K348" s="75"/>
      <c r="L348" s="75"/>
      <c r="M348" s="75"/>
      <c r="N348" s="75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75"/>
      <c r="J349" s="75"/>
      <c r="K349" s="75"/>
      <c r="L349" s="75"/>
      <c r="M349" s="75"/>
      <c r="N349" s="75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75"/>
      <c r="J350" s="75"/>
      <c r="K350" s="75"/>
      <c r="L350" s="75"/>
      <c r="M350" s="75"/>
      <c r="N350" s="75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75"/>
      <c r="J351" s="75"/>
      <c r="K351" s="75"/>
      <c r="L351" s="75"/>
      <c r="M351" s="75"/>
      <c r="N351" s="75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75"/>
      <c r="J352" s="75"/>
      <c r="K352" s="75"/>
      <c r="L352" s="75"/>
      <c r="M352" s="75"/>
      <c r="N352" s="75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75"/>
      <c r="J353" s="75"/>
      <c r="K353" s="75"/>
      <c r="L353" s="75"/>
      <c r="M353" s="75"/>
      <c r="N353" s="75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75"/>
      <c r="J354" s="75"/>
      <c r="K354" s="75"/>
      <c r="L354" s="75"/>
      <c r="M354" s="75"/>
      <c r="N354" s="75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75"/>
      <c r="J355" s="75"/>
      <c r="K355" s="75"/>
      <c r="L355" s="75"/>
      <c r="M355" s="75"/>
      <c r="N355" s="75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75"/>
      <c r="J356" s="75"/>
      <c r="K356" s="75"/>
      <c r="L356" s="75"/>
      <c r="M356" s="75"/>
      <c r="N356" s="75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75"/>
      <c r="J357" s="75"/>
      <c r="K357" s="75"/>
      <c r="L357" s="75"/>
      <c r="M357" s="75"/>
      <c r="N357" s="75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75"/>
      <c r="J358" s="75"/>
      <c r="K358" s="75"/>
      <c r="L358" s="75"/>
      <c r="M358" s="75"/>
      <c r="N358" s="75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75"/>
      <c r="J359" s="75"/>
      <c r="K359" s="75"/>
      <c r="L359" s="75"/>
      <c r="M359" s="75"/>
      <c r="N359" s="75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75"/>
      <c r="J360" s="75"/>
      <c r="K360" s="75"/>
      <c r="L360" s="75"/>
      <c r="M360" s="75"/>
      <c r="N360" s="75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75"/>
      <c r="J361" s="75"/>
      <c r="K361" s="75"/>
      <c r="L361" s="75"/>
      <c r="M361" s="75"/>
      <c r="N361" s="75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75"/>
      <c r="J362" s="75"/>
      <c r="K362" s="75"/>
      <c r="L362" s="75"/>
      <c r="M362" s="75"/>
      <c r="N362" s="75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75"/>
      <c r="J363" s="75"/>
      <c r="K363" s="75"/>
      <c r="L363" s="75"/>
      <c r="M363" s="75"/>
      <c r="N363" s="75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75"/>
      <c r="J364" s="75"/>
      <c r="K364" s="75"/>
      <c r="L364" s="75"/>
      <c r="M364" s="75"/>
      <c r="N364" s="75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75"/>
      <c r="J365" s="75"/>
      <c r="K365" s="75"/>
      <c r="L365" s="75"/>
      <c r="M365" s="75"/>
      <c r="N365" s="75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75"/>
      <c r="J366" s="75"/>
      <c r="K366" s="75"/>
      <c r="L366" s="75"/>
      <c r="M366" s="75"/>
      <c r="N366" s="75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75"/>
      <c r="J367" s="75"/>
      <c r="K367" s="75"/>
      <c r="L367" s="75"/>
      <c r="M367" s="75"/>
      <c r="N367" s="75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75"/>
      <c r="J368" s="75"/>
      <c r="K368" s="75"/>
      <c r="L368" s="75"/>
      <c r="M368" s="75"/>
      <c r="N368" s="75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75"/>
      <c r="J369" s="75"/>
      <c r="K369" s="75"/>
      <c r="L369" s="75"/>
      <c r="M369" s="75"/>
      <c r="N369" s="75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75"/>
      <c r="J370" s="75"/>
      <c r="K370" s="75"/>
      <c r="L370" s="75"/>
      <c r="M370" s="75"/>
      <c r="N370" s="75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75"/>
      <c r="J371" s="75"/>
      <c r="K371" s="75"/>
      <c r="L371" s="75"/>
      <c r="M371" s="75"/>
      <c r="N371" s="75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75"/>
      <c r="J372" s="75"/>
      <c r="K372" s="75"/>
      <c r="L372" s="75"/>
      <c r="M372" s="75"/>
      <c r="N372" s="75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75"/>
      <c r="J373" s="75"/>
      <c r="K373" s="75"/>
      <c r="L373" s="75"/>
      <c r="M373" s="75"/>
      <c r="N373" s="75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75"/>
      <c r="J374" s="75"/>
      <c r="K374" s="75"/>
      <c r="L374" s="75"/>
      <c r="M374" s="75"/>
      <c r="N374" s="75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75"/>
      <c r="J375" s="75"/>
      <c r="K375" s="75"/>
      <c r="L375" s="75"/>
      <c r="M375" s="75"/>
      <c r="N375" s="75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75"/>
      <c r="J376" s="75"/>
      <c r="K376" s="75"/>
      <c r="L376" s="75"/>
      <c r="M376" s="75"/>
      <c r="N376" s="75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75"/>
      <c r="J377" s="75"/>
      <c r="K377" s="75"/>
      <c r="L377" s="75"/>
      <c r="M377" s="75"/>
      <c r="N377" s="75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75"/>
      <c r="J378" s="75"/>
      <c r="K378" s="75"/>
      <c r="L378" s="75"/>
      <c r="M378" s="75"/>
      <c r="N378" s="75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75"/>
      <c r="J379" s="75"/>
      <c r="K379" s="75"/>
      <c r="L379" s="75"/>
      <c r="M379" s="75"/>
      <c r="N379" s="75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75"/>
      <c r="J380" s="75"/>
      <c r="K380" s="75"/>
      <c r="L380" s="75"/>
      <c r="M380" s="75"/>
      <c r="N380" s="75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75"/>
      <c r="J381" s="75"/>
      <c r="K381" s="75"/>
      <c r="L381" s="75"/>
      <c r="M381" s="75"/>
      <c r="N381" s="75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75"/>
      <c r="J382" s="75"/>
      <c r="K382" s="75"/>
      <c r="L382" s="75"/>
      <c r="M382" s="75"/>
      <c r="N382" s="75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75"/>
      <c r="J383" s="75"/>
      <c r="K383" s="75"/>
      <c r="L383" s="75"/>
      <c r="M383" s="75"/>
      <c r="N383" s="75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75"/>
      <c r="J384" s="75"/>
      <c r="K384" s="75"/>
      <c r="L384" s="75"/>
      <c r="M384" s="75"/>
      <c r="N384" s="75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75"/>
      <c r="J385" s="75"/>
      <c r="K385" s="75"/>
      <c r="L385" s="75"/>
      <c r="M385" s="75"/>
      <c r="N385" s="75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75"/>
      <c r="J386" s="75"/>
      <c r="K386" s="75"/>
      <c r="L386" s="75"/>
      <c r="M386" s="75"/>
      <c r="N386" s="75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75"/>
      <c r="J387" s="75"/>
      <c r="K387" s="75"/>
      <c r="L387" s="75"/>
      <c r="M387" s="75"/>
      <c r="N387" s="75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75"/>
      <c r="J388" s="75"/>
      <c r="K388" s="75"/>
      <c r="L388" s="75"/>
      <c r="M388" s="75"/>
      <c r="N388" s="75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75"/>
      <c r="J389" s="75"/>
      <c r="K389" s="75"/>
      <c r="L389" s="75"/>
      <c r="M389" s="75"/>
      <c r="N389" s="75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75"/>
      <c r="J390" s="75"/>
      <c r="K390" s="75"/>
      <c r="L390" s="75"/>
      <c r="M390" s="75"/>
      <c r="N390" s="75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75"/>
      <c r="J391" s="75"/>
      <c r="K391" s="75"/>
      <c r="L391" s="75"/>
      <c r="M391" s="75"/>
      <c r="N391" s="75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75"/>
      <c r="J392" s="75"/>
      <c r="K392" s="75"/>
      <c r="L392" s="75"/>
      <c r="M392" s="75"/>
      <c r="N392" s="75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75"/>
      <c r="J393" s="75"/>
      <c r="K393" s="75"/>
      <c r="L393" s="75"/>
      <c r="M393" s="75"/>
      <c r="N393" s="75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75"/>
      <c r="J394" s="75"/>
      <c r="K394" s="75"/>
      <c r="L394" s="75"/>
      <c r="M394" s="75"/>
      <c r="N394" s="75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75"/>
      <c r="J395" s="75"/>
      <c r="K395" s="75"/>
      <c r="L395" s="75"/>
      <c r="M395" s="75"/>
      <c r="N395" s="75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75"/>
      <c r="J396" s="75"/>
      <c r="K396" s="75"/>
      <c r="L396" s="75"/>
      <c r="M396" s="75"/>
      <c r="N396" s="75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75"/>
      <c r="J397" s="75"/>
      <c r="K397" s="75"/>
      <c r="L397" s="75"/>
      <c r="M397" s="75"/>
      <c r="N397" s="75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75"/>
      <c r="J398" s="75"/>
      <c r="K398" s="75"/>
      <c r="L398" s="75"/>
      <c r="M398" s="75"/>
      <c r="N398" s="75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75"/>
      <c r="J399" s="75"/>
      <c r="K399" s="75"/>
      <c r="L399" s="75"/>
      <c r="M399" s="75"/>
      <c r="N399" s="75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75"/>
      <c r="J400" s="75"/>
      <c r="K400" s="75"/>
      <c r="L400" s="75"/>
      <c r="M400" s="75"/>
      <c r="N400" s="75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75"/>
      <c r="J401" s="75"/>
      <c r="K401" s="75"/>
      <c r="L401" s="75"/>
      <c r="M401" s="75"/>
      <c r="N401" s="75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75"/>
      <c r="J402" s="75"/>
      <c r="K402" s="75"/>
      <c r="L402" s="75"/>
      <c r="M402" s="75"/>
      <c r="N402" s="75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75"/>
      <c r="J403" s="75"/>
      <c r="K403" s="75"/>
      <c r="L403" s="75"/>
      <c r="M403" s="75"/>
      <c r="N403" s="75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75"/>
      <c r="J404" s="75"/>
      <c r="K404" s="75"/>
      <c r="L404" s="75"/>
      <c r="M404" s="75"/>
      <c r="N404" s="75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75"/>
      <c r="J405" s="75"/>
      <c r="K405" s="75"/>
      <c r="L405" s="75"/>
      <c r="M405" s="75"/>
      <c r="N405" s="75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75"/>
      <c r="J406" s="75"/>
      <c r="K406" s="75"/>
      <c r="L406" s="75"/>
      <c r="M406" s="75"/>
      <c r="N406" s="75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75"/>
      <c r="J407" s="75"/>
      <c r="K407" s="75"/>
      <c r="L407" s="75"/>
      <c r="M407" s="75"/>
      <c r="N407" s="75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75"/>
      <c r="J408" s="75"/>
      <c r="K408" s="75"/>
      <c r="L408" s="75"/>
      <c r="M408" s="75"/>
      <c r="N408" s="75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13:$AB$208"/>
  <mergeCells count="28">
    <mergeCell ref="A4:E4"/>
    <mergeCell ref="A5:E5"/>
    <mergeCell ref="A6:E6"/>
    <mergeCell ref="A7:B7"/>
    <mergeCell ref="C7:E7"/>
    <mergeCell ref="A1:E1"/>
    <mergeCell ref="A2:E2"/>
    <mergeCell ref="G2:L2"/>
    <mergeCell ref="M2:N2"/>
    <mergeCell ref="A3:E3"/>
    <mergeCell ref="M3:N3"/>
    <mergeCell ref="M4:N4"/>
    <mergeCell ref="G3:L3"/>
    <mergeCell ref="G4:L4"/>
    <mergeCell ref="G5:L5"/>
    <mergeCell ref="M5:N5"/>
    <mergeCell ref="G6:L6"/>
    <mergeCell ref="M6:N6"/>
    <mergeCell ref="M7:N7"/>
    <mergeCell ref="G11:L11"/>
    <mergeCell ref="M11:N11"/>
    <mergeCell ref="G7:L7"/>
    <mergeCell ref="G8:L8"/>
    <mergeCell ref="M8:N8"/>
    <mergeCell ref="G9:L9"/>
    <mergeCell ref="M9:N9"/>
    <mergeCell ref="G10:L10"/>
    <mergeCell ref="M10:N10"/>
  </mergeCells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1.22" defaultRowHeight="15.0"/>
  <cols>
    <col customWidth="1" min="1" max="6" width="11.11"/>
    <col customWidth="1" min="7" max="7" width="13.67"/>
    <col customWidth="1" min="8" max="14" width="13.78"/>
    <col customWidth="1" min="15" max="15" width="9.44"/>
    <col customWidth="1" min="16" max="16" width="40.44"/>
    <col customWidth="1" min="17" max="26" width="11.11"/>
  </cols>
  <sheetData>
    <row r="1">
      <c r="A1" s="2" t="s">
        <v>0</v>
      </c>
      <c r="B1" s="3"/>
      <c r="C1" s="3"/>
      <c r="D1" s="3"/>
      <c r="E1" s="3"/>
      <c r="F1" s="98"/>
      <c r="G1" s="98"/>
      <c r="H1" s="99"/>
      <c r="I1" s="98"/>
      <c r="J1" s="99"/>
      <c r="K1" s="1"/>
      <c r="L1" s="75"/>
      <c r="M1" s="100"/>
      <c r="N1" s="100"/>
      <c r="O1" s="1"/>
      <c r="P1" s="100"/>
      <c r="Q1" s="100"/>
      <c r="R1" s="100"/>
      <c r="S1" s="100"/>
      <c r="T1" s="86"/>
      <c r="U1" s="86"/>
      <c r="V1" s="86"/>
      <c r="W1" s="86"/>
      <c r="X1" s="86"/>
      <c r="Y1" s="86"/>
      <c r="Z1" s="86"/>
    </row>
    <row r="2">
      <c r="A2" s="13" t="s">
        <v>1</v>
      </c>
      <c r="B2" s="14"/>
      <c r="C2" s="14"/>
      <c r="D2" s="14"/>
      <c r="E2" s="15"/>
      <c r="F2" s="1"/>
      <c r="G2" s="84" t="s">
        <v>2</v>
      </c>
      <c r="H2" s="19"/>
      <c r="I2" s="19"/>
      <c r="J2" s="19"/>
      <c r="K2" s="19"/>
      <c r="L2" s="20"/>
      <c r="M2" s="21" t="s">
        <v>3</v>
      </c>
      <c r="N2" s="22"/>
      <c r="O2" s="1"/>
      <c r="P2" s="1"/>
      <c r="Q2" s="1"/>
      <c r="R2" s="100"/>
      <c r="S2" s="100"/>
      <c r="T2" s="86"/>
      <c r="U2" s="86"/>
      <c r="V2" s="86"/>
      <c r="W2" s="86"/>
      <c r="X2" s="86"/>
      <c r="Y2" s="86"/>
      <c r="Z2" s="86"/>
    </row>
    <row r="3">
      <c r="A3" s="23" t="s">
        <v>4</v>
      </c>
      <c r="E3" s="24"/>
      <c r="F3" s="1"/>
      <c r="G3" s="23" t="s">
        <v>5</v>
      </c>
      <c r="M3" s="26" t="s">
        <v>6</v>
      </c>
      <c r="N3" s="27"/>
      <c r="O3" s="1"/>
      <c r="P3" s="1"/>
      <c r="Q3" s="1"/>
      <c r="R3" s="100"/>
      <c r="S3" s="100"/>
      <c r="T3" s="86"/>
      <c r="U3" s="86"/>
      <c r="V3" s="86"/>
      <c r="W3" s="86"/>
      <c r="X3" s="86"/>
      <c r="Y3" s="86"/>
      <c r="Z3" s="86"/>
    </row>
    <row r="4">
      <c r="A4" s="23" t="s">
        <v>7</v>
      </c>
      <c r="E4" s="24"/>
      <c r="F4" s="1"/>
      <c r="G4" s="23" t="s">
        <v>8</v>
      </c>
      <c r="M4" s="28" t="s">
        <v>9</v>
      </c>
      <c r="N4" s="24"/>
      <c r="O4" s="1"/>
      <c r="P4" s="1"/>
      <c r="Q4" s="1"/>
      <c r="R4" s="100"/>
      <c r="S4" s="100"/>
      <c r="T4" s="86"/>
      <c r="U4" s="86"/>
      <c r="V4" s="86"/>
      <c r="W4" s="86"/>
      <c r="X4" s="86"/>
      <c r="Y4" s="86"/>
      <c r="Z4" s="86"/>
    </row>
    <row r="5">
      <c r="A5" s="23" t="s">
        <v>10</v>
      </c>
      <c r="E5" s="24"/>
      <c r="F5" s="1"/>
      <c r="G5" s="23" t="s">
        <v>11</v>
      </c>
      <c r="M5" s="29" t="s">
        <v>6</v>
      </c>
      <c r="N5" s="24"/>
      <c r="O5" s="1"/>
      <c r="P5" s="1"/>
      <c r="Q5" s="1"/>
      <c r="R5" s="100"/>
      <c r="S5" s="100"/>
      <c r="T5" s="86"/>
      <c r="U5" s="86"/>
      <c r="V5" s="86"/>
      <c r="W5" s="86"/>
      <c r="X5" s="86"/>
      <c r="Y5" s="86"/>
      <c r="Z5" s="86"/>
    </row>
    <row r="6">
      <c r="A6" s="30" t="s">
        <v>12</v>
      </c>
      <c r="B6" s="3"/>
      <c r="C6" s="3"/>
      <c r="D6" s="3"/>
      <c r="E6" s="31"/>
      <c r="F6" s="1"/>
      <c r="G6" s="23" t="s">
        <v>13</v>
      </c>
      <c r="M6" s="32">
        <v>150.0</v>
      </c>
      <c r="N6" s="24"/>
      <c r="O6" s="1"/>
      <c r="P6" s="1"/>
      <c r="Q6" s="1"/>
      <c r="R6" s="100"/>
      <c r="S6" s="100"/>
      <c r="T6" s="86"/>
      <c r="U6" s="86"/>
      <c r="V6" s="86"/>
      <c r="W6" s="86"/>
      <c r="X6" s="86"/>
      <c r="Y6" s="86"/>
      <c r="Z6" s="86"/>
    </row>
    <row r="7">
      <c r="A7" s="13" t="s">
        <v>14</v>
      </c>
      <c r="B7" s="15"/>
      <c r="C7" s="33">
        <v>0.095</v>
      </c>
      <c r="D7" s="14"/>
      <c r="E7" s="15"/>
      <c r="F7" s="1"/>
      <c r="G7" s="23" t="s">
        <v>15</v>
      </c>
      <c r="M7" s="28" t="s">
        <v>6</v>
      </c>
      <c r="N7" s="24"/>
      <c r="O7" s="1"/>
      <c r="P7" s="1"/>
      <c r="Q7" s="1"/>
      <c r="R7" s="100"/>
      <c r="S7" s="100"/>
      <c r="T7" s="86"/>
      <c r="U7" s="86"/>
      <c r="V7" s="86"/>
      <c r="W7" s="86"/>
      <c r="X7" s="86"/>
      <c r="Y7" s="86"/>
      <c r="Z7" s="86"/>
    </row>
    <row r="8">
      <c r="A8" s="1"/>
      <c r="B8" s="1"/>
      <c r="C8" s="100"/>
      <c r="D8" s="1"/>
      <c r="E8" s="1"/>
      <c r="F8" s="1"/>
      <c r="G8" s="23" t="s">
        <v>16</v>
      </c>
      <c r="M8" s="32" t="s">
        <v>6</v>
      </c>
      <c r="N8" s="24"/>
      <c r="O8" s="1"/>
      <c r="P8" s="1"/>
      <c r="Q8" s="1"/>
      <c r="R8" s="100"/>
      <c r="S8" s="100"/>
      <c r="T8" s="86"/>
      <c r="U8" s="86"/>
      <c r="V8" s="86"/>
      <c r="W8" s="86"/>
      <c r="X8" s="86"/>
      <c r="Y8" s="86"/>
      <c r="Z8" s="86"/>
    </row>
    <row r="9">
      <c r="A9" s="1"/>
      <c r="B9" s="1"/>
      <c r="C9" s="75"/>
      <c r="D9" s="1"/>
      <c r="E9" s="1"/>
      <c r="F9" s="1"/>
      <c r="G9" s="23" t="s">
        <v>17</v>
      </c>
      <c r="M9" s="32">
        <v>750.0</v>
      </c>
      <c r="N9" s="24"/>
      <c r="O9" s="1"/>
      <c r="P9" s="1"/>
      <c r="Q9" s="1"/>
      <c r="R9" s="100"/>
      <c r="S9" s="100"/>
      <c r="T9" s="86"/>
      <c r="U9" s="86"/>
      <c r="V9" s="86"/>
      <c r="W9" s="86"/>
      <c r="X9" s="86"/>
      <c r="Y9" s="86"/>
      <c r="Z9" s="86"/>
    </row>
    <row r="10">
      <c r="A10" s="1"/>
      <c r="B10" s="1"/>
      <c r="C10" s="75"/>
      <c r="D10" s="1"/>
      <c r="E10" s="1"/>
      <c r="F10" s="1"/>
      <c r="G10" s="23" t="s">
        <v>18</v>
      </c>
      <c r="M10" s="32">
        <v>350.0</v>
      </c>
      <c r="N10" s="24"/>
      <c r="O10" s="1"/>
      <c r="P10" s="1"/>
      <c r="Q10" s="1"/>
      <c r="R10" s="100"/>
      <c r="S10" s="100"/>
      <c r="T10" s="86"/>
      <c r="U10" s="86"/>
      <c r="V10" s="86"/>
      <c r="W10" s="86"/>
      <c r="X10" s="86"/>
      <c r="Y10" s="86"/>
      <c r="Z10" s="86"/>
    </row>
    <row r="11">
      <c r="A11" s="1"/>
      <c r="B11" s="1"/>
      <c r="C11" s="75"/>
      <c r="D11" s="1"/>
      <c r="E11" s="1"/>
      <c r="F11" s="1"/>
      <c r="G11" s="30" t="s">
        <v>19</v>
      </c>
      <c r="H11" s="3"/>
      <c r="I11" s="3"/>
      <c r="J11" s="3"/>
      <c r="K11" s="3"/>
      <c r="L11" s="3"/>
      <c r="M11" s="37" t="s">
        <v>20</v>
      </c>
      <c r="N11" s="31"/>
      <c r="O11" s="1"/>
      <c r="P11" s="1"/>
      <c r="Q11" s="1"/>
      <c r="R11" s="100"/>
      <c r="S11" s="100"/>
      <c r="T11" s="86"/>
      <c r="U11" s="86"/>
      <c r="V11" s="86"/>
      <c r="W11" s="86"/>
      <c r="X11" s="86"/>
      <c r="Y11" s="86"/>
      <c r="Z11" s="86"/>
    </row>
    <row r="12">
      <c r="A12" s="86"/>
      <c r="B12" s="86"/>
      <c r="C12" s="86"/>
      <c r="D12" s="86"/>
      <c r="E12" s="86"/>
      <c r="F12" s="86"/>
      <c r="G12" s="86"/>
      <c r="H12" s="100"/>
      <c r="I12" s="100"/>
      <c r="J12" s="100"/>
      <c r="K12" s="100"/>
      <c r="L12" s="100"/>
      <c r="M12" s="100"/>
      <c r="N12" s="100"/>
      <c r="O12" s="86"/>
      <c r="P12" s="39" t="s">
        <v>380</v>
      </c>
      <c r="Q12" s="86"/>
      <c r="R12" s="86"/>
      <c r="S12" s="86"/>
      <c r="T12" s="86"/>
      <c r="U12" s="86"/>
      <c r="V12" s="86"/>
      <c r="W12" s="86"/>
      <c r="X12" s="86"/>
      <c r="Y12" s="86"/>
      <c r="Z12" s="86"/>
    </row>
    <row r="13">
      <c r="A13" s="88" t="s">
        <v>22</v>
      </c>
      <c r="B13" s="88" t="s">
        <v>23</v>
      </c>
      <c r="C13" s="88" t="s">
        <v>24</v>
      </c>
      <c r="D13" s="88" t="s">
        <v>25</v>
      </c>
      <c r="E13" s="88" t="s">
        <v>26</v>
      </c>
      <c r="F13" s="88" t="s">
        <v>27</v>
      </c>
      <c r="G13" s="89" t="s">
        <v>216</v>
      </c>
      <c r="H13" s="90" t="s">
        <v>3</v>
      </c>
      <c r="I13" s="90" t="s">
        <v>32</v>
      </c>
      <c r="J13" s="90" t="s">
        <v>33</v>
      </c>
      <c r="K13" s="90" t="s">
        <v>34</v>
      </c>
      <c r="L13" s="90" t="s">
        <v>35</v>
      </c>
      <c r="M13" s="90" t="s">
        <v>36</v>
      </c>
      <c r="N13" s="90" t="s">
        <v>37</v>
      </c>
      <c r="O13" s="1"/>
      <c r="P13" s="145" t="s">
        <v>388</v>
      </c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44" t="s">
        <v>39</v>
      </c>
      <c r="B14" s="44" t="s">
        <v>40</v>
      </c>
      <c r="C14" s="44" t="s">
        <v>41</v>
      </c>
      <c r="D14" s="46" t="s">
        <v>42</v>
      </c>
      <c r="E14" s="46" t="s">
        <v>389</v>
      </c>
      <c r="F14" s="46">
        <v>1.5</v>
      </c>
      <c r="G14" s="47" t="s">
        <v>221</v>
      </c>
      <c r="H14" s="48">
        <v>727.0</v>
      </c>
      <c r="I14" s="101">
        <v>350.0</v>
      </c>
      <c r="J14" s="101">
        <f t="shared" ref="J14:J208" si="1">(H14+I14)*0.095</f>
        <v>102.315</v>
      </c>
      <c r="K14" s="101">
        <v>210.0</v>
      </c>
      <c r="L14" s="101">
        <f t="shared" ref="L14:L208" si="2">SUM(H14:K14)</f>
        <v>1389.315</v>
      </c>
      <c r="M14" s="101">
        <f t="shared" ref="M14:M208" si="3">N14-L14</f>
        <v>1085.685</v>
      </c>
      <c r="N14" s="51">
        <v>2475.0</v>
      </c>
      <c r="O14" s="1"/>
      <c r="P14" s="53" t="s">
        <v>390</v>
      </c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44" t="s">
        <v>39</v>
      </c>
      <c r="B15" s="44" t="s">
        <v>40</v>
      </c>
      <c r="C15" s="44" t="s">
        <v>41</v>
      </c>
      <c r="D15" s="46" t="s">
        <v>42</v>
      </c>
      <c r="E15" s="46" t="s">
        <v>389</v>
      </c>
      <c r="F15" s="46">
        <v>2.0</v>
      </c>
      <c r="G15" s="47" t="s">
        <v>225</v>
      </c>
      <c r="H15" s="48">
        <v>727.0</v>
      </c>
      <c r="I15" s="101">
        <v>350.0</v>
      </c>
      <c r="J15" s="101">
        <f t="shared" si="1"/>
        <v>102.315</v>
      </c>
      <c r="K15" s="101">
        <v>210.0</v>
      </c>
      <c r="L15" s="101">
        <f t="shared" si="2"/>
        <v>1389.315</v>
      </c>
      <c r="M15" s="101">
        <f t="shared" si="3"/>
        <v>1085.685</v>
      </c>
      <c r="N15" s="51">
        <v>2475.0</v>
      </c>
      <c r="O15" s="1"/>
      <c r="P15" s="149" t="s">
        <v>86</v>
      </c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44" t="s">
        <v>39</v>
      </c>
      <c r="B16" s="44" t="s">
        <v>40</v>
      </c>
      <c r="C16" s="44" t="s">
        <v>41</v>
      </c>
      <c r="D16" s="46" t="s">
        <v>42</v>
      </c>
      <c r="E16" s="46" t="s">
        <v>389</v>
      </c>
      <c r="F16" s="46">
        <v>2.5</v>
      </c>
      <c r="G16" s="47" t="s">
        <v>227</v>
      </c>
      <c r="H16" s="48">
        <v>757.0</v>
      </c>
      <c r="I16" s="101">
        <v>350.0</v>
      </c>
      <c r="J16" s="101">
        <f t="shared" si="1"/>
        <v>105.165</v>
      </c>
      <c r="K16" s="101">
        <v>210.0</v>
      </c>
      <c r="L16" s="101">
        <f t="shared" si="2"/>
        <v>1422.165</v>
      </c>
      <c r="M16" s="101">
        <f t="shared" si="3"/>
        <v>1077.835</v>
      </c>
      <c r="N16" s="51">
        <v>2500.0</v>
      </c>
      <c r="O16" s="1"/>
      <c r="P16" s="149" t="s">
        <v>374</v>
      </c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44" t="s">
        <v>39</v>
      </c>
      <c r="B17" s="44" t="s">
        <v>40</v>
      </c>
      <c r="C17" s="44" t="s">
        <v>41</v>
      </c>
      <c r="D17" s="46" t="s">
        <v>42</v>
      </c>
      <c r="E17" s="46" t="s">
        <v>389</v>
      </c>
      <c r="F17" s="46">
        <v>3.0</v>
      </c>
      <c r="G17" s="47" t="s">
        <v>230</v>
      </c>
      <c r="H17" s="48">
        <v>824.0</v>
      </c>
      <c r="I17" s="101">
        <v>350.0</v>
      </c>
      <c r="J17" s="101">
        <f t="shared" si="1"/>
        <v>111.53</v>
      </c>
      <c r="K17" s="101">
        <v>210.0</v>
      </c>
      <c r="L17" s="101">
        <f t="shared" si="2"/>
        <v>1495.53</v>
      </c>
      <c r="M17" s="101">
        <f t="shared" si="3"/>
        <v>1079.47</v>
      </c>
      <c r="N17" s="51">
        <v>2575.0</v>
      </c>
      <c r="O17" s="1"/>
      <c r="P17" s="149" t="s">
        <v>63</v>
      </c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44" t="s">
        <v>39</v>
      </c>
      <c r="B18" s="44" t="s">
        <v>40</v>
      </c>
      <c r="C18" s="44" t="s">
        <v>41</v>
      </c>
      <c r="D18" s="46" t="s">
        <v>42</v>
      </c>
      <c r="E18" s="46" t="s">
        <v>389</v>
      </c>
      <c r="F18" s="46">
        <v>3.5</v>
      </c>
      <c r="G18" s="47" t="s">
        <v>233</v>
      </c>
      <c r="H18" s="48">
        <v>854.0</v>
      </c>
      <c r="I18" s="101">
        <v>350.0</v>
      </c>
      <c r="J18" s="101">
        <f t="shared" si="1"/>
        <v>114.38</v>
      </c>
      <c r="K18" s="101">
        <v>210.0</v>
      </c>
      <c r="L18" s="101">
        <f t="shared" si="2"/>
        <v>1528.38</v>
      </c>
      <c r="M18" s="101">
        <f t="shared" si="3"/>
        <v>1081.62</v>
      </c>
      <c r="N18" s="51">
        <v>2610.0</v>
      </c>
      <c r="O18" s="1"/>
      <c r="P18" s="149" t="s">
        <v>66</v>
      </c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44" t="s">
        <v>39</v>
      </c>
      <c r="B19" s="44" t="s">
        <v>40</v>
      </c>
      <c r="C19" s="44" t="s">
        <v>41</v>
      </c>
      <c r="D19" s="46" t="s">
        <v>42</v>
      </c>
      <c r="E19" s="46" t="s">
        <v>389</v>
      </c>
      <c r="F19" s="46">
        <v>4.0</v>
      </c>
      <c r="G19" s="47" t="s">
        <v>235</v>
      </c>
      <c r="H19" s="48">
        <v>878.0</v>
      </c>
      <c r="I19" s="101">
        <v>350.0</v>
      </c>
      <c r="J19" s="101">
        <f t="shared" si="1"/>
        <v>116.66</v>
      </c>
      <c r="K19" s="101">
        <v>210.0</v>
      </c>
      <c r="L19" s="101">
        <f t="shared" si="2"/>
        <v>1554.66</v>
      </c>
      <c r="M19" s="101">
        <f t="shared" si="3"/>
        <v>1080.34</v>
      </c>
      <c r="N19" s="51">
        <v>2635.0</v>
      </c>
      <c r="O19" s="1"/>
      <c r="P19" s="149" t="s">
        <v>70</v>
      </c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44" t="s">
        <v>39</v>
      </c>
      <c r="B20" s="44" t="s">
        <v>40</v>
      </c>
      <c r="C20" s="44" t="s">
        <v>41</v>
      </c>
      <c r="D20" s="46" t="s">
        <v>42</v>
      </c>
      <c r="E20" s="46" t="s">
        <v>389</v>
      </c>
      <c r="F20" s="46">
        <v>5.0</v>
      </c>
      <c r="G20" s="47" t="s">
        <v>238</v>
      </c>
      <c r="H20" s="48">
        <v>994.0</v>
      </c>
      <c r="I20" s="101">
        <v>350.0</v>
      </c>
      <c r="J20" s="101">
        <f t="shared" si="1"/>
        <v>127.68</v>
      </c>
      <c r="K20" s="101">
        <v>210.0</v>
      </c>
      <c r="L20" s="101">
        <f t="shared" si="2"/>
        <v>1681.68</v>
      </c>
      <c r="M20" s="101">
        <f t="shared" si="3"/>
        <v>1078.32</v>
      </c>
      <c r="N20" s="51">
        <v>2760.0</v>
      </c>
      <c r="O20" s="1"/>
      <c r="P20" s="149" t="s">
        <v>74</v>
      </c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44" t="s">
        <v>91</v>
      </c>
      <c r="B21" s="44" t="s">
        <v>92</v>
      </c>
      <c r="C21" s="44" t="s">
        <v>93</v>
      </c>
      <c r="D21" s="46" t="s">
        <v>42</v>
      </c>
      <c r="E21" s="46" t="s">
        <v>389</v>
      </c>
      <c r="F21" s="46">
        <v>1.5</v>
      </c>
      <c r="G21" s="47" t="s">
        <v>221</v>
      </c>
      <c r="H21" s="48">
        <v>727.0</v>
      </c>
      <c r="I21" s="101">
        <v>350.0</v>
      </c>
      <c r="J21" s="101">
        <f t="shared" si="1"/>
        <v>102.315</v>
      </c>
      <c r="K21" s="101">
        <v>210.0</v>
      </c>
      <c r="L21" s="101">
        <f t="shared" si="2"/>
        <v>1389.315</v>
      </c>
      <c r="M21" s="101">
        <f t="shared" si="3"/>
        <v>1085.685</v>
      </c>
      <c r="N21" s="51">
        <v>2475.0</v>
      </c>
      <c r="O21" s="1"/>
      <c r="P21" s="53" t="s">
        <v>58</v>
      </c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44" t="s">
        <v>91</v>
      </c>
      <c r="B22" s="44" t="s">
        <v>92</v>
      </c>
      <c r="C22" s="44" t="s">
        <v>93</v>
      </c>
      <c r="D22" s="46" t="s">
        <v>42</v>
      </c>
      <c r="E22" s="46" t="s">
        <v>389</v>
      </c>
      <c r="F22" s="46">
        <v>2.0</v>
      </c>
      <c r="G22" s="47" t="s">
        <v>225</v>
      </c>
      <c r="H22" s="48">
        <v>727.0</v>
      </c>
      <c r="I22" s="101">
        <v>350.0</v>
      </c>
      <c r="J22" s="101">
        <f t="shared" si="1"/>
        <v>102.315</v>
      </c>
      <c r="K22" s="101">
        <v>210.0</v>
      </c>
      <c r="L22" s="101">
        <f t="shared" si="2"/>
        <v>1389.315</v>
      </c>
      <c r="M22" s="101">
        <f t="shared" si="3"/>
        <v>1085.685</v>
      </c>
      <c r="N22" s="51">
        <v>2475.0</v>
      </c>
      <c r="O22" s="1"/>
      <c r="P22" s="149" t="s">
        <v>96</v>
      </c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44" t="s">
        <v>91</v>
      </c>
      <c r="B23" s="44" t="s">
        <v>92</v>
      </c>
      <c r="C23" s="44" t="s">
        <v>93</v>
      </c>
      <c r="D23" s="46" t="s">
        <v>42</v>
      </c>
      <c r="E23" s="46" t="s">
        <v>389</v>
      </c>
      <c r="F23" s="46">
        <v>2.5</v>
      </c>
      <c r="G23" s="47" t="s">
        <v>227</v>
      </c>
      <c r="H23" s="48">
        <v>757.0</v>
      </c>
      <c r="I23" s="101">
        <v>350.0</v>
      </c>
      <c r="J23" s="101">
        <f t="shared" si="1"/>
        <v>105.165</v>
      </c>
      <c r="K23" s="101">
        <v>210.0</v>
      </c>
      <c r="L23" s="101">
        <f t="shared" si="2"/>
        <v>1422.165</v>
      </c>
      <c r="M23" s="101">
        <f t="shared" si="3"/>
        <v>1077.835</v>
      </c>
      <c r="N23" s="51">
        <v>2500.0</v>
      </c>
      <c r="O23" s="1"/>
      <c r="P23" s="53" t="s">
        <v>105</v>
      </c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44" t="s">
        <v>91</v>
      </c>
      <c r="B24" s="44" t="s">
        <v>92</v>
      </c>
      <c r="C24" s="44" t="s">
        <v>93</v>
      </c>
      <c r="D24" s="46" t="s">
        <v>42</v>
      </c>
      <c r="E24" s="46" t="s">
        <v>389</v>
      </c>
      <c r="F24" s="46">
        <v>3.0</v>
      </c>
      <c r="G24" s="47" t="s">
        <v>230</v>
      </c>
      <c r="H24" s="48">
        <v>824.0</v>
      </c>
      <c r="I24" s="101">
        <v>350.0</v>
      </c>
      <c r="J24" s="101">
        <f t="shared" si="1"/>
        <v>111.53</v>
      </c>
      <c r="K24" s="101">
        <v>210.0</v>
      </c>
      <c r="L24" s="101">
        <f t="shared" si="2"/>
        <v>1495.53</v>
      </c>
      <c r="M24" s="101">
        <f t="shared" si="3"/>
        <v>1079.47</v>
      </c>
      <c r="N24" s="51">
        <v>2575.0</v>
      </c>
      <c r="O24" s="1"/>
      <c r="P24" s="53" t="s">
        <v>371</v>
      </c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44" t="s">
        <v>91</v>
      </c>
      <c r="B25" s="44" t="s">
        <v>92</v>
      </c>
      <c r="C25" s="44" t="s">
        <v>93</v>
      </c>
      <c r="D25" s="46" t="s">
        <v>42</v>
      </c>
      <c r="E25" s="46" t="s">
        <v>389</v>
      </c>
      <c r="F25" s="46">
        <v>3.5</v>
      </c>
      <c r="G25" s="47" t="s">
        <v>233</v>
      </c>
      <c r="H25" s="48">
        <v>854.0</v>
      </c>
      <c r="I25" s="101">
        <v>350.0</v>
      </c>
      <c r="J25" s="101">
        <f t="shared" si="1"/>
        <v>114.38</v>
      </c>
      <c r="K25" s="101">
        <v>210.0</v>
      </c>
      <c r="L25" s="101">
        <f t="shared" si="2"/>
        <v>1528.38</v>
      </c>
      <c r="M25" s="101">
        <f t="shared" si="3"/>
        <v>1081.62</v>
      </c>
      <c r="N25" s="51">
        <v>2610.0</v>
      </c>
      <c r="O25" s="1"/>
      <c r="P25" s="150" t="s">
        <v>314</v>
      </c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44" t="s">
        <v>91</v>
      </c>
      <c r="B26" s="44" t="s">
        <v>92</v>
      </c>
      <c r="C26" s="44" t="s">
        <v>93</v>
      </c>
      <c r="D26" s="46" t="s">
        <v>42</v>
      </c>
      <c r="E26" s="46" t="s">
        <v>389</v>
      </c>
      <c r="F26" s="46">
        <v>4.0</v>
      </c>
      <c r="G26" s="47" t="s">
        <v>235</v>
      </c>
      <c r="H26" s="48">
        <v>878.0</v>
      </c>
      <c r="I26" s="101">
        <v>350.0</v>
      </c>
      <c r="J26" s="101">
        <f t="shared" si="1"/>
        <v>116.66</v>
      </c>
      <c r="K26" s="101">
        <v>210.0</v>
      </c>
      <c r="L26" s="101">
        <f t="shared" si="2"/>
        <v>1554.66</v>
      </c>
      <c r="M26" s="101">
        <f t="shared" si="3"/>
        <v>1080.34</v>
      </c>
      <c r="N26" s="51">
        <v>2635.0</v>
      </c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44" t="s">
        <v>91</v>
      </c>
      <c r="B27" s="44" t="s">
        <v>92</v>
      </c>
      <c r="C27" s="44" t="s">
        <v>93</v>
      </c>
      <c r="D27" s="46" t="s">
        <v>42</v>
      </c>
      <c r="E27" s="46" t="s">
        <v>389</v>
      </c>
      <c r="F27" s="46">
        <v>5.0</v>
      </c>
      <c r="G27" s="47" t="s">
        <v>238</v>
      </c>
      <c r="H27" s="48">
        <v>994.0</v>
      </c>
      <c r="I27" s="101">
        <v>350.0</v>
      </c>
      <c r="J27" s="101">
        <f t="shared" si="1"/>
        <v>127.68</v>
      </c>
      <c r="K27" s="101">
        <v>210.0</v>
      </c>
      <c r="L27" s="101">
        <f t="shared" si="2"/>
        <v>1681.68</v>
      </c>
      <c r="M27" s="101">
        <f t="shared" si="3"/>
        <v>1078.32</v>
      </c>
      <c r="N27" s="51">
        <v>2760.0</v>
      </c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44" t="s">
        <v>101</v>
      </c>
      <c r="B28" s="44" t="s">
        <v>102</v>
      </c>
      <c r="C28" s="44" t="s">
        <v>93</v>
      </c>
      <c r="D28" s="46" t="s">
        <v>42</v>
      </c>
      <c r="E28" s="46" t="s">
        <v>389</v>
      </c>
      <c r="F28" s="46">
        <v>1.5</v>
      </c>
      <c r="G28" s="47" t="s">
        <v>221</v>
      </c>
      <c r="H28" s="48">
        <v>727.0</v>
      </c>
      <c r="I28" s="101">
        <v>350.0</v>
      </c>
      <c r="J28" s="101">
        <f t="shared" si="1"/>
        <v>102.315</v>
      </c>
      <c r="K28" s="101">
        <v>210.0</v>
      </c>
      <c r="L28" s="101">
        <f t="shared" si="2"/>
        <v>1389.315</v>
      </c>
      <c r="M28" s="101">
        <f t="shared" si="3"/>
        <v>1085.685</v>
      </c>
      <c r="N28" s="51">
        <v>2475.0</v>
      </c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44" t="s">
        <v>101</v>
      </c>
      <c r="B29" s="44" t="s">
        <v>102</v>
      </c>
      <c r="C29" s="44" t="s">
        <v>93</v>
      </c>
      <c r="D29" s="46" t="s">
        <v>42</v>
      </c>
      <c r="E29" s="46" t="s">
        <v>389</v>
      </c>
      <c r="F29" s="46">
        <v>1.5</v>
      </c>
      <c r="G29" s="47" t="s">
        <v>221</v>
      </c>
      <c r="H29" s="48">
        <v>727.0</v>
      </c>
      <c r="I29" s="101">
        <v>350.0</v>
      </c>
      <c r="J29" s="101">
        <f t="shared" si="1"/>
        <v>102.315</v>
      </c>
      <c r="K29" s="101">
        <v>210.0</v>
      </c>
      <c r="L29" s="101">
        <f t="shared" si="2"/>
        <v>1389.315</v>
      </c>
      <c r="M29" s="101">
        <f t="shared" si="3"/>
        <v>1085.685</v>
      </c>
      <c r="N29" s="51">
        <v>2475.0</v>
      </c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44" t="s">
        <v>101</v>
      </c>
      <c r="B30" s="44" t="s">
        <v>102</v>
      </c>
      <c r="C30" s="44" t="s">
        <v>93</v>
      </c>
      <c r="D30" s="46" t="s">
        <v>42</v>
      </c>
      <c r="E30" s="46" t="s">
        <v>389</v>
      </c>
      <c r="F30" s="46">
        <v>2.0</v>
      </c>
      <c r="G30" s="47" t="s">
        <v>225</v>
      </c>
      <c r="H30" s="48">
        <v>727.0</v>
      </c>
      <c r="I30" s="101">
        <v>350.0</v>
      </c>
      <c r="J30" s="101">
        <f t="shared" si="1"/>
        <v>102.315</v>
      </c>
      <c r="K30" s="101">
        <v>210.0</v>
      </c>
      <c r="L30" s="101">
        <f t="shared" si="2"/>
        <v>1389.315</v>
      </c>
      <c r="M30" s="101">
        <f t="shared" si="3"/>
        <v>1085.685</v>
      </c>
      <c r="N30" s="51">
        <v>2475.0</v>
      </c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44" t="s">
        <v>101</v>
      </c>
      <c r="B31" s="44" t="s">
        <v>102</v>
      </c>
      <c r="C31" s="44" t="s">
        <v>93</v>
      </c>
      <c r="D31" s="46" t="s">
        <v>42</v>
      </c>
      <c r="E31" s="46" t="s">
        <v>389</v>
      </c>
      <c r="F31" s="46">
        <v>2.0</v>
      </c>
      <c r="G31" s="47" t="s">
        <v>225</v>
      </c>
      <c r="H31" s="48">
        <v>727.0</v>
      </c>
      <c r="I31" s="101">
        <v>350.0</v>
      </c>
      <c r="J31" s="101">
        <f t="shared" si="1"/>
        <v>102.315</v>
      </c>
      <c r="K31" s="101">
        <v>210.0</v>
      </c>
      <c r="L31" s="101">
        <f t="shared" si="2"/>
        <v>1389.315</v>
      </c>
      <c r="M31" s="101">
        <f t="shared" si="3"/>
        <v>1085.685</v>
      </c>
      <c r="N31" s="51">
        <v>2475.0</v>
      </c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44" t="s">
        <v>101</v>
      </c>
      <c r="B32" s="44" t="s">
        <v>102</v>
      </c>
      <c r="C32" s="44" t="s">
        <v>93</v>
      </c>
      <c r="D32" s="46" t="s">
        <v>42</v>
      </c>
      <c r="E32" s="46" t="s">
        <v>389</v>
      </c>
      <c r="F32" s="46">
        <v>2.0</v>
      </c>
      <c r="G32" s="47" t="s">
        <v>225</v>
      </c>
      <c r="H32" s="48">
        <v>727.0</v>
      </c>
      <c r="I32" s="101">
        <v>350.0</v>
      </c>
      <c r="J32" s="101">
        <f t="shared" si="1"/>
        <v>102.315</v>
      </c>
      <c r="K32" s="101">
        <v>210.0</v>
      </c>
      <c r="L32" s="101">
        <f t="shared" si="2"/>
        <v>1389.315</v>
      </c>
      <c r="M32" s="101">
        <f t="shared" si="3"/>
        <v>1085.685</v>
      </c>
      <c r="N32" s="51">
        <v>2475.0</v>
      </c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44" t="s">
        <v>101</v>
      </c>
      <c r="B33" s="44" t="s">
        <v>102</v>
      </c>
      <c r="C33" s="44" t="s">
        <v>93</v>
      </c>
      <c r="D33" s="46" t="s">
        <v>42</v>
      </c>
      <c r="E33" s="46" t="s">
        <v>389</v>
      </c>
      <c r="F33" s="46">
        <v>2.5</v>
      </c>
      <c r="G33" s="47" t="s">
        <v>227</v>
      </c>
      <c r="H33" s="48">
        <v>757.0</v>
      </c>
      <c r="I33" s="101">
        <v>350.0</v>
      </c>
      <c r="J33" s="101">
        <f t="shared" si="1"/>
        <v>105.165</v>
      </c>
      <c r="K33" s="101">
        <v>210.0</v>
      </c>
      <c r="L33" s="101">
        <f t="shared" si="2"/>
        <v>1422.165</v>
      </c>
      <c r="M33" s="101">
        <f t="shared" si="3"/>
        <v>1077.835</v>
      </c>
      <c r="N33" s="51">
        <v>2500.0</v>
      </c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44" t="s">
        <v>101</v>
      </c>
      <c r="B34" s="44" t="s">
        <v>102</v>
      </c>
      <c r="C34" s="44" t="s">
        <v>93</v>
      </c>
      <c r="D34" s="46" t="s">
        <v>42</v>
      </c>
      <c r="E34" s="46" t="s">
        <v>389</v>
      </c>
      <c r="F34" s="46">
        <v>2.5</v>
      </c>
      <c r="G34" s="47" t="s">
        <v>227</v>
      </c>
      <c r="H34" s="48">
        <v>757.0</v>
      </c>
      <c r="I34" s="101">
        <v>350.0</v>
      </c>
      <c r="J34" s="101">
        <f t="shared" si="1"/>
        <v>105.165</v>
      </c>
      <c r="K34" s="101">
        <v>210.0</v>
      </c>
      <c r="L34" s="101">
        <f t="shared" si="2"/>
        <v>1422.165</v>
      </c>
      <c r="M34" s="101">
        <f t="shared" si="3"/>
        <v>1077.835</v>
      </c>
      <c r="N34" s="51">
        <v>2500.0</v>
      </c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44" t="s">
        <v>101</v>
      </c>
      <c r="B35" s="44" t="s">
        <v>102</v>
      </c>
      <c r="C35" s="44" t="s">
        <v>93</v>
      </c>
      <c r="D35" s="46" t="s">
        <v>42</v>
      </c>
      <c r="E35" s="46" t="s">
        <v>389</v>
      </c>
      <c r="F35" s="46">
        <v>3.0</v>
      </c>
      <c r="G35" s="47" t="s">
        <v>230</v>
      </c>
      <c r="H35" s="48">
        <v>824.0</v>
      </c>
      <c r="I35" s="101">
        <v>350.0</v>
      </c>
      <c r="J35" s="101">
        <f t="shared" si="1"/>
        <v>111.53</v>
      </c>
      <c r="K35" s="101">
        <v>210.0</v>
      </c>
      <c r="L35" s="101">
        <f t="shared" si="2"/>
        <v>1495.53</v>
      </c>
      <c r="M35" s="101">
        <f t="shared" si="3"/>
        <v>1079.47</v>
      </c>
      <c r="N35" s="51">
        <v>2575.0</v>
      </c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44" t="s">
        <v>101</v>
      </c>
      <c r="B36" s="44" t="s">
        <v>102</v>
      </c>
      <c r="C36" s="44" t="s">
        <v>93</v>
      </c>
      <c r="D36" s="46" t="s">
        <v>42</v>
      </c>
      <c r="E36" s="46" t="s">
        <v>389</v>
      </c>
      <c r="F36" s="46">
        <v>3.0</v>
      </c>
      <c r="G36" s="47" t="s">
        <v>230</v>
      </c>
      <c r="H36" s="48">
        <v>824.0</v>
      </c>
      <c r="I36" s="101">
        <v>350.0</v>
      </c>
      <c r="J36" s="101">
        <f t="shared" si="1"/>
        <v>111.53</v>
      </c>
      <c r="K36" s="101">
        <v>210.0</v>
      </c>
      <c r="L36" s="101">
        <f t="shared" si="2"/>
        <v>1495.53</v>
      </c>
      <c r="M36" s="101">
        <f t="shared" si="3"/>
        <v>1079.47</v>
      </c>
      <c r="N36" s="51">
        <v>2575.0</v>
      </c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44" t="s">
        <v>101</v>
      </c>
      <c r="B37" s="44" t="s">
        <v>102</v>
      </c>
      <c r="C37" s="44" t="s">
        <v>93</v>
      </c>
      <c r="D37" s="46" t="s">
        <v>42</v>
      </c>
      <c r="E37" s="46" t="s">
        <v>389</v>
      </c>
      <c r="F37" s="46">
        <v>3.5</v>
      </c>
      <c r="G37" s="47" t="s">
        <v>233</v>
      </c>
      <c r="H37" s="48">
        <v>854.0</v>
      </c>
      <c r="I37" s="101">
        <v>350.0</v>
      </c>
      <c r="J37" s="101">
        <f t="shared" si="1"/>
        <v>114.38</v>
      </c>
      <c r="K37" s="101">
        <v>210.0</v>
      </c>
      <c r="L37" s="101">
        <f t="shared" si="2"/>
        <v>1528.38</v>
      </c>
      <c r="M37" s="101">
        <f t="shared" si="3"/>
        <v>1081.62</v>
      </c>
      <c r="N37" s="51">
        <v>2610.0</v>
      </c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44" t="s">
        <v>101</v>
      </c>
      <c r="B38" s="44" t="s">
        <v>102</v>
      </c>
      <c r="C38" s="44" t="s">
        <v>93</v>
      </c>
      <c r="D38" s="46" t="s">
        <v>42</v>
      </c>
      <c r="E38" s="46" t="s">
        <v>389</v>
      </c>
      <c r="F38" s="46">
        <v>4.0</v>
      </c>
      <c r="G38" s="47" t="s">
        <v>235</v>
      </c>
      <c r="H38" s="48">
        <v>878.0</v>
      </c>
      <c r="I38" s="101">
        <v>350.0</v>
      </c>
      <c r="J38" s="101">
        <f t="shared" si="1"/>
        <v>116.66</v>
      </c>
      <c r="K38" s="101">
        <v>210.0</v>
      </c>
      <c r="L38" s="101">
        <f t="shared" si="2"/>
        <v>1554.66</v>
      </c>
      <c r="M38" s="101">
        <f t="shared" si="3"/>
        <v>1080.34</v>
      </c>
      <c r="N38" s="51">
        <v>2635.0</v>
      </c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44" t="s">
        <v>101</v>
      </c>
      <c r="B39" s="44" t="s">
        <v>102</v>
      </c>
      <c r="C39" s="44" t="s">
        <v>93</v>
      </c>
      <c r="D39" s="46" t="s">
        <v>42</v>
      </c>
      <c r="E39" s="46" t="s">
        <v>389</v>
      </c>
      <c r="F39" s="46">
        <v>5.0</v>
      </c>
      <c r="G39" s="47" t="s">
        <v>238</v>
      </c>
      <c r="H39" s="48">
        <v>994.0</v>
      </c>
      <c r="I39" s="101">
        <v>350.0</v>
      </c>
      <c r="J39" s="101">
        <f t="shared" si="1"/>
        <v>127.68</v>
      </c>
      <c r="K39" s="101">
        <v>210.0</v>
      </c>
      <c r="L39" s="101">
        <f t="shared" si="2"/>
        <v>1681.68</v>
      </c>
      <c r="M39" s="101">
        <f t="shared" si="3"/>
        <v>1078.32</v>
      </c>
      <c r="N39" s="51">
        <v>2760.0</v>
      </c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44" t="s">
        <v>114</v>
      </c>
      <c r="B40" s="44" t="s">
        <v>115</v>
      </c>
      <c r="C40" s="44" t="s">
        <v>116</v>
      </c>
      <c r="D40" s="46" t="s">
        <v>42</v>
      </c>
      <c r="E40" s="46" t="s">
        <v>389</v>
      </c>
      <c r="F40" s="46">
        <v>1.5</v>
      </c>
      <c r="G40" s="47" t="s">
        <v>245</v>
      </c>
      <c r="H40" s="48">
        <v>727.0</v>
      </c>
      <c r="I40" s="101">
        <v>350.0</v>
      </c>
      <c r="J40" s="101">
        <f t="shared" si="1"/>
        <v>102.315</v>
      </c>
      <c r="K40" s="101">
        <v>210.0</v>
      </c>
      <c r="L40" s="101">
        <f t="shared" si="2"/>
        <v>1389.315</v>
      </c>
      <c r="M40" s="101">
        <f t="shared" si="3"/>
        <v>1085.685</v>
      </c>
      <c r="N40" s="51">
        <v>2475.0</v>
      </c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44" t="s">
        <v>114</v>
      </c>
      <c r="B41" s="44" t="s">
        <v>115</v>
      </c>
      <c r="C41" s="44" t="s">
        <v>116</v>
      </c>
      <c r="D41" s="46" t="s">
        <v>42</v>
      </c>
      <c r="E41" s="46" t="s">
        <v>389</v>
      </c>
      <c r="F41" s="46">
        <v>2.0</v>
      </c>
      <c r="G41" s="47" t="s">
        <v>248</v>
      </c>
      <c r="H41" s="48">
        <v>727.0</v>
      </c>
      <c r="I41" s="101">
        <v>350.0</v>
      </c>
      <c r="J41" s="101">
        <f t="shared" si="1"/>
        <v>102.315</v>
      </c>
      <c r="K41" s="101">
        <v>210.0</v>
      </c>
      <c r="L41" s="101">
        <f t="shared" si="2"/>
        <v>1389.315</v>
      </c>
      <c r="M41" s="101">
        <f t="shared" si="3"/>
        <v>1085.685</v>
      </c>
      <c r="N41" s="51">
        <v>2475.0</v>
      </c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44" t="s">
        <v>114</v>
      </c>
      <c r="B42" s="44" t="s">
        <v>115</v>
      </c>
      <c r="C42" s="44" t="s">
        <v>116</v>
      </c>
      <c r="D42" s="46" t="s">
        <v>42</v>
      </c>
      <c r="E42" s="46" t="s">
        <v>389</v>
      </c>
      <c r="F42" s="46">
        <v>2.5</v>
      </c>
      <c r="G42" s="47" t="s">
        <v>250</v>
      </c>
      <c r="H42" s="48">
        <v>757.0</v>
      </c>
      <c r="I42" s="101">
        <v>350.0</v>
      </c>
      <c r="J42" s="101">
        <f t="shared" si="1"/>
        <v>105.165</v>
      </c>
      <c r="K42" s="101">
        <v>210.0</v>
      </c>
      <c r="L42" s="101">
        <f t="shared" si="2"/>
        <v>1422.165</v>
      </c>
      <c r="M42" s="101">
        <f t="shared" si="3"/>
        <v>1077.835</v>
      </c>
      <c r="N42" s="51">
        <v>2500.0</v>
      </c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44" t="s">
        <v>114</v>
      </c>
      <c r="B43" s="44" t="s">
        <v>115</v>
      </c>
      <c r="C43" s="44" t="s">
        <v>116</v>
      </c>
      <c r="D43" s="46" t="s">
        <v>42</v>
      </c>
      <c r="E43" s="46" t="s">
        <v>389</v>
      </c>
      <c r="F43" s="46">
        <v>2.5</v>
      </c>
      <c r="G43" s="47" t="s">
        <v>250</v>
      </c>
      <c r="H43" s="48">
        <v>757.0</v>
      </c>
      <c r="I43" s="101">
        <v>350.0</v>
      </c>
      <c r="J43" s="101">
        <f t="shared" si="1"/>
        <v>105.165</v>
      </c>
      <c r="K43" s="101">
        <v>210.0</v>
      </c>
      <c r="L43" s="101">
        <f t="shared" si="2"/>
        <v>1422.165</v>
      </c>
      <c r="M43" s="101">
        <f t="shared" si="3"/>
        <v>1077.835</v>
      </c>
      <c r="N43" s="51">
        <v>2500.0</v>
      </c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44" t="s">
        <v>114</v>
      </c>
      <c r="B44" s="44" t="s">
        <v>115</v>
      </c>
      <c r="C44" s="44" t="s">
        <v>116</v>
      </c>
      <c r="D44" s="46" t="s">
        <v>42</v>
      </c>
      <c r="E44" s="46" t="s">
        <v>389</v>
      </c>
      <c r="F44" s="46">
        <v>3.0</v>
      </c>
      <c r="G44" s="47" t="s">
        <v>253</v>
      </c>
      <c r="H44" s="48">
        <v>824.0</v>
      </c>
      <c r="I44" s="101">
        <v>350.0</v>
      </c>
      <c r="J44" s="101">
        <f t="shared" si="1"/>
        <v>111.53</v>
      </c>
      <c r="K44" s="101">
        <v>210.0</v>
      </c>
      <c r="L44" s="101">
        <f t="shared" si="2"/>
        <v>1495.53</v>
      </c>
      <c r="M44" s="101">
        <f t="shared" si="3"/>
        <v>1079.47</v>
      </c>
      <c r="N44" s="51">
        <v>2575.0</v>
      </c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44" t="s">
        <v>114</v>
      </c>
      <c r="B45" s="44" t="s">
        <v>115</v>
      </c>
      <c r="C45" s="44" t="s">
        <v>116</v>
      </c>
      <c r="D45" s="46" t="s">
        <v>42</v>
      </c>
      <c r="E45" s="46" t="s">
        <v>389</v>
      </c>
      <c r="F45" s="46">
        <v>3.0</v>
      </c>
      <c r="G45" s="47" t="s">
        <v>253</v>
      </c>
      <c r="H45" s="48">
        <v>824.0</v>
      </c>
      <c r="I45" s="101">
        <v>350.0</v>
      </c>
      <c r="J45" s="101">
        <f t="shared" si="1"/>
        <v>111.53</v>
      </c>
      <c r="K45" s="101">
        <v>210.0</v>
      </c>
      <c r="L45" s="101">
        <f t="shared" si="2"/>
        <v>1495.53</v>
      </c>
      <c r="M45" s="101">
        <f t="shared" si="3"/>
        <v>1079.47</v>
      </c>
      <c r="N45" s="51">
        <v>2575.0</v>
      </c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44" t="s">
        <v>114</v>
      </c>
      <c r="B46" s="44" t="s">
        <v>115</v>
      </c>
      <c r="C46" s="44" t="s">
        <v>116</v>
      </c>
      <c r="D46" s="46" t="s">
        <v>42</v>
      </c>
      <c r="E46" s="46" t="s">
        <v>389</v>
      </c>
      <c r="F46" s="46">
        <v>3.5</v>
      </c>
      <c r="G46" s="47" t="s">
        <v>256</v>
      </c>
      <c r="H46" s="48">
        <v>854.0</v>
      </c>
      <c r="I46" s="101">
        <v>350.0</v>
      </c>
      <c r="J46" s="101">
        <f t="shared" si="1"/>
        <v>114.38</v>
      </c>
      <c r="K46" s="101">
        <v>210.0</v>
      </c>
      <c r="L46" s="101">
        <f t="shared" si="2"/>
        <v>1528.38</v>
      </c>
      <c r="M46" s="101">
        <f t="shared" si="3"/>
        <v>1081.62</v>
      </c>
      <c r="N46" s="51">
        <v>2610.0</v>
      </c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44" t="s">
        <v>114</v>
      </c>
      <c r="B47" s="44" t="s">
        <v>115</v>
      </c>
      <c r="C47" s="44" t="s">
        <v>116</v>
      </c>
      <c r="D47" s="46" t="s">
        <v>42</v>
      </c>
      <c r="E47" s="46" t="s">
        <v>389</v>
      </c>
      <c r="F47" s="46">
        <v>3.5</v>
      </c>
      <c r="G47" s="47" t="s">
        <v>256</v>
      </c>
      <c r="H47" s="48">
        <v>854.0</v>
      </c>
      <c r="I47" s="101">
        <v>350.0</v>
      </c>
      <c r="J47" s="101">
        <f t="shared" si="1"/>
        <v>114.38</v>
      </c>
      <c r="K47" s="101">
        <v>210.0</v>
      </c>
      <c r="L47" s="101">
        <f t="shared" si="2"/>
        <v>1528.38</v>
      </c>
      <c r="M47" s="101">
        <f t="shared" si="3"/>
        <v>1081.62</v>
      </c>
      <c r="N47" s="51">
        <v>2610.0</v>
      </c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44" t="s">
        <v>114</v>
      </c>
      <c r="B48" s="44" t="s">
        <v>115</v>
      </c>
      <c r="C48" s="44" t="s">
        <v>116</v>
      </c>
      <c r="D48" s="46" t="s">
        <v>42</v>
      </c>
      <c r="E48" s="46" t="s">
        <v>389</v>
      </c>
      <c r="F48" s="46">
        <v>4.0</v>
      </c>
      <c r="G48" s="47" t="s">
        <v>259</v>
      </c>
      <c r="H48" s="48">
        <v>878.0</v>
      </c>
      <c r="I48" s="101">
        <v>350.0</v>
      </c>
      <c r="J48" s="101">
        <f t="shared" si="1"/>
        <v>116.66</v>
      </c>
      <c r="K48" s="101">
        <v>210.0</v>
      </c>
      <c r="L48" s="101">
        <f t="shared" si="2"/>
        <v>1554.66</v>
      </c>
      <c r="M48" s="101">
        <f t="shared" si="3"/>
        <v>1080.34</v>
      </c>
      <c r="N48" s="51">
        <v>2635.0</v>
      </c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44" t="s">
        <v>114</v>
      </c>
      <c r="B49" s="44" t="s">
        <v>115</v>
      </c>
      <c r="C49" s="44" t="s">
        <v>116</v>
      </c>
      <c r="D49" s="46" t="s">
        <v>42</v>
      </c>
      <c r="E49" s="46" t="s">
        <v>389</v>
      </c>
      <c r="F49" s="46">
        <v>5.0</v>
      </c>
      <c r="G49" s="47" t="s">
        <v>261</v>
      </c>
      <c r="H49" s="48">
        <v>994.0</v>
      </c>
      <c r="I49" s="101">
        <v>350.0</v>
      </c>
      <c r="J49" s="101">
        <f t="shared" si="1"/>
        <v>127.68</v>
      </c>
      <c r="K49" s="101">
        <v>210.0</v>
      </c>
      <c r="L49" s="101">
        <f t="shared" si="2"/>
        <v>1681.68</v>
      </c>
      <c r="M49" s="101">
        <f t="shared" si="3"/>
        <v>1078.32</v>
      </c>
      <c r="N49" s="51">
        <v>2760.0</v>
      </c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44" t="s">
        <v>143</v>
      </c>
      <c r="B50" s="44" t="s">
        <v>40</v>
      </c>
      <c r="C50" s="44" t="s">
        <v>41</v>
      </c>
      <c r="D50" s="46" t="s">
        <v>42</v>
      </c>
      <c r="E50" s="46" t="s">
        <v>389</v>
      </c>
      <c r="F50" s="46">
        <v>1.5</v>
      </c>
      <c r="G50" s="47" t="s">
        <v>221</v>
      </c>
      <c r="H50" s="48">
        <v>727.0</v>
      </c>
      <c r="I50" s="101">
        <v>350.0</v>
      </c>
      <c r="J50" s="101">
        <f t="shared" si="1"/>
        <v>102.315</v>
      </c>
      <c r="K50" s="101">
        <v>210.0</v>
      </c>
      <c r="L50" s="101">
        <f t="shared" si="2"/>
        <v>1389.315</v>
      </c>
      <c r="M50" s="101">
        <f t="shared" si="3"/>
        <v>1085.685</v>
      </c>
      <c r="N50" s="51">
        <v>2475.0</v>
      </c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44" t="s">
        <v>143</v>
      </c>
      <c r="B51" s="44" t="s">
        <v>40</v>
      </c>
      <c r="C51" s="44" t="s">
        <v>41</v>
      </c>
      <c r="D51" s="46" t="s">
        <v>42</v>
      </c>
      <c r="E51" s="46" t="s">
        <v>389</v>
      </c>
      <c r="F51" s="46">
        <v>2.0</v>
      </c>
      <c r="G51" s="47" t="s">
        <v>225</v>
      </c>
      <c r="H51" s="48">
        <v>727.0</v>
      </c>
      <c r="I51" s="101">
        <v>350.0</v>
      </c>
      <c r="J51" s="101">
        <f t="shared" si="1"/>
        <v>102.315</v>
      </c>
      <c r="K51" s="101">
        <v>210.0</v>
      </c>
      <c r="L51" s="101">
        <f t="shared" si="2"/>
        <v>1389.315</v>
      </c>
      <c r="M51" s="101">
        <f t="shared" si="3"/>
        <v>1085.685</v>
      </c>
      <c r="N51" s="51">
        <v>2475.0</v>
      </c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44" t="s">
        <v>143</v>
      </c>
      <c r="B52" s="44" t="s">
        <v>40</v>
      </c>
      <c r="C52" s="44" t="s">
        <v>41</v>
      </c>
      <c r="D52" s="46" t="s">
        <v>42</v>
      </c>
      <c r="E52" s="46" t="s">
        <v>389</v>
      </c>
      <c r="F52" s="46">
        <v>2.5</v>
      </c>
      <c r="G52" s="47" t="s">
        <v>227</v>
      </c>
      <c r="H52" s="48">
        <v>757.0</v>
      </c>
      <c r="I52" s="101">
        <v>350.0</v>
      </c>
      <c r="J52" s="101">
        <f t="shared" si="1"/>
        <v>105.165</v>
      </c>
      <c r="K52" s="101">
        <v>210.0</v>
      </c>
      <c r="L52" s="101">
        <f t="shared" si="2"/>
        <v>1422.165</v>
      </c>
      <c r="M52" s="101">
        <f t="shared" si="3"/>
        <v>1077.835</v>
      </c>
      <c r="N52" s="51">
        <v>2500.0</v>
      </c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44" t="s">
        <v>143</v>
      </c>
      <c r="B53" s="44" t="s">
        <v>40</v>
      </c>
      <c r="C53" s="44" t="s">
        <v>41</v>
      </c>
      <c r="D53" s="46" t="s">
        <v>42</v>
      </c>
      <c r="E53" s="46" t="s">
        <v>389</v>
      </c>
      <c r="F53" s="46">
        <v>3.0</v>
      </c>
      <c r="G53" s="47" t="s">
        <v>230</v>
      </c>
      <c r="H53" s="48">
        <v>824.0</v>
      </c>
      <c r="I53" s="101">
        <v>350.0</v>
      </c>
      <c r="J53" s="101">
        <f t="shared" si="1"/>
        <v>111.53</v>
      </c>
      <c r="K53" s="101">
        <v>210.0</v>
      </c>
      <c r="L53" s="101">
        <f t="shared" si="2"/>
        <v>1495.53</v>
      </c>
      <c r="M53" s="101">
        <f t="shared" si="3"/>
        <v>1079.47</v>
      </c>
      <c r="N53" s="51">
        <v>2575.0</v>
      </c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44" t="s">
        <v>143</v>
      </c>
      <c r="B54" s="44" t="s">
        <v>40</v>
      </c>
      <c r="C54" s="44" t="s">
        <v>41</v>
      </c>
      <c r="D54" s="46" t="s">
        <v>42</v>
      </c>
      <c r="E54" s="46" t="s">
        <v>389</v>
      </c>
      <c r="F54" s="46">
        <v>3.5</v>
      </c>
      <c r="G54" s="47" t="s">
        <v>233</v>
      </c>
      <c r="H54" s="48">
        <v>854.0</v>
      </c>
      <c r="I54" s="101">
        <v>350.0</v>
      </c>
      <c r="J54" s="101">
        <f t="shared" si="1"/>
        <v>114.38</v>
      </c>
      <c r="K54" s="101">
        <v>210.0</v>
      </c>
      <c r="L54" s="101">
        <f t="shared" si="2"/>
        <v>1528.38</v>
      </c>
      <c r="M54" s="101">
        <f t="shared" si="3"/>
        <v>1081.62</v>
      </c>
      <c r="N54" s="51">
        <v>2610.0</v>
      </c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44" t="s">
        <v>143</v>
      </c>
      <c r="B55" s="44" t="s">
        <v>40</v>
      </c>
      <c r="C55" s="44" t="s">
        <v>41</v>
      </c>
      <c r="D55" s="46" t="s">
        <v>42</v>
      </c>
      <c r="E55" s="46" t="s">
        <v>389</v>
      </c>
      <c r="F55" s="46">
        <v>4.0</v>
      </c>
      <c r="G55" s="47" t="s">
        <v>235</v>
      </c>
      <c r="H55" s="48">
        <v>878.0</v>
      </c>
      <c r="I55" s="101">
        <v>350.0</v>
      </c>
      <c r="J55" s="101">
        <f t="shared" si="1"/>
        <v>116.66</v>
      </c>
      <c r="K55" s="101">
        <v>210.0</v>
      </c>
      <c r="L55" s="101">
        <f t="shared" si="2"/>
        <v>1554.66</v>
      </c>
      <c r="M55" s="101">
        <f t="shared" si="3"/>
        <v>1080.34</v>
      </c>
      <c r="N55" s="51">
        <v>2635.0</v>
      </c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44" t="s">
        <v>143</v>
      </c>
      <c r="B56" s="44" t="s">
        <v>40</v>
      </c>
      <c r="C56" s="44" t="s">
        <v>41</v>
      </c>
      <c r="D56" s="46" t="s">
        <v>42</v>
      </c>
      <c r="E56" s="46" t="s">
        <v>389</v>
      </c>
      <c r="F56" s="46">
        <v>5.0</v>
      </c>
      <c r="G56" s="47" t="s">
        <v>238</v>
      </c>
      <c r="H56" s="48">
        <v>994.0</v>
      </c>
      <c r="I56" s="101">
        <v>350.0</v>
      </c>
      <c r="J56" s="101">
        <f t="shared" si="1"/>
        <v>127.68</v>
      </c>
      <c r="K56" s="101">
        <v>210.0</v>
      </c>
      <c r="L56" s="101">
        <f t="shared" si="2"/>
        <v>1681.68</v>
      </c>
      <c r="M56" s="101">
        <f t="shared" si="3"/>
        <v>1078.32</v>
      </c>
      <c r="N56" s="51">
        <v>2760.0</v>
      </c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45" t="s">
        <v>144</v>
      </c>
      <c r="B57" s="45" t="s">
        <v>145</v>
      </c>
      <c r="C57" s="45" t="s">
        <v>41</v>
      </c>
      <c r="D57" s="46" t="s">
        <v>42</v>
      </c>
      <c r="E57" s="46" t="s">
        <v>389</v>
      </c>
      <c r="F57" s="46">
        <v>1.5</v>
      </c>
      <c r="G57" s="47" t="s">
        <v>221</v>
      </c>
      <c r="H57" s="48">
        <v>727.0</v>
      </c>
      <c r="I57" s="101">
        <v>350.0</v>
      </c>
      <c r="J57" s="101">
        <f t="shared" si="1"/>
        <v>102.315</v>
      </c>
      <c r="K57" s="101">
        <v>210.0</v>
      </c>
      <c r="L57" s="101">
        <f t="shared" si="2"/>
        <v>1389.315</v>
      </c>
      <c r="M57" s="101">
        <f t="shared" si="3"/>
        <v>1085.685</v>
      </c>
      <c r="N57" s="51">
        <v>2475.0</v>
      </c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45" t="s">
        <v>144</v>
      </c>
      <c r="B58" s="45" t="s">
        <v>145</v>
      </c>
      <c r="C58" s="45" t="s">
        <v>41</v>
      </c>
      <c r="D58" s="46" t="s">
        <v>42</v>
      </c>
      <c r="E58" s="46" t="s">
        <v>389</v>
      </c>
      <c r="F58" s="46">
        <v>2.0</v>
      </c>
      <c r="G58" s="47" t="s">
        <v>225</v>
      </c>
      <c r="H58" s="48">
        <v>727.0</v>
      </c>
      <c r="I58" s="101">
        <v>350.0</v>
      </c>
      <c r="J58" s="101">
        <f t="shared" si="1"/>
        <v>102.315</v>
      </c>
      <c r="K58" s="101">
        <v>210.0</v>
      </c>
      <c r="L58" s="101">
        <f t="shared" si="2"/>
        <v>1389.315</v>
      </c>
      <c r="M58" s="101">
        <f t="shared" si="3"/>
        <v>1085.685</v>
      </c>
      <c r="N58" s="51">
        <v>2475.0</v>
      </c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45" t="s">
        <v>144</v>
      </c>
      <c r="B59" s="45" t="s">
        <v>145</v>
      </c>
      <c r="C59" s="45" t="s">
        <v>41</v>
      </c>
      <c r="D59" s="46" t="s">
        <v>42</v>
      </c>
      <c r="E59" s="46" t="s">
        <v>389</v>
      </c>
      <c r="F59" s="46">
        <v>2.5</v>
      </c>
      <c r="G59" s="47" t="s">
        <v>227</v>
      </c>
      <c r="H59" s="48">
        <v>757.0</v>
      </c>
      <c r="I59" s="101">
        <v>350.0</v>
      </c>
      <c r="J59" s="101">
        <f t="shared" si="1"/>
        <v>105.165</v>
      </c>
      <c r="K59" s="101">
        <v>210.0</v>
      </c>
      <c r="L59" s="101">
        <f t="shared" si="2"/>
        <v>1422.165</v>
      </c>
      <c r="M59" s="101">
        <f t="shared" si="3"/>
        <v>1077.835</v>
      </c>
      <c r="N59" s="51">
        <v>2500.0</v>
      </c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45" t="s">
        <v>144</v>
      </c>
      <c r="B60" s="45" t="s">
        <v>145</v>
      </c>
      <c r="C60" s="45" t="s">
        <v>41</v>
      </c>
      <c r="D60" s="46" t="s">
        <v>42</v>
      </c>
      <c r="E60" s="46" t="s">
        <v>389</v>
      </c>
      <c r="F60" s="46">
        <v>3.0</v>
      </c>
      <c r="G60" s="47" t="s">
        <v>230</v>
      </c>
      <c r="H60" s="48">
        <v>824.0</v>
      </c>
      <c r="I60" s="101">
        <v>350.0</v>
      </c>
      <c r="J60" s="101">
        <f t="shared" si="1"/>
        <v>111.53</v>
      </c>
      <c r="K60" s="101">
        <v>210.0</v>
      </c>
      <c r="L60" s="101">
        <f t="shared" si="2"/>
        <v>1495.53</v>
      </c>
      <c r="M60" s="101">
        <f t="shared" si="3"/>
        <v>1079.47</v>
      </c>
      <c r="N60" s="51">
        <v>2575.0</v>
      </c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45" t="s">
        <v>144</v>
      </c>
      <c r="B61" s="45" t="s">
        <v>145</v>
      </c>
      <c r="C61" s="45" t="s">
        <v>41</v>
      </c>
      <c r="D61" s="46" t="s">
        <v>42</v>
      </c>
      <c r="E61" s="46" t="s">
        <v>389</v>
      </c>
      <c r="F61" s="46">
        <v>3.5</v>
      </c>
      <c r="G61" s="47" t="s">
        <v>233</v>
      </c>
      <c r="H61" s="48">
        <v>854.0</v>
      </c>
      <c r="I61" s="101">
        <v>350.0</v>
      </c>
      <c r="J61" s="101">
        <f t="shared" si="1"/>
        <v>114.38</v>
      </c>
      <c r="K61" s="101">
        <v>210.0</v>
      </c>
      <c r="L61" s="101">
        <f t="shared" si="2"/>
        <v>1528.38</v>
      </c>
      <c r="M61" s="101">
        <f t="shared" si="3"/>
        <v>1081.62</v>
      </c>
      <c r="N61" s="51">
        <v>2610.0</v>
      </c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45" t="s">
        <v>144</v>
      </c>
      <c r="B62" s="45" t="s">
        <v>145</v>
      </c>
      <c r="C62" s="45" t="s">
        <v>41</v>
      </c>
      <c r="D62" s="46" t="s">
        <v>42</v>
      </c>
      <c r="E62" s="46" t="s">
        <v>389</v>
      </c>
      <c r="F62" s="46">
        <v>4.0</v>
      </c>
      <c r="G62" s="47" t="s">
        <v>235</v>
      </c>
      <c r="H62" s="48">
        <v>878.0</v>
      </c>
      <c r="I62" s="101">
        <v>350.0</v>
      </c>
      <c r="J62" s="101">
        <f t="shared" si="1"/>
        <v>116.66</v>
      </c>
      <c r="K62" s="101">
        <v>210.0</v>
      </c>
      <c r="L62" s="101">
        <f t="shared" si="2"/>
        <v>1554.66</v>
      </c>
      <c r="M62" s="101">
        <f t="shared" si="3"/>
        <v>1080.34</v>
      </c>
      <c r="N62" s="51">
        <v>2635.0</v>
      </c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45" t="s">
        <v>144</v>
      </c>
      <c r="B63" s="45" t="s">
        <v>145</v>
      </c>
      <c r="C63" s="45" t="s">
        <v>41</v>
      </c>
      <c r="D63" s="46" t="s">
        <v>42</v>
      </c>
      <c r="E63" s="46" t="s">
        <v>389</v>
      </c>
      <c r="F63" s="46">
        <v>5.0</v>
      </c>
      <c r="G63" s="47" t="s">
        <v>238</v>
      </c>
      <c r="H63" s="48">
        <v>994.0</v>
      </c>
      <c r="I63" s="101">
        <v>350.0</v>
      </c>
      <c r="J63" s="101">
        <f t="shared" si="1"/>
        <v>127.68</v>
      </c>
      <c r="K63" s="101">
        <v>210.0</v>
      </c>
      <c r="L63" s="101">
        <f t="shared" si="2"/>
        <v>1681.68</v>
      </c>
      <c r="M63" s="101">
        <f t="shared" si="3"/>
        <v>1078.32</v>
      </c>
      <c r="N63" s="51">
        <v>2760.0</v>
      </c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44" t="s">
        <v>146</v>
      </c>
      <c r="B64" s="44" t="s">
        <v>147</v>
      </c>
      <c r="C64" s="45" t="s">
        <v>148</v>
      </c>
      <c r="D64" s="46" t="s">
        <v>42</v>
      </c>
      <c r="E64" s="46" t="s">
        <v>389</v>
      </c>
      <c r="F64" s="46">
        <v>1.5</v>
      </c>
      <c r="G64" s="47" t="s">
        <v>264</v>
      </c>
      <c r="H64" s="48">
        <v>727.0</v>
      </c>
      <c r="I64" s="101">
        <v>350.0</v>
      </c>
      <c r="J64" s="101">
        <f t="shared" si="1"/>
        <v>102.315</v>
      </c>
      <c r="K64" s="101">
        <v>210.0</v>
      </c>
      <c r="L64" s="101">
        <f t="shared" si="2"/>
        <v>1389.315</v>
      </c>
      <c r="M64" s="101">
        <f t="shared" si="3"/>
        <v>1085.685</v>
      </c>
      <c r="N64" s="51">
        <v>2475.0</v>
      </c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44" t="s">
        <v>146</v>
      </c>
      <c r="B65" s="44" t="s">
        <v>147</v>
      </c>
      <c r="C65" s="45" t="s">
        <v>148</v>
      </c>
      <c r="D65" s="46" t="s">
        <v>42</v>
      </c>
      <c r="E65" s="46" t="s">
        <v>389</v>
      </c>
      <c r="F65" s="46">
        <v>2.0</v>
      </c>
      <c r="G65" s="47" t="s">
        <v>267</v>
      </c>
      <c r="H65" s="48">
        <v>727.0</v>
      </c>
      <c r="I65" s="101">
        <v>350.0</v>
      </c>
      <c r="J65" s="101">
        <f t="shared" si="1"/>
        <v>102.315</v>
      </c>
      <c r="K65" s="101">
        <v>210.0</v>
      </c>
      <c r="L65" s="101">
        <f t="shared" si="2"/>
        <v>1389.315</v>
      </c>
      <c r="M65" s="101">
        <f t="shared" si="3"/>
        <v>1085.685</v>
      </c>
      <c r="N65" s="51">
        <v>2475.0</v>
      </c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44" t="s">
        <v>146</v>
      </c>
      <c r="B66" s="44" t="s">
        <v>147</v>
      </c>
      <c r="C66" s="45" t="s">
        <v>148</v>
      </c>
      <c r="D66" s="46" t="s">
        <v>42</v>
      </c>
      <c r="E66" s="46" t="s">
        <v>389</v>
      </c>
      <c r="F66" s="46">
        <v>2.5</v>
      </c>
      <c r="G66" s="47" t="s">
        <v>270</v>
      </c>
      <c r="H66" s="48">
        <v>757.0</v>
      </c>
      <c r="I66" s="101">
        <v>350.0</v>
      </c>
      <c r="J66" s="101">
        <f t="shared" si="1"/>
        <v>105.165</v>
      </c>
      <c r="K66" s="101">
        <v>210.0</v>
      </c>
      <c r="L66" s="101">
        <f t="shared" si="2"/>
        <v>1422.165</v>
      </c>
      <c r="M66" s="101">
        <f t="shared" si="3"/>
        <v>1077.835</v>
      </c>
      <c r="N66" s="51">
        <v>2500.0</v>
      </c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44" t="s">
        <v>146</v>
      </c>
      <c r="B67" s="44" t="s">
        <v>147</v>
      </c>
      <c r="C67" s="45" t="s">
        <v>148</v>
      </c>
      <c r="D67" s="46" t="s">
        <v>42</v>
      </c>
      <c r="E67" s="46" t="s">
        <v>389</v>
      </c>
      <c r="F67" s="46">
        <v>3.0</v>
      </c>
      <c r="G67" s="47" t="s">
        <v>273</v>
      </c>
      <c r="H67" s="48">
        <v>824.0</v>
      </c>
      <c r="I67" s="101">
        <v>350.0</v>
      </c>
      <c r="J67" s="101">
        <f t="shared" si="1"/>
        <v>111.53</v>
      </c>
      <c r="K67" s="101">
        <v>210.0</v>
      </c>
      <c r="L67" s="101">
        <f t="shared" si="2"/>
        <v>1495.53</v>
      </c>
      <c r="M67" s="101">
        <f t="shared" si="3"/>
        <v>1079.47</v>
      </c>
      <c r="N67" s="51">
        <v>2575.0</v>
      </c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44" t="s">
        <v>146</v>
      </c>
      <c r="B68" s="44" t="s">
        <v>147</v>
      </c>
      <c r="C68" s="45" t="s">
        <v>148</v>
      </c>
      <c r="D68" s="46" t="s">
        <v>42</v>
      </c>
      <c r="E68" s="46" t="s">
        <v>389</v>
      </c>
      <c r="F68" s="46">
        <v>3.5</v>
      </c>
      <c r="G68" s="47" t="s">
        <v>276</v>
      </c>
      <c r="H68" s="48">
        <v>854.0</v>
      </c>
      <c r="I68" s="101">
        <v>350.0</v>
      </c>
      <c r="J68" s="101">
        <f t="shared" si="1"/>
        <v>114.38</v>
      </c>
      <c r="K68" s="101">
        <v>210.0</v>
      </c>
      <c r="L68" s="101">
        <f t="shared" si="2"/>
        <v>1528.38</v>
      </c>
      <c r="M68" s="101">
        <f t="shared" si="3"/>
        <v>1081.62</v>
      </c>
      <c r="N68" s="51">
        <v>2610.0</v>
      </c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44" t="s">
        <v>146</v>
      </c>
      <c r="B69" s="44" t="s">
        <v>147</v>
      </c>
      <c r="C69" s="45" t="s">
        <v>148</v>
      </c>
      <c r="D69" s="46" t="s">
        <v>42</v>
      </c>
      <c r="E69" s="46" t="s">
        <v>389</v>
      </c>
      <c r="F69" s="46">
        <v>4.0</v>
      </c>
      <c r="G69" s="47" t="s">
        <v>278</v>
      </c>
      <c r="H69" s="48">
        <v>878.0</v>
      </c>
      <c r="I69" s="101">
        <v>350.0</v>
      </c>
      <c r="J69" s="101">
        <f t="shared" si="1"/>
        <v>116.66</v>
      </c>
      <c r="K69" s="101">
        <v>210.0</v>
      </c>
      <c r="L69" s="101">
        <f t="shared" si="2"/>
        <v>1554.66</v>
      </c>
      <c r="M69" s="101">
        <f t="shared" si="3"/>
        <v>1080.34</v>
      </c>
      <c r="N69" s="51">
        <v>2635.0</v>
      </c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44" t="s">
        <v>146</v>
      </c>
      <c r="B70" s="44" t="s">
        <v>147</v>
      </c>
      <c r="C70" s="45" t="s">
        <v>148</v>
      </c>
      <c r="D70" s="46" t="s">
        <v>42</v>
      </c>
      <c r="E70" s="46" t="s">
        <v>389</v>
      </c>
      <c r="F70" s="46">
        <v>5.0</v>
      </c>
      <c r="G70" s="47" t="s">
        <v>280</v>
      </c>
      <c r="H70" s="48">
        <v>994.0</v>
      </c>
      <c r="I70" s="101">
        <v>350.0</v>
      </c>
      <c r="J70" s="101">
        <f t="shared" si="1"/>
        <v>127.68</v>
      </c>
      <c r="K70" s="101">
        <v>210.0</v>
      </c>
      <c r="L70" s="101">
        <f t="shared" si="2"/>
        <v>1681.68</v>
      </c>
      <c r="M70" s="101">
        <f t="shared" si="3"/>
        <v>1078.32</v>
      </c>
      <c r="N70" s="51">
        <v>2760.0</v>
      </c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44" t="s">
        <v>165</v>
      </c>
      <c r="B71" s="44" t="s">
        <v>115</v>
      </c>
      <c r="C71" s="44" t="s">
        <v>116</v>
      </c>
      <c r="D71" s="46" t="s">
        <v>42</v>
      </c>
      <c r="E71" s="46" t="s">
        <v>389</v>
      </c>
      <c r="F71" s="46">
        <v>1.5</v>
      </c>
      <c r="G71" s="47" t="s">
        <v>245</v>
      </c>
      <c r="H71" s="48">
        <v>727.0</v>
      </c>
      <c r="I71" s="101">
        <v>350.0</v>
      </c>
      <c r="J71" s="101">
        <f t="shared" si="1"/>
        <v>102.315</v>
      </c>
      <c r="K71" s="101">
        <v>210.0</v>
      </c>
      <c r="L71" s="101">
        <f t="shared" si="2"/>
        <v>1389.315</v>
      </c>
      <c r="M71" s="101">
        <f t="shared" si="3"/>
        <v>1085.685</v>
      </c>
      <c r="N71" s="51">
        <v>2475.0</v>
      </c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44" t="s">
        <v>165</v>
      </c>
      <c r="B72" s="44" t="s">
        <v>115</v>
      </c>
      <c r="C72" s="44" t="s">
        <v>116</v>
      </c>
      <c r="D72" s="46" t="s">
        <v>42</v>
      </c>
      <c r="E72" s="46" t="s">
        <v>389</v>
      </c>
      <c r="F72" s="46">
        <v>2.0</v>
      </c>
      <c r="G72" s="47" t="s">
        <v>248</v>
      </c>
      <c r="H72" s="48">
        <v>727.0</v>
      </c>
      <c r="I72" s="101">
        <v>350.0</v>
      </c>
      <c r="J72" s="101">
        <f t="shared" si="1"/>
        <v>102.315</v>
      </c>
      <c r="K72" s="101">
        <v>210.0</v>
      </c>
      <c r="L72" s="101">
        <f t="shared" si="2"/>
        <v>1389.315</v>
      </c>
      <c r="M72" s="101">
        <f t="shared" si="3"/>
        <v>1085.685</v>
      </c>
      <c r="N72" s="51">
        <v>2475.0</v>
      </c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44" t="s">
        <v>165</v>
      </c>
      <c r="B73" s="44" t="s">
        <v>115</v>
      </c>
      <c r="C73" s="44" t="s">
        <v>116</v>
      </c>
      <c r="D73" s="46" t="s">
        <v>42</v>
      </c>
      <c r="E73" s="46" t="s">
        <v>389</v>
      </c>
      <c r="F73" s="46">
        <v>2.5</v>
      </c>
      <c r="G73" s="47" t="s">
        <v>250</v>
      </c>
      <c r="H73" s="48">
        <v>757.0</v>
      </c>
      <c r="I73" s="101">
        <v>350.0</v>
      </c>
      <c r="J73" s="101">
        <f t="shared" si="1"/>
        <v>105.165</v>
      </c>
      <c r="K73" s="101">
        <v>210.0</v>
      </c>
      <c r="L73" s="101">
        <f t="shared" si="2"/>
        <v>1422.165</v>
      </c>
      <c r="M73" s="101">
        <f t="shared" si="3"/>
        <v>1077.835</v>
      </c>
      <c r="N73" s="51">
        <v>2500.0</v>
      </c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44" t="s">
        <v>165</v>
      </c>
      <c r="B74" s="44" t="s">
        <v>115</v>
      </c>
      <c r="C74" s="44" t="s">
        <v>116</v>
      </c>
      <c r="D74" s="46" t="s">
        <v>42</v>
      </c>
      <c r="E74" s="46" t="s">
        <v>389</v>
      </c>
      <c r="F74" s="46">
        <v>2.5</v>
      </c>
      <c r="G74" s="47" t="s">
        <v>250</v>
      </c>
      <c r="H74" s="48">
        <v>757.0</v>
      </c>
      <c r="I74" s="101">
        <v>350.0</v>
      </c>
      <c r="J74" s="101">
        <f t="shared" si="1"/>
        <v>105.165</v>
      </c>
      <c r="K74" s="101">
        <v>210.0</v>
      </c>
      <c r="L74" s="101">
        <f t="shared" si="2"/>
        <v>1422.165</v>
      </c>
      <c r="M74" s="101">
        <f t="shared" si="3"/>
        <v>1077.835</v>
      </c>
      <c r="N74" s="51">
        <v>2500.0</v>
      </c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44" t="s">
        <v>165</v>
      </c>
      <c r="B75" s="44" t="s">
        <v>115</v>
      </c>
      <c r="C75" s="44" t="s">
        <v>116</v>
      </c>
      <c r="D75" s="46" t="s">
        <v>42</v>
      </c>
      <c r="E75" s="46" t="s">
        <v>389</v>
      </c>
      <c r="F75" s="46">
        <v>3.0</v>
      </c>
      <c r="G75" s="47" t="s">
        <v>253</v>
      </c>
      <c r="H75" s="48">
        <v>824.0</v>
      </c>
      <c r="I75" s="101">
        <v>350.0</v>
      </c>
      <c r="J75" s="101">
        <f t="shared" si="1"/>
        <v>111.53</v>
      </c>
      <c r="K75" s="101">
        <v>210.0</v>
      </c>
      <c r="L75" s="101">
        <f t="shared" si="2"/>
        <v>1495.53</v>
      </c>
      <c r="M75" s="101">
        <f t="shared" si="3"/>
        <v>1079.47</v>
      </c>
      <c r="N75" s="51">
        <v>2575.0</v>
      </c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44" t="s">
        <v>165</v>
      </c>
      <c r="B76" s="44" t="s">
        <v>115</v>
      </c>
      <c r="C76" s="44" t="s">
        <v>116</v>
      </c>
      <c r="D76" s="46" t="s">
        <v>42</v>
      </c>
      <c r="E76" s="46" t="s">
        <v>389</v>
      </c>
      <c r="F76" s="46">
        <v>3.0</v>
      </c>
      <c r="G76" s="47" t="s">
        <v>253</v>
      </c>
      <c r="H76" s="48">
        <v>824.0</v>
      </c>
      <c r="I76" s="101">
        <v>350.0</v>
      </c>
      <c r="J76" s="101">
        <f t="shared" si="1"/>
        <v>111.53</v>
      </c>
      <c r="K76" s="101">
        <v>210.0</v>
      </c>
      <c r="L76" s="101">
        <f t="shared" si="2"/>
        <v>1495.53</v>
      </c>
      <c r="M76" s="101">
        <f t="shared" si="3"/>
        <v>1079.47</v>
      </c>
      <c r="N76" s="51">
        <v>2575.0</v>
      </c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44" t="s">
        <v>165</v>
      </c>
      <c r="B77" s="44" t="s">
        <v>115</v>
      </c>
      <c r="C77" s="44" t="s">
        <v>116</v>
      </c>
      <c r="D77" s="46" t="s">
        <v>42</v>
      </c>
      <c r="E77" s="46" t="s">
        <v>389</v>
      </c>
      <c r="F77" s="46">
        <v>3.5</v>
      </c>
      <c r="G77" s="47" t="s">
        <v>256</v>
      </c>
      <c r="H77" s="48">
        <v>854.0</v>
      </c>
      <c r="I77" s="101">
        <v>350.0</v>
      </c>
      <c r="J77" s="101">
        <f t="shared" si="1"/>
        <v>114.38</v>
      </c>
      <c r="K77" s="101">
        <v>210.0</v>
      </c>
      <c r="L77" s="101">
        <f t="shared" si="2"/>
        <v>1528.38</v>
      </c>
      <c r="M77" s="101">
        <f t="shared" si="3"/>
        <v>1081.62</v>
      </c>
      <c r="N77" s="51">
        <v>2610.0</v>
      </c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44" t="s">
        <v>165</v>
      </c>
      <c r="B78" s="44" t="s">
        <v>115</v>
      </c>
      <c r="C78" s="44" t="s">
        <v>116</v>
      </c>
      <c r="D78" s="46" t="s">
        <v>42</v>
      </c>
      <c r="E78" s="46" t="s">
        <v>389</v>
      </c>
      <c r="F78" s="46">
        <v>3.5</v>
      </c>
      <c r="G78" s="47" t="s">
        <v>256</v>
      </c>
      <c r="H78" s="48">
        <v>854.0</v>
      </c>
      <c r="I78" s="101">
        <v>350.0</v>
      </c>
      <c r="J78" s="101">
        <f t="shared" si="1"/>
        <v>114.38</v>
      </c>
      <c r="K78" s="101">
        <v>210.0</v>
      </c>
      <c r="L78" s="101">
        <f t="shared" si="2"/>
        <v>1528.38</v>
      </c>
      <c r="M78" s="101">
        <f t="shared" si="3"/>
        <v>1081.62</v>
      </c>
      <c r="N78" s="51">
        <v>2610.0</v>
      </c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44" t="s">
        <v>165</v>
      </c>
      <c r="B79" s="44" t="s">
        <v>115</v>
      </c>
      <c r="C79" s="44" t="s">
        <v>116</v>
      </c>
      <c r="D79" s="46" t="s">
        <v>42</v>
      </c>
      <c r="E79" s="46" t="s">
        <v>389</v>
      </c>
      <c r="F79" s="46">
        <v>4.0</v>
      </c>
      <c r="G79" s="47" t="s">
        <v>259</v>
      </c>
      <c r="H79" s="48">
        <v>878.0</v>
      </c>
      <c r="I79" s="101">
        <v>350.0</v>
      </c>
      <c r="J79" s="101">
        <f t="shared" si="1"/>
        <v>116.66</v>
      </c>
      <c r="K79" s="101">
        <v>210.0</v>
      </c>
      <c r="L79" s="101">
        <f t="shared" si="2"/>
        <v>1554.66</v>
      </c>
      <c r="M79" s="101">
        <f t="shared" si="3"/>
        <v>1080.34</v>
      </c>
      <c r="N79" s="51">
        <v>2635.0</v>
      </c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44" t="s">
        <v>165</v>
      </c>
      <c r="B80" s="44" t="s">
        <v>115</v>
      </c>
      <c r="C80" s="44" t="s">
        <v>116</v>
      </c>
      <c r="D80" s="46" t="s">
        <v>42</v>
      </c>
      <c r="E80" s="46" t="s">
        <v>389</v>
      </c>
      <c r="F80" s="46">
        <v>5.0</v>
      </c>
      <c r="G80" s="47" t="s">
        <v>261</v>
      </c>
      <c r="H80" s="48">
        <v>994.0</v>
      </c>
      <c r="I80" s="101">
        <v>350.0</v>
      </c>
      <c r="J80" s="101">
        <f t="shared" si="1"/>
        <v>127.68</v>
      </c>
      <c r="K80" s="101">
        <v>210.0</v>
      </c>
      <c r="L80" s="101">
        <f t="shared" si="2"/>
        <v>1681.68</v>
      </c>
      <c r="M80" s="101">
        <f t="shared" si="3"/>
        <v>1078.32</v>
      </c>
      <c r="N80" s="51">
        <v>2760.0</v>
      </c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44" t="s">
        <v>168</v>
      </c>
      <c r="B81" s="44" t="s">
        <v>169</v>
      </c>
      <c r="C81" s="44" t="s">
        <v>93</v>
      </c>
      <c r="D81" s="46" t="s">
        <v>42</v>
      </c>
      <c r="E81" s="46" t="s">
        <v>389</v>
      </c>
      <c r="F81" s="46">
        <v>1.5</v>
      </c>
      <c r="G81" s="47" t="s">
        <v>221</v>
      </c>
      <c r="H81" s="48">
        <v>727.0</v>
      </c>
      <c r="I81" s="101">
        <v>350.0</v>
      </c>
      <c r="J81" s="101">
        <f t="shared" si="1"/>
        <v>102.315</v>
      </c>
      <c r="K81" s="101">
        <v>210.0</v>
      </c>
      <c r="L81" s="101">
        <f t="shared" si="2"/>
        <v>1389.315</v>
      </c>
      <c r="M81" s="101">
        <f t="shared" si="3"/>
        <v>1085.685</v>
      </c>
      <c r="N81" s="51">
        <v>2475.0</v>
      </c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44" t="s">
        <v>168</v>
      </c>
      <c r="B82" s="44" t="s">
        <v>169</v>
      </c>
      <c r="C82" s="44" t="s">
        <v>93</v>
      </c>
      <c r="D82" s="46" t="s">
        <v>42</v>
      </c>
      <c r="E82" s="46" t="s">
        <v>389</v>
      </c>
      <c r="F82" s="46">
        <v>2.0</v>
      </c>
      <c r="G82" s="47" t="s">
        <v>225</v>
      </c>
      <c r="H82" s="48">
        <v>727.0</v>
      </c>
      <c r="I82" s="101">
        <v>350.0</v>
      </c>
      <c r="J82" s="101">
        <f t="shared" si="1"/>
        <v>102.315</v>
      </c>
      <c r="K82" s="101">
        <v>210.0</v>
      </c>
      <c r="L82" s="101">
        <f t="shared" si="2"/>
        <v>1389.315</v>
      </c>
      <c r="M82" s="101">
        <f t="shared" si="3"/>
        <v>1085.685</v>
      </c>
      <c r="N82" s="51">
        <v>2475.0</v>
      </c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44" t="s">
        <v>168</v>
      </c>
      <c r="B83" s="44" t="s">
        <v>169</v>
      </c>
      <c r="C83" s="44" t="s">
        <v>93</v>
      </c>
      <c r="D83" s="46" t="s">
        <v>42</v>
      </c>
      <c r="E83" s="46" t="s">
        <v>389</v>
      </c>
      <c r="F83" s="46">
        <v>2.5</v>
      </c>
      <c r="G83" s="47" t="s">
        <v>227</v>
      </c>
      <c r="H83" s="48">
        <v>757.0</v>
      </c>
      <c r="I83" s="101">
        <v>350.0</v>
      </c>
      <c r="J83" s="101">
        <f t="shared" si="1"/>
        <v>105.165</v>
      </c>
      <c r="K83" s="101">
        <v>210.0</v>
      </c>
      <c r="L83" s="101">
        <f t="shared" si="2"/>
        <v>1422.165</v>
      </c>
      <c r="M83" s="101">
        <f t="shared" si="3"/>
        <v>1077.835</v>
      </c>
      <c r="N83" s="51">
        <v>2500.0</v>
      </c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44" t="s">
        <v>168</v>
      </c>
      <c r="B84" s="44" t="s">
        <v>169</v>
      </c>
      <c r="C84" s="44" t="s">
        <v>93</v>
      </c>
      <c r="D84" s="46" t="s">
        <v>42</v>
      </c>
      <c r="E84" s="46" t="s">
        <v>389</v>
      </c>
      <c r="F84" s="46">
        <v>3.0</v>
      </c>
      <c r="G84" s="47" t="s">
        <v>230</v>
      </c>
      <c r="H84" s="48">
        <v>824.0</v>
      </c>
      <c r="I84" s="101">
        <v>350.0</v>
      </c>
      <c r="J84" s="101">
        <f t="shared" si="1"/>
        <v>111.53</v>
      </c>
      <c r="K84" s="101">
        <v>210.0</v>
      </c>
      <c r="L84" s="101">
        <f t="shared" si="2"/>
        <v>1495.53</v>
      </c>
      <c r="M84" s="101">
        <f t="shared" si="3"/>
        <v>1079.47</v>
      </c>
      <c r="N84" s="51">
        <v>2575.0</v>
      </c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44" t="s">
        <v>168</v>
      </c>
      <c r="B85" s="44" t="s">
        <v>169</v>
      </c>
      <c r="C85" s="44" t="s">
        <v>93</v>
      </c>
      <c r="D85" s="46" t="s">
        <v>42</v>
      </c>
      <c r="E85" s="46" t="s">
        <v>389</v>
      </c>
      <c r="F85" s="46">
        <v>3.5</v>
      </c>
      <c r="G85" s="47" t="s">
        <v>233</v>
      </c>
      <c r="H85" s="48">
        <v>854.0</v>
      </c>
      <c r="I85" s="101">
        <v>350.0</v>
      </c>
      <c r="J85" s="101">
        <f t="shared" si="1"/>
        <v>114.38</v>
      </c>
      <c r="K85" s="101">
        <v>210.0</v>
      </c>
      <c r="L85" s="101">
        <f t="shared" si="2"/>
        <v>1528.38</v>
      </c>
      <c r="M85" s="101">
        <f t="shared" si="3"/>
        <v>1081.62</v>
      </c>
      <c r="N85" s="51">
        <v>2610.0</v>
      </c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44" t="s">
        <v>168</v>
      </c>
      <c r="B86" s="44" t="s">
        <v>169</v>
      </c>
      <c r="C86" s="44" t="s">
        <v>93</v>
      </c>
      <c r="D86" s="46" t="s">
        <v>42</v>
      </c>
      <c r="E86" s="46" t="s">
        <v>389</v>
      </c>
      <c r="F86" s="46">
        <v>4.0</v>
      </c>
      <c r="G86" s="47" t="s">
        <v>235</v>
      </c>
      <c r="H86" s="48">
        <v>878.0</v>
      </c>
      <c r="I86" s="101">
        <v>350.0</v>
      </c>
      <c r="J86" s="101">
        <f t="shared" si="1"/>
        <v>116.66</v>
      </c>
      <c r="K86" s="101">
        <v>210.0</v>
      </c>
      <c r="L86" s="101">
        <f t="shared" si="2"/>
        <v>1554.66</v>
      </c>
      <c r="M86" s="101">
        <f t="shared" si="3"/>
        <v>1080.34</v>
      </c>
      <c r="N86" s="51">
        <v>2635.0</v>
      </c>
      <c r="O86" s="75"/>
      <c r="P86" s="75"/>
      <c r="Q86" s="75"/>
      <c r="R86" s="75"/>
      <c r="S86" s="75"/>
      <c r="T86" s="1"/>
      <c r="U86" s="1"/>
      <c r="V86" s="1"/>
      <c r="W86" s="1"/>
      <c r="X86" s="1"/>
      <c r="Y86" s="1"/>
      <c r="Z86" s="1"/>
    </row>
    <row r="87" ht="15.75" customHeight="1">
      <c r="A87" s="44" t="s">
        <v>168</v>
      </c>
      <c r="B87" s="44" t="s">
        <v>169</v>
      </c>
      <c r="C87" s="44" t="s">
        <v>93</v>
      </c>
      <c r="D87" s="46" t="s">
        <v>42</v>
      </c>
      <c r="E87" s="46" t="s">
        <v>389</v>
      </c>
      <c r="F87" s="46">
        <v>5.0</v>
      </c>
      <c r="G87" s="47" t="s">
        <v>238</v>
      </c>
      <c r="H87" s="48">
        <v>994.0</v>
      </c>
      <c r="I87" s="101">
        <v>350.0</v>
      </c>
      <c r="J87" s="101">
        <f t="shared" si="1"/>
        <v>127.68</v>
      </c>
      <c r="K87" s="101">
        <v>210.0</v>
      </c>
      <c r="L87" s="101">
        <f t="shared" si="2"/>
        <v>1681.68</v>
      </c>
      <c r="M87" s="101">
        <f t="shared" si="3"/>
        <v>1078.32</v>
      </c>
      <c r="N87" s="51">
        <v>2760.0</v>
      </c>
      <c r="O87" s="75"/>
      <c r="P87" s="75"/>
      <c r="Q87" s="75"/>
      <c r="R87" s="75"/>
      <c r="S87" s="75"/>
      <c r="T87" s="1"/>
      <c r="U87" s="1"/>
      <c r="V87" s="1"/>
      <c r="W87" s="1"/>
      <c r="X87" s="1"/>
      <c r="Y87" s="1"/>
      <c r="Z87" s="1"/>
    </row>
    <row r="88" ht="15.75" customHeight="1">
      <c r="A88" s="45" t="s">
        <v>172</v>
      </c>
      <c r="B88" s="45" t="s">
        <v>173</v>
      </c>
      <c r="C88" s="45" t="s">
        <v>174</v>
      </c>
      <c r="D88" s="45" t="s">
        <v>42</v>
      </c>
      <c r="E88" s="46" t="s">
        <v>389</v>
      </c>
      <c r="F88" s="46">
        <v>1.5</v>
      </c>
      <c r="G88" s="47" t="s">
        <v>264</v>
      </c>
      <c r="H88" s="48">
        <v>727.0</v>
      </c>
      <c r="I88" s="101">
        <v>350.0</v>
      </c>
      <c r="J88" s="101">
        <f t="shared" si="1"/>
        <v>102.315</v>
      </c>
      <c r="K88" s="101">
        <v>210.0</v>
      </c>
      <c r="L88" s="101">
        <f t="shared" si="2"/>
        <v>1389.315</v>
      </c>
      <c r="M88" s="101">
        <f t="shared" si="3"/>
        <v>1085.685</v>
      </c>
      <c r="N88" s="51">
        <v>2475.0</v>
      </c>
      <c r="O88" s="75"/>
      <c r="P88" s="75"/>
      <c r="Q88" s="75"/>
      <c r="R88" s="75"/>
      <c r="S88" s="75"/>
      <c r="T88" s="1"/>
      <c r="U88" s="1"/>
      <c r="V88" s="1"/>
      <c r="W88" s="1"/>
      <c r="X88" s="1"/>
      <c r="Y88" s="1"/>
      <c r="Z88" s="1"/>
    </row>
    <row r="89" ht="15.75" customHeight="1">
      <c r="A89" s="45" t="s">
        <v>172</v>
      </c>
      <c r="B89" s="45" t="s">
        <v>173</v>
      </c>
      <c r="C89" s="45" t="s">
        <v>174</v>
      </c>
      <c r="D89" s="45" t="s">
        <v>42</v>
      </c>
      <c r="E89" s="46" t="s">
        <v>389</v>
      </c>
      <c r="F89" s="46">
        <v>2.0</v>
      </c>
      <c r="G89" s="47" t="s">
        <v>267</v>
      </c>
      <c r="H89" s="48">
        <v>727.0</v>
      </c>
      <c r="I89" s="101">
        <v>350.0</v>
      </c>
      <c r="J89" s="101">
        <f t="shared" si="1"/>
        <v>102.315</v>
      </c>
      <c r="K89" s="101">
        <v>210.0</v>
      </c>
      <c r="L89" s="101">
        <f t="shared" si="2"/>
        <v>1389.315</v>
      </c>
      <c r="M89" s="101">
        <f t="shared" si="3"/>
        <v>1085.685</v>
      </c>
      <c r="N89" s="51">
        <v>2475.0</v>
      </c>
      <c r="O89" s="75"/>
      <c r="P89" s="75"/>
      <c r="Q89" s="75"/>
      <c r="R89" s="75"/>
      <c r="S89" s="75"/>
      <c r="T89" s="1"/>
      <c r="U89" s="1"/>
      <c r="V89" s="1"/>
      <c r="W89" s="1"/>
      <c r="X89" s="1"/>
      <c r="Y89" s="1"/>
      <c r="Z89" s="1"/>
    </row>
    <row r="90" ht="15.75" customHeight="1">
      <c r="A90" s="45" t="s">
        <v>172</v>
      </c>
      <c r="B90" s="45" t="s">
        <v>173</v>
      </c>
      <c r="C90" s="45" t="s">
        <v>174</v>
      </c>
      <c r="D90" s="45" t="s">
        <v>42</v>
      </c>
      <c r="E90" s="46" t="s">
        <v>389</v>
      </c>
      <c r="F90" s="46">
        <v>2.5</v>
      </c>
      <c r="G90" s="47" t="s">
        <v>270</v>
      </c>
      <c r="H90" s="48">
        <v>757.0</v>
      </c>
      <c r="I90" s="101">
        <v>350.0</v>
      </c>
      <c r="J90" s="101">
        <f t="shared" si="1"/>
        <v>105.165</v>
      </c>
      <c r="K90" s="101">
        <v>210.0</v>
      </c>
      <c r="L90" s="101">
        <f t="shared" si="2"/>
        <v>1422.165</v>
      </c>
      <c r="M90" s="101">
        <f t="shared" si="3"/>
        <v>1077.835</v>
      </c>
      <c r="N90" s="51">
        <v>2500.0</v>
      </c>
      <c r="O90" s="75"/>
      <c r="P90" s="75"/>
      <c r="Q90" s="75"/>
      <c r="R90" s="75"/>
      <c r="S90" s="75"/>
      <c r="T90" s="1"/>
      <c r="U90" s="1"/>
      <c r="V90" s="1"/>
      <c r="W90" s="1"/>
      <c r="X90" s="1"/>
      <c r="Y90" s="1"/>
      <c r="Z90" s="1"/>
    </row>
    <row r="91" ht="15.75" customHeight="1">
      <c r="A91" s="45" t="s">
        <v>172</v>
      </c>
      <c r="B91" s="45" t="s">
        <v>173</v>
      </c>
      <c r="C91" s="45" t="s">
        <v>174</v>
      </c>
      <c r="D91" s="45" t="s">
        <v>42</v>
      </c>
      <c r="E91" s="46" t="s">
        <v>389</v>
      </c>
      <c r="F91" s="46">
        <v>3.0</v>
      </c>
      <c r="G91" s="47" t="s">
        <v>273</v>
      </c>
      <c r="H91" s="48">
        <v>824.0</v>
      </c>
      <c r="I91" s="101">
        <v>350.0</v>
      </c>
      <c r="J91" s="101">
        <f t="shared" si="1"/>
        <v>111.53</v>
      </c>
      <c r="K91" s="101">
        <v>210.0</v>
      </c>
      <c r="L91" s="101">
        <f t="shared" si="2"/>
        <v>1495.53</v>
      </c>
      <c r="M91" s="101">
        <f t="shared" si="3"/>
        <v>1079.47</v>
      </c>
      <c r="N91" s="51">
        <v>2575.0</v>
      </c>
      <c r="O91" s="75"/>
      <c r="P91" s="75"/>
      <c r="Q91" s="75"/>
      <c r="R91" s="75"/>
      <c r="S91" s="75"/>
      <c r="T91" s="1"/>
      <c r="U91" s="1"/>
      <c r="V91" s="1"/>
      <c r="W91" s="1"/>
      <c r="X91" s="1"/>
      <c r="Y91" s="1"/>
      <c r="Z91" s="1"/>
    </row>
    <row r="92" ht="15.75" customHeight="1">
      <c r="A92" s="45" t="s">
        <v>172</v>
      </c>
      <c r="B92" s="45" t="s">
        <v>173</v>
      </c>
      <c r="C92" s="45" t="s">
        <v>174</v>
      </c>
      <c r="D92" s="45" t="s">
        <v>42</v>
      </c>
      <c r="E92" s="46" t="s">
        <v>389</v>
      </c>
      <c r="F92" s="46">
        <v>3.5</v>
      </c>
      <c r="G92" s="47" t="s">
        <v>276</v>
      </c>
      <c r="H92" s="48">
        <v>854.0</v>
      </c>
      <c r="I92" s="101">
        <v>350.0</v>
      </c>
      <c r="J92" s="101">
        <f t="shared" si="1"/>
        <v>114.38</v>
      </c>
      <c r="K92" s="101">
        <v>210.0</v>
      </c>
      <c r="L92" s="101">
        <f t="shared" si="2"/>
        <v>1528.38</v>
      </c>
      <c r="M92" s="101">
        <f t="shared" si="3"/>
        <v>1081.62</v>
      </c>
      <c r="N92" s="51">
        <v>2610.0</v>
      </c>
      <c r="O92" s="75"/>
      <c r="P92" s="75"/>
      <c r="Q92" s="75"/>
      <c r="R92" s="75"/>
      <c r="S92" s="75"/>
      <c r="T92" s="1"/>
      <c r="U92" s="1"/>
      <c r="V92" s="1"/>
      <c r="W92" s="1"/>
      <c r="X92" s="1"/>
      <c r="Y92" s="1"/>
      <c r="Z92" s="1"/>
    </row>
    <row r="93" ht="15.75" customHeight="1">
      <c r="A93" s="45" t="s">
        <v>172</v>
      </c>
      <c r="B93" s="45" t="s">
        <v>173</v>
      </c>
      <c r="C93" s="45" t="s">
        <v>174</v>
      </c>
      <c r="D93" s="45" t="s">
        <v>42</v>
      </c>
      <c r="E93" s="46" t="s">
        <v>389</v>
      </c>
      <c r="F93" s="46">
        <v>4.0</v>
      </c>
      <c r="G93" s="47" t="s">
        <v>278</v>
      </c>
      <c r="H93" s="48">
        <v>878.0</v>
      </c>
      <c r="I93" s="101">
        <v>350.0</v>
      </c>
      <c r="J93" s="101">
        <f t="shared" si="1"/>
        <v>116.66</v>
      </c>
      <c r="K93" s="101">
        <v>210.0</v>
      </c>
      <c r="L93" s="101">
        <f t="shared" si="2"/>
        <v>1554.66</v>
      </c>
      <c r="M93" s="101">
        <f t="shared" si="3"/>
        <v>1080.34</v>
      </c>
      <c r="N93" s="51">
        <v>2635.0</v>
      </c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45" t="s">
        <v>172</v>
      </c>
      <c r="B94" s="45" t="s">
        <v>173</v>
      </c>
      <c r="C94" s="45" t="s">
        <v>174</v>
      </c>
      <c r="D94" s="45" t="s">
        <v>42</v>
      </c>
      <c r="E94" s="46" t="s">
        <v>389</v>
      </c>
      <c r="F94" s="46">
        <v>5.0</v>
      </c>
      <c r="G94" s="47" t="s">
        <v>280</v>
      </c>
      <c r="H94" s="48">
        <v>994.0</v>
      </c>
      <c r="I94" s="101">
        <v>350.0</v>
      </c>
      <c r="J94" s="101">
        <f t="shared" si="1"/>
        <v>127.68</v>
      </c>
      <c r="K94" s="101">
        <v>210.0</v>
      </c>
      <c r="L94" s="101">
        <f t="shared" si="2"/>
        <v>1681.68</v>
      </c>
      <c r="M94" s="101">
        <f t="shared" si="3"/>
        <v>1078.32</v>
      </c>
      <c r="N94" s="51">
        <v>2760.0</v>
      </c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44" t="s">
        <v>183</v>
      </c>
      <c r="B95" s="44" t="s">
        <v>92</v>
      </c>
      <c r="C95" s="44" t="s">
        <v>93</v>
      </c>
      <c r="D95" s="46" t="s">
        <v>42</v>
      </c>
      <c r="E95" s="46" t="s">
        <v>389</v>
      </c>
      <c r="F95" s="46">
        <v>1.5</v>
      </c>
      <c r="G95" s="47" t="s">
        <v>221</v>
      </c>
      <c r="H95" s="48">
        <v>727.0</v>
      </c>
      <c r="I95" s="101">
        <v>350.0</v>
      </c>
      <c r="J95" s="101">
        <f t="shared" si="1"/>
        <v>102.315</v>
      </c>
      <c r="K95" s="101">
        <v>210.0</v>
      </c>
      <c r="L95" s="101">
        <f t="shared" si="2"/>
        <v>1389.315</v>
      </c>
      <c r="M95" s="101">
        <f t="shared" si="3"/>
        <v>1085.685</v>
      </c>
      <c r="N95" s="51">
        <v>2475.0</v>
      </c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44" t="s">
        <v>183</v>
      </c>
      <c r="B96" s="44" t="s">
        <v>92</v>
      </c>
      <c r="C96" s="44" t="s">
        <v>93</v>
      </c>
      <c r="D96" s="46" t="s">
        <v>42</v>
      </c>
      <c r="E96" s="46" t="s">
        <v>389</v>
      </c>
      <c r="F96" s="46">
        <v>2.0</v>
      </c>
      <c r="G96" s="47" t="s">
        <v>225</v>
      </c>
      <c r="H96" s="48">
        <v>727.0</v>
      </c>
      <c r="I96" s="101">
        <v>350.0</v>
      </c>
      <c r="J96" s="101">
        <f t="shared" si="1"/>
        <v>102.315</v>
      </c>
      <c r="K96" s="101">
        <v>210.0</v>
      </c>
      <c r="L96" s="101">
        <f t="shared" si="2"/>
        <v>1389.315</v>
      </c>
      <c r="M96" s="101">
        <f t="shared" si="3"/>
        <v>1085.685</v>
      </c>
      <c r="N96" s="51">
        <v>2475.0</v>
      </c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44" t="s">
        <v>183</v>
      </c>
      <c r="B97" s="44" t="s">
        <v>92</v>
      </c>
      <c r="C97" s="44" t="s">
        <v>93</v>
      </c>
      <c r="D97" s="46" t="s">
        <v>42</v>
      </c>
      <c r="E97" s="46" t="s">
        <v>389</v>
      </c>
      <c r="F97" s="46">
        <v>2.5</v>
      </c>
      <c r="G97" s="47" t="s">
        <v>227</v>
      </c>
      <c r="H97" s="48">
        <v>757.0</v>
      </c>
      <c r="I97" s="101">
        <v>350.0</v>
      </c>
      <c r="J97" s="101">
        <f t="shared" si="1"/>
        <v>105.165</v>
      </c>
      <c r="K97" s="101">
        <v>210.0</v>
      </c>
      <c r="L97" s="101">
        <f t="shared" si="2"/>
        <v>1422.165</v>
      </c>
      <c r="M97" s="101">
        <f t="shared" si="3"/>
        <v>1077.835</v>
      </c>
      <c r="N97" s="51">
        <v>2500.0</v>
      </c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44" t="s">
        <v>183</v>
      </c>
      <c r="B98" s="44" t="s">
        <v>92</v>
      </c>
      <c r="C98" s="44" t="s">
        <v>93</v>
      </c>
      <c r="D98" s="46" t="s">
        <v>42</v>
      </c>
      <c r="E98" s="46" t="s">
        <v>389</v>
      </c>
      <c r="F98" s="46">
        <v>3.0</v>
      </c>
      <c r="G98" s="47" t="s">
        <v>230</v>
      </c>
      <c r="H98" s="48">
        <v>824.0</v>
      </c>
      <c r="I98" s="101">
        <v>350.0</v>
      </c>
      <c r="J98" s="101">
        <f t="shared" si="1"/>
        <v>111.53</v>
      </c>
      <c r="K98" s="101">
        <v>210.0</v>
      </c>
      <c r="L98" s="101">
        <f t="shared" si="2"/>
        <v>1495.53</v>
      </c>
      <c r="M98" s="101">
        <f t="shared" si="3"/>
        <v>1079.47</v>
      </c>
      <c r="N98" s="51">
        <v>2575.0</v>
      </c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44" t="s">
        <v>183</v>
      </c>
      <c r="B99" s="44" t="s">
        <v>92</v>
      </c>
      <c r="C99" s="44" t="s">
        <v>93</v>
      </c>
      <c r="D99" s="46" t="s">
        <v>42</v>
      </c>
      <c r="E99" s="46" t="s">
        <v>389</v>
      </c>
      <c r="F99" s="46">
        <v>3.5</v>
      </c>
      <c r="G99" s="47" t="s">
        <v>233</v>
      </c>
      <c r="H99" s="48">
        <v>854.0</v>
      </c>
      <c r="I99" s="101">
        <v>350.0</v>
      </c>
      <c r="J99" s="101">
        <f t="shared" si="1"/>
        <v>114.38</v>
      </c>
      <c r="K99" s="101">
        <v>210.0</v>
      </c>
      <c r="L99" s="101">
        <f t="shared" si="2"/>
        <v>1528.38</v>
      </c>
      <c r="M99" s="101">
        <f t="shared" si="3"/>
        <v>1081.62</v>
      </c>
      <c r="N99" s="51">
        <v>2610.0</v>
      </c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44" t="s">
        <v>183</v>
      </c>
      <c r="B100" s="44" t="s">
        <v>92</v>
      </c>
      <c r="C100" s="44" t="s">
        <v>93</v>
      </c>
      <c r="D100" s="46" t="s">
        <v>42</v>
      </c>
      <c r="E100" s="46" t="s">
        <v>389</v>
      </c>
      <c r="F100" s="46">
        <v>4.0</v>
      </c>
      <c r="G100" s="47" t="s">
        <v>235</v>
      </c>
      <c r="H100" s="48">
        <v>878.0</v>
      </c>
      <c r="I100" s="101">
        <v>350.0</v>
      </c>
      <c r="J100" s="101">
        <f t="shared" si="1"/>
        <v>116.66</v>
      </c>
      <c r="K100" s="101">
        <v>210.0</v>
      </c>
      <c r="L100" s="101">
        <f t="shared" si="2"/>
        <v>1554.66</v>
      </c>
      <c r="M100" s="101">
        <f t="shared" si="3"/>
        <v>1080.34</v>
      </c>
      <c r="N100" s="51">
        <v>2635.0</v>
      </c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44" t="s">
        <v>183</v>
      </c>
      <c r="B101" s="44" t="s">
        <v>92</v>
      </c>
      <c r="C101" s="44" t="s">
        <v>93</v>
      </c>
      <c r="D101" s="46" t="s">
        <v>42</v>
      </c>
      <c r="E101" s="46" t="s">
        <v>389</v>
      </c>
      <c r="F101" s="46">
        <v>5.0</v>
      </c>
      <c r="G101" s="47" t="s">
        <v>238</v>
      </c>
      <c r="H101" s="48">
        <v>994.0</v>
      </c>
      <c r="I101" s="101">
        <v>350.0</v>
      </c>
      <c r="J101" s="101">
        <f t="shared" si="1"/>
        <v>127.68</v>
      </c>
      <c r="K101" s="101">
        <v>210.0</v>
      </c>
      <c r="L101" s="101">
        <f t="shared" si="2"/>
        <v>1681.68</v>
      </c>
      <c r="M101" s="101">
        <f t="shared" si="3"/>
        <v>1078.32</v>
      </c>
      <c r="N101" s="51">
        <v>2760.0</v>
      </c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44" t="s">
        <v>184</v>
      </c>
      <c r="B102" s="44" t="s">
        <v>115</v>
      </c>
      <c r="C102" s="44" t="s">
        <v>116</v>
      </c>
      <c r="D102" s="46" t="s">
        <v>42</v>
      </c>
      <c r="E102" s="46" t="s">
        <v>389</v>
      </c>
      <c r="F102" s="46">
        <v>1.5</v>
      </c>
      <c r="G102" s="47" t="s">
        <v>245</v>
      </c>
      <c r="H102" s="48">
        <v>727.0</v>
      </c>
      <c r="I102" s="101">
        <v>350.0</v>
      </c>
      <c r="J102" s="101">
        <f t="shared" si="1"/>
        <v>102.315</v>
      </c>
      <c r="K102" s="101">
        <v>210.0</v>
      </c>
      <c r="L102" s="101">
        <f t="shared" si="2"/>
        <v>1389.315</v>
      </c>
      <c r="M102" s="101">
        <f t="shared" si="3"/>
        <v>1085.685</v>
      </c>
      <c r="N102" s="51">
        <v>2475.0</v>
      </c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44" t="s">
        <v>184</v>
      </c>
      <c r="B103" s="44" t="s">
        <v>115</v>
      </c>
      <c r="C103" s="44" t="s">
        <v>116</v>
      </c>
      <c r="D103" s="46" t="s">
        <v>42</v>
      </c>
      <c r="E103" s="46" t="s">
        <v>389</v>
      </c>
      <c r="F103" s="46">
        <v>2.0</v>
      </c>
      <c r="G103" s="47" t="s">
        <v>248</v>
      </c>
      <c r="H103" s="48">
        <v>727.0</v>
      </c>
      <c r="I103" s="101">
        <v>350.0</v>
      </c>
      <c r="J103" s="101">
        <f t="shared" si="1"/>
        <v>102.315</v>
      </c>
      <c r="K103" s="101">
        <v>210.0</v>
      </c>
      <c r="L103" s="101">
        <f t="shared" si="2"/>
        <v>1389.315</v>
      </c>
      <c r="M103" s="101">
        <f t="shared" si="3"/>
        <v>1085.685</v>
      </c>
      <c r="N103" s="51">
        <v>2475.0</v>
      </c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44" t="s">
        <v>184</v>
      </c>
      <c r="B104" s="44" t="s">
        <v>115</v>
      </c>
      <c r="C104" s="44" t="s">
        <v>116</v>
      </c>
      <c r="D104" s="46" t="s">
        <v>42</v>
      </c>
      <c r="E104" s="46" t="s">
        <v>389</v>
      </c>
      <c r="F104" s="46">
        <v>2.5</v>
      </c>
      <c r="G104" s="47" t="s">
        <v>250</v>
      </c>
      <c r="H104" s="48">
        <v>757.0</v>
      </c>
      <c r="I104" s="101">
        <v>350.0</v>
      </c>
      <c r="J104" s="101">
        <f t="shared" si="1"/>
        <v>105.165</v>
      </c>
      <c r="K104" s="101">
        <v>210.0</v>
      </c>
      <c r="L104" s="101">
        <f t="shared" si="2"/>
        <v>1422.165</v>
      </c>
      <c r="M104" s="101">
        <f t="shared" si="3"/>
        <v>1077.835</v>
      </c>
      <c r="N104" s="51">
        <v>2500.0</v>
      </c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44" t="s">
        <v>184</v>
      </c>
      <c r="B105" s="44" t="s">
        <v>115</v>
      </c>
      <c r="C105" s="44" t="s">
        <v>116</v>
      </c>
      <c r="D105" s="46" t="s">
        <v>42</v>
      </c>
      <c r="E105" s="46" t="s">
        <v>389</v>
      </c>
      <c r="F105" s="46">
        <v>2.5</v>
      </c>
      <c r="G105" s="47" t="s">
        <v>250</v>
      </c>
      <c r="H105" s="48">
        <v>757.0</v>
      </c>
      <c r="I105" s="101">
        <v>350.0</v>
      </c>
      <c r="J105" s="101">
        <f t="shared" si="1"/>
        <v>105.165</v>
      </c>
      <c r="K105" s="101">
        <v>210.0</v>
      </c>
      <c r="L105" s="101">
        <f t="shared" si="2"/>
        <v>1422.165</v>
      </c>
      <c r="M105" s="101">
        <f t="shared" si="3"/>
        <v>1077.835</v>
      </c>
      <c r="N105" s="51">
        <v>2500.0</v>
      </c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44" t="s">
        <v>184</v>
      </c>
      <c r="B106" s="44" t="s">
        <v>115</v>
      </c>
      <c r="C106" s="44" t="s">
        <v>116</v>
      </c>
      <c r="D106" s="46" t="s">
        <v>42</v>
      </c>
      <c r="E106" s="46" t="s">
        <v>389</v>
      </c>
      <c r="F106" s="46">
        <v>3.0</v>
      </c>
      <c r="G106" s="47" t="s">
        <v>253</v>
      </c>
      <c r="H106" s="48">
        <v>824.0</v>
      </c>
      <c r="I106" s="101">
        <v>350.0</v>
      </c>
      <c r="J106" s="101">
        <f t="shared" si="1"/>
        <v>111.53</v>
      </c>
      <c r="K106" s="101">
        <v>210.0</v>
      </c>
      <c r="L106" s="101">
        <f t="shared" si="2"/>
        <v>1495.53</v>
      </c>
      <c r="M106" s="101">
        <f t="shared" si="3"/>
        <v>1079.47</v>
      </c>
      <c r="N106" s="51">
        <v>2575.0</v>
      </c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44" t="s">
        <v>184</v>
      </c>
      <c r="B107" s="44" t="s">
        <v>115</v>
      </c>
      <c r="C107" s="44" t="s">
        <v>116</v>
      </c>
      <c r="D107" s="46" t="s">
        <v>42</v>
      </c>
      <c r="E107" s="46" t="s">
        <v>389</v>
      </c>
      <c r="F107" s="46">
        <v>3.0</v>
      </c>
      <c r="G107" s="47" t="s">
        <v>253</v>
      </c>
      <c r="H107" s="48">
        <v>824.0</v>
      </c>
      <c r="I107" s="101">
        <v>350.0</v>
      </c>
      <c r="J107" s="101">
        <f t="shared" si="1"/>
        <v>111.53</v>
      </c>
      <c r="K107" s="101">
        <v>210.0</v>
      </c>
      <c r="L107" s="101">
        <f t="shared" si="2"/>
        <v>1495.53</v>
      </c>
      <c r="M107" s="101">
        <f t="shared" si="3"/>
        <v>1079.47</v>
      </c>
      <c r="N107" s="51">
        <v>2575.0</v>
      </c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44" t="s">
        <v>184</v>
      </c>
      <c r="B108" s="44" t="s">
        <v>115</v>
      </c>
      <c r="C108" s="44" t="s">
        <v>116</v>
      </c>
      <c r="D108" s="46" t="s">
        <v>42</v>
      </c>
      <c r="E108" s="46" t="s">
        <v>389</v>
      </c>
      <c r="F108" s="46">
        <v>3.5</v>
      </c>
      <c r="G108" s="47" t="s">
        <v>256</v>
      </c>
      <c r="H108" s="48">
        <v>854.0</v>
      </c>
      <c r="I108" s="101">
        <v>350.0</v>
      </c>
      <c r="J108" s="101">
        <f t="shared" si="1"/>
        <v>114.38</v>
      </c>
      <c r="K108" s="101">
        <v>210.0</v>
      </c>
      <c r="L108" s="101">
        <f t="shared" si="2"/>
        <v>1528.38</v>
      </c>
      <c r="M108" s="101">
        <f t="shared" si="3"/>
        <v>1081.62</v>
      </c>
      <c r="N108" s="51">
        <v>2610.0</v>
      </c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44" t="s">
        <v>184</v>
      </c>
      <c r="B109" s="44" t="s">
        <v>115</v>
      </c>
      <c r="C109" s="44" t="s">
        <v>116</v>
      </c>
      <c r="D109" s="46" t="s">
        <v>42</v>
      </c>
      <c r="E109" s="46" t="s">
        <v>389</v>
      </c>
      <c r="F109" s="46">
        <v>3.5</v>
      </c>
      <c r="G109" s="47" t="s">
        <v>256</v>
      </c>
      <c r="H109" s="48">
        <v>854.0</v>
      </c>
      <c r="I109" s="101">
        <v>350.0</v>
      </c>
      <c r="J109" s="101">
        <f t="shared" si="1"/>
        <v>114.38</v>
      </c>
      <c r="K109" s="101">
        <v>210.0</v>
      </c>
      <c r="L109" s="101">
        <f t="shared" si="2"/>
        <v>1528.38</v>
      </c>
      <c r="M109" s="101">
        <f t="shared" si="3"/>
        <v>1081.62</v>
      </c>
      <c r="N109" s="51">
        <v>2610.0</v>
      </c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44" t="s">
        <v>184</v>
      </c>
      <c r="B110" s="44" t="s">
        <v>115</v>
      </c>
      <c r="C110" s="44" t="s">
        <v>116</v>
      </c>
      <c r="D110" s="46" t="s">
        <v>42</v>
      </c>
      <c r="E110" s="46" t="s">
        <v>389</v>
      </c>
      <c r="F110" s="46">
        <v>4.0</v>
      </c>
      <c r="G110" s="47" t="s">
        <v>259</v>
      </c>
      <c r="H110" s="48">
        <v>878.0</v>
      </c>
      <c r="I110" s="101">
        <v>350.0</v>
      </c>
      <c r="J110" s="101">
        <f t="shared" si="1"/>
        <v>116.66</v>
      </c>
      <c r="K110" s="101">
        <v>210.0</v>
      </c>
      <c r="L110" s="101">
        <f t="shared" si="2"/>
        <v>1554.66</v>
      </c>
      <c r="M110" s="101">
        <f t="shared" si="3"/>
        <v>1080.34</v>
      </c>
      <c r="N110" s="51">
        <v>2635.0</v>
      </c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44" t="s">
        <v>184</v>
      </c>
      <c r="B111" s="44" t="s">
        <v>115</v>
      </c>
      <c r="C111" s="44" t="s">
        <v>116</v>
      </c>
      <c r="D111" s="46" t="s">
        <v>42</v>
      </c>
      <c r="E111" s="46" t="s">
        <v>389</v>
      </c>
      <c r="F111" s="46">
        <v>5.0</v>
      </c>
      <c r="G111" s="47" t="s">
        <v>261</v>
      </c>
      <c r="H111" s="48">
        <v>994.0</v>
      </c>
      <c r="I111" s="101">
        <v>350.0</v>
      </c>
      <c r="J111" s="101">
        <f t="shared" si="1"/>
        <v>127.68</v>
      </c>
      <c r="K111" s="101">
        <v>210.0</v>
      </c>
      <c r="L111" s="101">
        <f t="shared" si="2"/>
        <v>1681.68</v>
      </c>
      <c r="M111" s="101">
        <f t="shared" si="3"/>
        <v>1078.32</v>
      </c>
      <c r="N111" s="51">
        <v>2760.0</v>
      </c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44" t="s">
        <v>185</v>
      </c>
      <c r="B112" s="44" t="s">
        <v>147</v>
      </c>
      <c r="C112" s="44" t="s">
        <v>93</v>
      </c>
      <c r="D112" s="46" t="s">
        <v>42</v>
      </c>
      <c r="E112" s="46" t="s">
        <v>389</v>
      </c>
      <c r="F112" s="46">
        <v>1.5</v>
      </c>
      <c r="G112" s="47" t="s">
        <v>221</v>
      </c>
      <c r="H112" s="48">
        <v>727.0</v>
      </c>
      <c r="I112" s="101">
        <v>350.0</v>
      </c>
      <c r="J112" s="101">
        <f t="shared" si="1"/>
        <v>102.315</v>
      </c>
      <c r="K112" s="101">
        <v>210.0</v>
      </c>
      <c r="L112" s="101">
        <f t="shared" si="2"/>
        <v>1389.315</v>
      </c>
      <c r="M112" s="101">
        <f t="shared" si="3"/>
        <v>1085.685</v>
      </c>
      <c r="N112" s="51">
        <v>2475.0</v>
      </c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44" t="s">
        <v>185</v>
      </c>
      <c r="B113" s="44" t="s">
        <v>147</v>
      </c>
      <c r="C113" s="44" t="s">
        <v>93</v>
      </c>
      <c r="D113" s="46" t="s">
        <v>42</v>
      </c>
      <c r="E113" s="46" t="s">
        <v>389</v>
      </c>
      <c r="F113" s="46">
        <v>2.0</v>
      </c>
      <c r="G113" s="47" t="s">
        <v>225</v>
      </c>
      <c r="H113" s="48">
        <v>727.0</v>
      </c>
      <c r="I113" s="101">
        <v>350.0</v>
      </c>
      <c r="J113" s="101">
        <f t="shared" si="1"/>
        <v>102.315</v>
      </c>
      <c r="K113" s="101">
        <v>210.0</v>
      </c>
      <c r="L113" s="101">
        <f t="shared" si="2"/>
        <v>1389.315</v>
      </c>
      <c r="M113" s="101">
        <f t="shared" si="3"/>
        <v>1085.685</v>
      </c>
      <c r="N113" s="51">
        <v>2475.0</v>
      </c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44" t="s">
        <v>185</v>
      </c>
      <c r="B114" s="44" t="s">
        <v>147</v>
      </c>
      <c r="C114" s="44" t="s">
        <v>93</v>
      </c>
      <c r="D114" s="46" t="s">
        <v>42</v>
      </c>
      <c r="E114" s="46" t="s">
        <v>389</v>
      </c>
      <c r="F114" s="46">
        <v>2.5</v>
      </c>
      <c r="G114" s="47" t="s">
        <v>227</v>
      </c>
      <c r="H114" s="48">
        <v>757.0</v>
      </c>
      <c r="I114" s="101">
        <v>350.0</v>
      </c>
      <c r="J114" s="101">
        <f t="shared" si="1"/>
        <v>105.165</v>
      </c>
      <c r="K114" s="101">
        <v>210.0</v>
      </c>
      <c r="L114" s="101">
        <f t="shared" si="2"/>
        <v>1422.165</v>
      </c>
      <c r="M114" s="101">
        <f t="shared" si="3"/>
        <v>1077.835</v>
      </c>
      <c r="N114" s="51">
        <v>2500.0</v>
      </c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44" t="s">
        <v>185</v>
      </c>
      <c r="B115" s="44" t="s">
        <v>147</v>
      </c>
      <c r="C115" s="44" t="s">
        <v>93</v>
      </c>
      <c r="D115" s="46" t="s">
        <v>42</v>
      </c>
      <c r="E115" s="46" t="s">
        <v>389</v>
      </c>
      <c r="F115" s="46">
        <v>3.0</v>
      </c>
      <c r="G115" s="47" t="s">
        <v>230</v>
      </c>
      <c r="H115" s="48">
        <v>824.0</v>
      </c>
      <c r="I115" s="101">
        <v>350.0</v>
      </c>
      <c r="J115" s="101">
        <f t="shared" si="1"/>
        <v>111.53</v>
      </c>
      <c r="K115" s="101">
        <v>210.0</v>
      </c>
      <c r="L115" s="101">
        <f t="shared" si="2"/>
        <v>1495.53</v>
      </c>
      <c r="M115" s="101">
        <f t="shared" si="3"/>
        <v>1079.47</v>
      </c>
      <c r="N115" s="51">
        <v>2575.0</v>
      </c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44" t="s">
        <v>185</v>
      </c>
      <c r="B116" s="44" t="s">
        <v>147</v>
      </c>
      <c r="C116" s="44" t="s">
        <v>93</v>
      </c>
      <c r="D116" s="46" t="s">
        <v>42</v>
      </c>
      <c r="E116" s="46" t="s">
        <v>389</v>
      </c>
      <c r="F116" s="46">
        <v>3.5</v>
      </c>
      <c r="G116" s="47" t="s">
        <v>233</v>
      </c>
      <c r="H116" s="48">
        <v>854.0</v>
      </c>
      <c r="I116" s="101">
        <v>350.0</v>
      </c>
      <c r="J116" s="101">
        <f t="shared" si="1"/>
        <v>114.38</v>
      </c>
      <c r="K116" s="101">
        <v>210.0</v>
      </c>
      <c r="L116" s="101">
        <f t="shared" si="2"/>
        <v>1528.38</v>
      </c>
      <c r="M116" s="101">
        <f t="shared" si="3"/>
        <v>1081.62</v>
      </c>
      <c r="N116" s="51">
        <v>2610.0</v>
      </c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44" t="s">
        <v>185</v>
      </c>
      <c r="B117" s="44" t="s">
        <v>147</v>
      </c>
      <c r="C117" s="44" t="s">
        <v>93</v>
      </c>
      <c r="D117" s="46" t="s">
        <v>42</v>
      </c>
      <c r="E117" s="46" t="s">
        <v>389</v>
      </c>
      <c r="F117" s="46">
        <v>4.0</v>
      </c>
      <c r="G117" s="47" t="s">
        <v>235</v>
      </c>
      <c r="H117" s="48">
        <v>878.0</v>
      </c>
      <c r="I117" s="101">
        <v>350.0</v>
      </c>
      <c r="J117" s="101">
        <f t="shared" si="1"/>
        <v>116.66</v>
      </c>
      <c r="K117" s="101">
        <v>210.0</v>
      </c>
      <c r="L117" s="101">
        <f t="shared" si="2"/>
        <v>1554.66</v>
      </c>
      <c r="M117" s="101">
        <f t="shared" si="3"/>
        <v>1080.34</v>
      </c>
      <c r="N117" s="51">
        <v>2635.0</v>
      </c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44" t="s">
        <v>185</v>
      </c>
      <c r="B118" s="44" t="s">
        <v>147</v>
      </c>
      <c r="C118" s="44" t="s">
        <v>93</v>
      </c>
      <c r="D118" s="46" t="s">
        <v>42</v>
      </c>
      <c r="E118" s="46" t="s">
        <v>389</v>
      </c>
      <c r="F118" s="46">
        <v>5.0</v>
      </c>
      <c r="G118" s="47" t="s">
        <v>238</v>
      </c>
      <c r="H118" s="48">
        <v>994.0</v>
      </c>
      <c r="I118" s="101">
        <v>350.0</v>
      </c>
      <c r="J118" s="101">
        <f t="shared" si="1"/>
        <v>127.68</v>
      </c>
      <c r="K118" s="101">
        <v>210.0</v>
      </c>
      <c r="L118" s="101">
        <f t="shared" si="2"/>
        <v>1681.68</v>
      </c>
      <c r="M118" s="101">
        <f t="shared" si="3"/>
        <v>1078.32</v>
      </c>
      <c r="N118" s="51">
        <v>2760.0</v>
      </c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44" t="s">
        <v>186</v>
      </c>
      <c r="B119" s="44" t="s">
        <v>147</v>
      </c>
      <c r="C119" s="44" t="s">
        <v>281</v>
      </c>
      <c r="D119" s="46" t="s">
        <v>42</v>
      </c>
      <c r="E119" s="46" t="s">
        <v>389</v>
      </c>
      <c r="F119" s="46">
        <v>1.5</v>
      </c>
      <c r="G119" s="47" t="s">
        <v>264</v>
      </c>
      <c r="H119" s="48">
        <v>727.0</v>
      </c>
      <c r="I119" s="101">
        <v>350.0</v>
      </c>
      <c r="J119" s="101">
        <f t="shared" si="1"/>
        <v>102.315</v>
      </c>
      <c r="K119" s="101">
        <v>210.0</v>
      </c>
      <c r="L119" s="101">
        <f t="shared" si="2"/>
        <v>1389.315</v>
      </c>
      <c r="M119" s="101">
        <f t="shared" si="3"/>
        <v>1085.685</v>
      </c>
      <c r="N119" s="51">
        <v>2475.0</v>
      </c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44" t="s">
        <v>186</v>
      </c>
      <c r="B120" s="44" t="s">
        <v>147</v>
      </c>
      <c r="C120" s="44" t="s">
        <v>281</v>
      </c>
      <c r="D120" s="46" t="s">
        <v>42</v>
      </c>
      <c r="E120" s="46" t="s">
        <v>389</v>
      </c>
      <c r="F120" s="46">
        <v>2.0</v>
      </c>
      <c r="G120" s="47" t="s">
        <v>267</v>
      </c>
      <c r="H120" s="48">
        <v>727.0</v>
      </c>
      <c r="I120" s="101">
        <v>350.0</v>
      </c>
      <c r="J120" s="101">
        <f t="shared" si="1"/>
        <v>102.315</v>
      </c>
      <c r="K120" s="101">
        <v>210.0</v>
      </c>
      <c r="L120" s="101">
        <f t="shared" si="2"/>
        <v>1389.315</v>
      </c>
      <c r="M120" s="101">
        <f t="shared" si="3"/>
        <v>1085.685</v>
      </c>
      <c r="N120" s="51">
        <v>2475.0</v>
      </c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44" t="s">
        <v>186</v>
      </c>
      <c r="B121" s="44" t="s">
        <v>147</v>
      </c>
      <c r="C121" s="44" t="s">
        <v>281</v>
      </c>
      <c r="D121" s="46" t="s">
        <v>42</v>
      </c>
      <c r="E121" s="46" t="s">
        <v>389</v>
      </c>
      <c r="F121" s="46">
        <v>2.5</v>
      </c>
      <c r="G121" s="47" t="s">
        <v>270</v>
      </c>
      <c r="H121" s="48">
        <v>757.0</v>
      </c>
      <c r="I121" s="101">
        <v>350.0</v>
      </c>
      <c r="J121" s="101">
        <f t="shared" si="1"/>
        <v>105.165</v>
      </c>
      <c r="K121" s="101">
        <v>210.0</v>
      </c>
      <c r="L121" s="101">
        <f t="shared" si="2"/>
        <v>1422.165</v>
      </c>
      <c r="M121" s="101">
        <f t="shared" si="3"/>
        <v>1077.835</v>
      </c>
      <c r="N121" s="51">
        <v>2500.0</v>
      </c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44" t="s">
        <v>186</v>
      </c>
      <c r="B122" s="44" t="s">
        <v>147</v>
      </c>
      <c r="C122" s="44" t="s">
        <v>281</v>
      </c>
      <c r="D122" s="46" t="s">
        <v>42</v>
      </c>
      <c r="E122" s="46" t="s">
        <v>389</v>
      </c>
      <c r="F122" s="46">
        <v>3.0</v>
      </c>
      <c r="G122" s="47" t="s">
        <v>273</v>
      </c>
      <c r="H122" s="48">
        <v>824.0</v>
      </c>
      <c r="I122" s="101">
        <v>350.0</v>
      </c>
      <c r="J122" s="101">
        <f t="shared" si="1"/>
        <v>111.53</v>
      </c>
      <c r="K122" s="101">
        <v>210.0</v>
      </c>
      <c r="L122" s="101">
        <f t="shared" si="2"/>
        <v>1495.53</v>
      </c>
      <c r="M122" s="101">
        <f t="shared" si="3"/>
        <v>1079.47</v>
      </c>
      <c r="N122" s="51">
        <v>2575.0</v>
      </c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44" t="s">
        <v>186</v>
      </c>
      <c r="B123" s="44" t="s">
        <v>147</v>
      </c>
      <c r="C123" s="44" t="s">
        <v>281</v>
      </c>
      <c r="D123" s="46" t="s">
        <v>42</v>
      </c>
      <c r="E123" s="46" t="s">
        <v>389</v>
      </c>
      <c r="F123" s="46">
        <v>3.5</v>
      </c>
      <c r="G123" s="47" t="s">
        <v>276</v>
      </c>
      <c r="H123" s="48">
        <v>854.0</v>
      </c>
      <c r="I123" s="101">
        <v>350.0</v>
      </c>
      <c r="J123" s="101">
        <f t="shared" si="1"/>
        <v>114.38</v>
      </c>
      <c r="K123" s="101">
        <v>210.0</v>
      </c>
      <c r="L123" s="101">
        <f t="shared" si="2"/>
        <v>1528.38</v>
      </c>
      <c r="M123" s="101">
        <f t="shared" si="3"/>
        <v>1081.62</v>
      </c>
      <c r="N123" s="51">
        <v>2610.0</v>
      </c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44" t="s">
        <v>186</v>
      </c>
      <c r="B124" s="44" t="s">
        <v>147</v>
      </c>
      <c r="C124" s="44" t="s">
        <v>281</v>
      </c>
      <c r="D124" s="46" t="s">
        <v>42</v>
      </c>
      <c r="E124" s="46" t="s">
        <v>389</v>
      </c>
      <c r="F124" s="46">
        <v>4.0</v>
      </c>
      <c r="G124" s="47" t="s">
        <v>278</v>
      </c>
      <c r="H124" s="48">
        <v>878.0</v>
      </c>
      <c r="I124" s="101">
        <v>350.0</v>
      </c>
      <c r="J124" s="101">
        <f t="shared" si="1"/>
        <v>116.66</v>
      </c>
      <c r="K124" s="101">
        <v>210.0</v>
      </c>
      <c r="L124" s="101">
        <f t="shared" si="2"/>
        <v>1554.66</v>
      </c>
      <c r="M124" s="101">
        <f t="shared" si="3"/>
        <v>1080.34</v>
      </c>
      <c r="N124" s="51">
        <v>2635.0</v>
      </c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44" t="s">
        <v>186</v>
      </c>
      <c r="B125" s="44" t="s">
        <v>147</v>
      </c>
      <c r="C125" s="44" t="s">
        <v>281</v>
      </c>
      <c r="D125" s="46" t="s">
        <v>42</v>
      </c>
      <c r="E125" s="46" t="s">
        <v>389</v>
      </c>
      <c r="F125" s="46">
        <v>5.0</v>
      </c>
      <c r="G125" s="47" t="s">
        <v>280</v>
      </c>
      <c r="H125" s="48">
        <v>994.0</v>
      </c>
      <c r="I125" s="101">
        <v>350.0</v>
      </c>
      <c r="J125" s="101">
        <f t="shared" si="1"/>
        <v>127.68</v>
      </c>
      <c r="K125" s="101">
        <v>210.0</v>
      </c>
      <c r="L125" s="101">
        <f t="shared" si="2"/>
        <v>1681.68</v>
      </c>
      <c r="M125" s="101">
        <f t="shared" si="3"/>
        <v>1078.32</v>
      </c>
      <c r="N125" s="51">
        <v>2760.0</v>
      </c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44" t="s">
        <v>199</v>
      </c>
      <c r="B126" s="44" t="s">
        <v>147</v>
      </c>
      <c r="C126" s="44" t="s">
        <v>93</v>
      </c>
      <c r="D126" s="46" t="s">
        <v>42</v>
      </c>
      <c r="E126" s="46" t="s">
        <v>389</v>
      </c>
      <c r="F126" s="46">
        <v>1.5</v>
      </c>
      <c r="G126" s="47" t="s">
        <v>221</v>
      </c>
      <c r="H126" s="48">
        <v>727.0</v>
      </c>
      <c r="I126" s="101">
        <v>350.0</v>
      </c>
      <c r="J126" s="101">
        <f t="shared" si="1"/>
        <v>102.315</v>
      </c>
      <c r="K126" s="101">
        <v>210.0</v>
      </c>
      <c r="L126" s="101">
        <f t="shared" si="2"/>
        <v>1389.315</v>
      </c>
      <c r="M126" s="101">
        <f t="shared" si="3"/>
        <v>1085.685</v>
      </c>
      <c r="N126" s="51">
        <v>2475.0</v>
      </c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44" t="s">
        <v>199</v>
      </c>
      <c r="B127" s="44" t="s">
        <v>147</v>
      </c>
      <c r="C127" s="44" t="s">
        <v>93</v>
      </c>
      <c r="D127" s="46" t="s">
        <v>42</v>
      </c>
      <c r="E127" s="46" t="s">
        <v>389</v>
      </c>
      <c r="F127" s="46">
        <v>2.0</v>
      </c>
      <c r="G127" s="47" t="s">
        <v>225</v>
      </c>
      <c r="H127" s="48">
        <v>727.0</v>
      </c>
      <c r="I127" s="101">
        <v>350.0</v>
      </c>
      <c r="J127" s="101">
        <f t="shared" si="1"/>
        <v>102.315</v>
      </c>
      <c r="K127" s="101">
        <v>210.0</v>
      </c>
      <c r="L127" s="101">
        <f t="shared" si="2"/>
        <v>1389.315</v>
      </c>
      <c r="M127" s="101">
        <f t="shared" si="3"/>
        <v>1085.685</v>
      </c>
      <c r="N127" s="51">
        <v>2475.0</v>
      </c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44" t="s">
        <v>199</v>
      </c>
      <c r="B128" s="44" t="s">
        <v>147</v>
      </c>
      <c r="C128" s="44" t="s">
        <v>93</v>
      </c>
      <c r="D128" s="46" t="s">
        <v>42</v>
      </c>
      <c r="E128" s="46" t="s">
        <v>389</v>
      </c>
      <c r="F128" s="46">
        <v>2.5</v>
      </c>
      <c r="G128" s="47" t="s">
        <v>227</v>
      </c>
      <c r="H128" s="48">
        <v>757.0</v>
      </c>
      <c r="I128" s="101">
        <v>350.0</v>
      </c>
      <c r="J128" s="101">
        <f t="shared" si="1"/>
        <v>105.165</v>
      </c>
      <c r="K128" s="101">
        <v>210.0</v>
      </c>
      <c r="L128" s="101">
        <f t="shared" si="2"/>
        <v>1422.165</v>
      </c>
      <c r="M128" s="101">
        <f t="shared" si="3"/>
        <v>1077.835</v>
      </c>
      <c r="N128" s="51">
        <v>2500.0</v>
      </c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44" t="s">
        <v>199</v>
      </c>
      <c r="B129" s="44" t="s">
        <v>147</v>
      </c>
      <c r="C129" s="44" t="s">
        <v>93</v>
      </c>
      <c r="D129" s="46" t="s">
        <v>42</v>
      </c>
      <c r="E129" s="46" t="s">
        <v>389</v>
      </c>
      <c r="F129" s="46">
        <v>3.0</v>
      </c>
      <c r="G129" s="47" t="s">
        <v>230</v>
      </c>
      <c r="H129" s="48">
        <v>824.0</v>
      </c>
      <c r="I129" s="101">
        <v>350.0</v>
      </c>
      <c r="J129" s="101">
        <f t="shared" si="1"/>
        <v>111.53</v>
      </c>
      <c r="K129" s="101">
        <v>210.0</v>
      </c>
      <c r="L129" s="101">
        <f t="shared" si="2"/>
        <v>1495.53</v>
      </c>
      <c r="M129" s="101">
        <f t="shared" si="3"/>
        <v>1079.47</v>
      </c>
      <c r="N129" s="51">
        <v>2575.0</v>
      </c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44" t="s">
        <v>199</v>
      </c>
      <c r="B130" s="44" t="s">
        <v>147</v>
      </c>
      <c r="C130" s="44" t="s">
        <v>93</v>
      </c>
      <c r="D130" s="46" t="s">
        <v>42</v>
      </c>
      <c r="E130" s="46" t="s">
        <v>389</v>
      </c>
      <c r="F130" s="46">
        <v>3.5</v>
      </c>
      <c r="G130" s="47" t="s">
        <v>233</v>
      </c>
      <c r="H130" s="48">
        <v>854.0</v>
      </c>
      <c r="I130" s="101">
        <v>350.0</v>
      </c>
      <c r="J130" s="101">
        <f t="shared" si="1"/>
        <v>114.38</v>
      </c>
      <c r="K130" s="101">
        <v>210.0</v>
      </c>
      <c r="L130" s="101">
        <f t="shared" si="2"/>
        <v>1528.38</v>
      </c>
      <c r="M130" s="101">
        <f t="shared" si="3"/>
        <v>1081.62</v>
      </c>
      <c r="N130" s="51">
        <v>2610.0</v>
      </c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44" t="s">
        <v>199</v>
      </c>
      <c r="B131" s="44" t="s">
        <v>147</v>
      </c>
      <c r="C131" s="44" t="s">
        <v>93</v>
      </c>
      <c r="D131" s="46" t="s">
        <v>42</v>
      </c>
      <c r="E131" s="46" t="s">
        <v>389</v>
      </c>
      <c r="F131" s="46">
        <v>4.0</v>
      </c>
      <c r="G131" s="47" t="s">
        <v>235</v>
      </c>
      <c r="H131" s="48">
        <v>878.0</v>
      </c>
      <c r="I131" s="101">
        <v>350.0</v>
      </c>
      <c r="J131" s="101">
        <f t="shared" si="1"/>
        <v>116.66</v>
      </c>
      <c r="K131" s="101">
        <v>210.0</v>
      </c>
      <c r="L131" s="101">
        <f t="shared" si="2"/>
        <v>1554.66</v>
      </c>
      <c r="M131" s="101">
        <f t="shared" si="3"/>
        <v>1080.34</v>
      </c>
      <c r="N131" s="51">
        <v>2635.0</v>
      </c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44" t="s">
        <v>199</v>
      </c>
      <c r="B132" s="44" t="s">
        <v>147</v>
      </c>
      <c r="C132" s="44" t="s">
        <v>93</v>
      </c>
      <c r="D132" s="46" t="s">
        <v>42</v>
      </c>
      <c r="E132" s="46" t="s">
        <v>389</v>
      </c>
      <c r="F132" s="46">
        <v>5.0</v>
      </c>
      <c r="G132" s="47" t="s">
        <v>238</v>
      </c>
      <c r="H132" s="48">
        <v>994.0</v>
      </c>
      <c r="I132" s="101">
        <v>350.0</v>
      </c>
      <c r="J132" s="101">
        <f t="shared" si="1"/>
        <v>127.68</v>
      </c>
      <c r="K132" s="101">
        <v>210.0</v>
      </c>
      <c r="L132" s="101">
        <f t="shared" si="2"/>
        <v>1681.68</v>
      </c>
      <c r="M132" s="101">
        <f t="shared" si="3"/>
        <v>1078.32</v>
      </c>
      <c r="N132" s="51">
        <v>2760.0</v>
      </c>
      <c r="O132" s="75"/>
      <c r="P132" s="75"/>
      <c r="Q132" s="75"/>
      <c r="R132" s="75"/>
      <c r="S132" s="75"/>
      <c r="T132" s="1"/>
      <c r="U132" s="1"/>
      <c r="V132" s="1"/>
      <c r="W132" s="1"/>
      <c r="X132" s="1"/>
      <c r="Y132" s="1"/>
      <c r="Z132" s="1"/>
    </row>
    <row r="133" ht="15.75" customHeight="1">
      <c r="A133" s="44" t="s">
        <v>200</v>
      </c>
      <c r="B133" s="44" t="s">
        <v>115</v>
      </c>
      <c r="C133" s="44" t="s">
        <v>116</v>
      </c>
      <c r="D133" s="46" t="s">
        <v>42</v>
      </c>
      <c r="E133" s="46" t="s">
        <v>389</v>
      </c>
      <c r="F133" s="46">
        <v>1.5</v>
      </c>
      <c r="G133" s="47" t="s">
        <v>245</v>
      </c>
      <c r="H133" s="48">
        <v>727.0</v>
      </c>
      <c r="I133" s="101">
        <v>350.0</v>
      </c>
      <c r="J133" s="101">
        <f t="shared" si="1"/>
        <v>102.315</v>
      </c>
      <c r="K133" s="101">
        <v>210.0</v>
      </c>
      <c r="L133" s="101">
        <f t="shared" si="2"/>
        <v>1389.315</v>
      </c>
      <c r="M133" s="101">
        <f t="shared" si="3"/>
        <v>1085.685</v>
      </c>
      <c r="N133" s="51">
        <v>2475.0</v>
      </c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44" t="s">
        <v>200</v>
      </c>
      <c r="B134" s="44" t="s">
        <v>115</v>
      </c>
      <c r="C134" s="44" t="s">
        <v>116</v>
      </c>
      <c r="D134" s="46" t="s">
        <v>42</v>
      </c>
      <c r="E134" s="46" t="s">
        <v>389</v>
      </c>
      <c r="F134" s="46">
        <v>2.0</v>
      </c>
      <c r="G134" s="47" t="s">
        <v>248</v>
      </c>
      <c r="H134" s="48">
        <v>727.0</v>
      </c>
      <c r="I134" s="101">
        <v>350.0</v>
      </c>
      <c r="J134" s="101">
        <f t="shared" si="1"/>
        <v>102.315</v>
      </c>
      <c r="K134" s="101">
        <v>210.0</v>
      </c>
      <c r="L134" s="101">
        <f t="shared" si="2"/>
        <v>1389.315</v>
      </c>
      <c r="M134" s="101">
        <f t="shared" si="3"/>
        <v>1085.685</v>
      </c>
      <c r="N134" s="51">
        <v>2475.0</v>
      </c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44" t="s">
        <v>200</v>
      </c>
      <c r="B135" s="44" t="s">
        <v>115</v>
      </c>
      <c r="C135" s="44" t="s">
        <v>116</v>
      </c>
      <c r="D135" s="46" t="s">
        <v>42</v>
      </c>
      <c r="E135" s="46" t="s">
        <v>389</v>
      </c>
      <c r="F135" s="46">
        <v>2.5</v>
      </c>
      <c r="G135" s="47" t="s">
        <v>250</v>
      </c>
      <c r="H135" s="48">
        <v>757.0</v>
      </c>
      <c r="I135" s="101">
        <v>350.0</v>
      </c>
      <c r="J135" s="101">
        <f t="shared" si="1"/>
        <v>105.165</v>
      </c>
      <c r="K135" s="101">
        <v>210.0</v>
      </c>
      <c r="L135" s="101">
        <f t="shared" si="2"/>
        <v>1422.165</v>
      </c>
      <c r="M135" s="101">
        <f t="shared" si="3"/>
        <v>1077.835</v>
      </c>
      <c r="N135" s="51">
        <v>2500.0</v>
      </c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44" t="s">
        <v>200</v>
      </c>
      <c r="B136" s="44" t="s">
        <v>115</v>
      </c>
      <c r="C136" s="44" t="s">
        <v>116</v>
      </c>
      <c r="D136" s="46" t="s">
        <v>42</v>
      </c>
      <c r="E136" s="46" t="s">
        <v>389</v>
      </c>
      <c r="F136" s="46">
        <v>2.5</v>
      </c>
      <c r="G136" s="47" t="s">
        <v>250</v>
      </c>
      <c r="H136" s="48">
        <v>757.0</v>
      </c>
      <c r="I136" s="101">
        <v>350.0</v>
      </c>
      <c r="J136" s="101">
        <f t="shared" si="1"/>
        <v>105.165</v>
      </c>
      <c r="K136" s="101">
        <v>210.0</v>
      </c>
      <c r="L136" s="101">
        <f t="shared" si="2"/>
        <v>1422.165</v>
      </c>
      <c r="M136" s="101">
        <f t="shared" si="3"/>
        <v>1077.835</v>
      </c>
      <c r="N136" s="51">
        <v>2500.0</v>
      </c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44" t="s">
        <v>200</v>
      </c>
      <c r="B137" s="44" t="s">
        <v>115</v>
      </c>
      <c r="C137" s="44" t="s">
        <v>116</v>
      </c>
      <c r="D137" s="46" t="s">
        <v>42</v>
      </c>
      <c r="E137" s="46" t="s">
        <v>389</v>
      </c>
      <c r="F137" s="46">
        <v>3.0</v>
      </c>
      <c r="G137" s="47" t="s">
        <v>253</v>
      </c>
      <c r="H137" s="48">
        <v>824.0</v>
      </c>
      <c r="I137" s="101">
        <v>350.0</v>
      </c>
      <c r="J137" s="101">
        <f t="shared" si="1"/>
        <v>111.53</v>
      </c>
      <c r="K137" s="101">
        <v>210.0</v>
      </c>
      <c r="L137" s="101">
        <f t="shared" si="2"/>
        <v>1495.53</v>
      </c>
      <c r="M137" s="101">
        <f t="shared" si="3"/>
        <v>1079.47</v>
      </c>
      <c r="N137" s="51">
        <v>2575.0</v>
      </c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44" t="s">
        <v>200</v>
      </c>
      <c r="B138" s="44" t="s">
        <v>115</v>
      </c>
      <c r="C138" s="44" t="s">
        <v>116</v>
      </c>
      <c r="D138" s="46" t="s">
        <v>42</v>
      </c>
      <c r="E138" s="46" t="s">
        <v>389</v>
      </c>
      <c r="F138" s="46">
        <v>3.0</v>
      </c>
      <c r="G138" s="47" t="s">
        <v>253</v>
      </c>
      <c r="H138" s="48">
        <v>824.0</v>
      </c>
      <c r="I138" s="101">
        <v>350.0</v>
      </c>
      <c r="J138" s="101">
        <f t="shared" si="1"/>
        <v>111.53</v>
      </c>
      <c r="K138" s="101">
        <v>210.0</v>
      </c>
      <c r="L138" s="101">
        <f t="shared" si="2"/>
        <v>1495.53</v>
      </c>
      <c r="M138" s="101">
        <f t="shared" si="3"/>
        <v>1079.47</v>
      </c>
      <c r="N138" s="51">
        <v>2575.0</v>
      </c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44" t="s">
        <v>200</v>
      </c>
      <c r="B139" s="44" t="s">
        <v>115</v>
      </c>
      <c r="C139" s="44" t="s">
        <v>116</v>
      </c>
      <c r="D139" s="46" t="s">
        <v>42</v>
      </c>
      <c r="E139" s="46" t="s">
        <v>389</v>
      </c>
      <c r="F139" s="46">
        <v>3.5</v>
      </c>
      <c r="G139" s="47" t="s">
        <v>256</v>
      </c>
      <c r="H139" s="48">
        <v>854.0</v>
      </c>
      <c r="I139" s="101">
        <v>350.0</v>
      </c>
      <c r="J139" s="101">
        <f t="shared" si="1"/>
        <v>114.38</v>
      </c>
      <c r="K139" s="101">
        <v>210.0</v>
      </c>
      <c r="L139" s="101">
        <f t="shared" si="2"/>
        <v>1528.38</v>
      </c>
      <c r="M139" s="101">
        <f t="shared" si="3"/>
        <v>1081.62</v>
      </c>
      <c r="N139" s="51">
        <v>2610.0</v>
      </c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44" t="s">
        <v>200</v>
      </c>
      <c r="B140" s="44" t="s">
        <v>115</v>
      </c>
      <c r="C140" s="44" t="s">
        <v>116</v>
      </c>
      <c r="D140" s="46" t="s">
        <v>42</v>
      </c>
      <c r="E140" s="46" t="s">
        <v>389</v>
      </c>
      <c r="F140" s="46">
        <v>3.5</v>
      </c>
      <c r="G140" s="47" t="s">
        <v>256</v>
      </c>
      <c r="H140" s="48">
        <v>854.0</v>
      </c>
      <c r="I140" s="101">
        <v>350.0</v>
      </c>
      <c r="J140" s="101">
        <f t="shared" si="1"/>
        <v>114.38</v>
      </c>
      <c r="K140" s="101">
        <v>210.0</v>
      </c>
      <c r="L140" s="101">
        <f t="shared" si="2"/>
        <v>1528.38</v>
      </c>
      <c r="M140" s="101">
        <f t="shared" si="3"/>
        <v>1081.62</v>
      </c>
      <c r="N140" s="51">
        <v>2610.0</v>
      </c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44" t="s">
        <v>200</v>
      </c>
      <c r="B141" s="44" t="s">
        <v>115</v>
      </c>
      <c r="C141" s="44" t="s">
        <v>116</v>
      </c>
      <c r="D141" s="46" t="s">
        <v>42</v>
      </c>
      <c r="E141" s="46" t="s">
        <v>389</v>
      </c>
      <c r="F141" s="46">
        <v>4.0</v>
      </c>
      <c r="G141" s="47" t="s">
        <v>259</v>
      </c>
      <c r="H141" s="48">
        <v>878.0</v>
      </c>
      <c r="I141" s="101">
        <v>350.0</v>
      </c>
      <c r="J141" s="101">
        <f t="shared" si="1"/>
        <v>116.66</v>
      </c>
      <c r="K141" s="101">
        <v>210.0</v>
      </c>
      <c r="L141" s="101">
        <f t="shared" si="2"/>
        <v>1554.66</v>
      </c>
      <c r="M141" s="101">
        <f t="shared" si="3"/>
        <v>1080.34</v>
      </c>
      <c r="N141" s="51">
        <v>2635.0</v>
      </c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44" t="s">
        <v>200</v>
      </c>
      <c r="B142" s="44" t="s">
        <v>115</v>
      </c>
      <c r="C142" s="44" t="s">
        <v>116</v>
      </c>
      <c r="D142" s="46" t="s">
        <v>42</v>
      </c>
      <c r="E142" s="46" t="s">
        <v>389</v>
      </c>
      <c r="F142" s="46">
        <v>5.0</v>
      </c>
      <c r="G142" s="47" t="s">
        <v>261</v>
      </c>
      <c r="H142" s="48">
        <v>994.0</v>
      </c>
      <c r="I142" s="101">
        <v>350.0</v>
      </c>
      <c r="J142" s="101">
        <f t="shared" si="1"/>
        <v>127.68</v>
      </c>
      <c r="K142" s="101">
        <v>210.0</v>
      </c>
      <c r="L142" s="101">
        <f t="shared" si="2"/>
        <v>1681.68</v>
      </c>
      <c r="M142" s="101">
        <f t="shared" si="3"/>
        <v>1078.32</v>
      </c>
      <c r="N142" s="51">
        <v>2760.0</v>
      </c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45" t="s">
        <v>201</v>
      </c>
      <c r="B143" s="45" t="s">
        <v>173</v>
      </c>
      <c r="C143" s="45" t="s">
        <v>174</v>
      </c>
      <c r="D143" s="46" t="s">
        <v>42</v>
      </c>
      <c r="E143" s="46" t="s">
        <v>389</v>
      </c>
      <c r="F143" s="46">
        <v>1.5</v>
      </c>
      <c r="G143" s="47" t="s">
        <v>264</v>
      </c>
      <c r="H143" s="48">
        <v>727.0</v>
      </c>
      <c r="I143" s="101">
        <v>350.0</v>
      </c>
      <c r="J143" s="101">
        <f t="shared" si="1"/>
        <v>102.315</v>
      </c>
      <c r="K143" s="101">
        <v>210.0</v>
      </c>
      <c r="L143" s="101">
        <f t="shared" si="2"/>
        <v>1389.315</v>
      </c>
      <c r="M143" s="101">
        <f t="shared" si="3"/>
        <v>1085.685</v>
      </c>
      <c r="N143" s="51">
        <v>2475.0</v>
      </c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45" t="s">
        <v>201</v>
      </c>
      <c r="B144" s="45" t="s">
        <v>173</v>
      </c>
      <c r="C144" s="45" t="s">
        <v>174</v>
      </c>
      <c r="D144" s="46" t="s">
        <v>42</v>
      </c>
      <c r="E144" s="46" t="s">
        <v>389</v>
      </c>
      <c r="F144" s="46">
        <v>2.0</v>
      </c>
      <c r="G144" s="47" t="s">
        <v>267</v>
      </c>
      <c r="H144" s="48">
        <v>727.0</v>
      </c>
      <c r="I144" s="101">
        <v>350.0</v>
      </c>
      <c r="J144" s="101">
        <f t="shared" si="1"/>
        <v>102.315</v>
      </c>
      <c r="K144" s="101">
        <v>210.0</v>
      </c>
      <c r="L144" s="101">
        <f t="shared" si="2"/>
        <v>1389.315</v>
      </c>
      <c r="M144" s="101">
        <f t="shared" si="3"/>
        <v>1085.685</v>
      </c>
      <c r="N144" s="51">
        <v>2475.0</v>
      </c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45" t="s">
        <v>201</v>
      </c>
      <c r="B145" s="45" t="s">
        <v>173</v>
      </c>
      <c r="C145" s="45" t="s">
        <v>174</v>
      </c>
      <c r="D145" s="46" t="s">
        <v>42</v>
      </c>
      <c r="E145" s="46" t="s">
        <v>389</v>
      </c>
      <c r="F145" s="46">
        <v>2.5</v>
      </c>
      <c r="G145" s="47" t="s">
        <v>270</v>
      </c>
      <c r="H145" s="48">
        <v>757.0</v>
      </c>
      <c r="I145" s="101">
        <v>350.0</v>
      </c>
      <c r="J145" s="101">
        <f t="shared" si="1"/>
        <v>105.165</v>
      </c>
      <c r="K145" s="101">
        <v>210.0</v>
      </c>
      <c r="L145" s="101">
        <f t="shared" si="2"/>
        <v>1422.165</v>
      </c>
      <c r="M145" s="101">
        <f t="shared" si="3"/>
        <v>1077.835</v>
      </c>
      <c r="N145" s="51">
        <v>2500.0</v>
      </c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45" t="s">
        <v>201</v>
      </c>
      <c r="B146" s="45" t="s">
        <v>173</v>
      </c>
      <c r="C146" s="45" t="s">
        <v>174</v>
      </c>
      <c r="D146" s="46" t="s">
        <v>42</v>
      </c>
      <c r="E146" s="46" t="s">
        <v>389</v>
      </c>
      <c r="F146" s="46">
        <v>3.0</v>
      </c>
      <c r="G146" s="47" t="s">
        <v>273</v>
      </c>
      <c r="H146" s="48">
        <v>824.0</v>
      </c>
      <c r="I146" s="101">
        <v>350.0</v>
      </c>
      <c r="J146" s="101">
        <f t="shared" si="1"/>
        <v>111.53</v>
      </c>
      <c r="K146" s="101">
        <v>210.0</v>
      </c>
      <c r="L146" s="101">
        <f t="shared" si="2"/>
        <v>1495.53</v>
      </c>
      <c r="M146" s="101">
        <f t="shared" si="3"/>
        <v>1079.47</v>
      </c>
      <c r="N146" s="51">
        <v>2575.0</v>
      </c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45" t="s">
        <v>201</v>
      </c>
      <c r="B147" s="45" t="s">
        <v>173</v>
      </c>
      <c r="C147" s="45" t="s">
        <v>174</v>
      </c>
      <c r="D147" s="46" t="s">
        <v>42</v>
      </c>
      <c r="E147" s="46" t="s">
        <v>389</v>
      </c>
      <c r="F147" s="46">
        <v>3.5</v>
      </c>
      <c r="G147" s="47" t="s">
        <v>276</v>
      </c>
      <c r="H147" s="48">
        <v>854.0</v>
      </c>
      <c r="I147" s="101">
        <v>350.0</v>
      </c>
      <c r="J147" s="101">
        <f t="shared" si="1"/>
        <v>114.38</v>
      </c>
      <c r="K147" s="101">
        <v>210.0</v>
      </c>
      <c r="L147" s="101">
        <f t="shared" si="2"/>
        <v>1528.38</v>
      </c>
      <c r="M147" s="101">
        <f t="shared" si="3"/>
        <v>1081.62</v>
      </c>
      <c r="N147" s="51">
        <v>2610.0</v>
      </c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45" t="s">
        <v>201</v>
      </c>
      <c r="B148" s="45" t="s">
        <v>173</v>
      </c>
      <c r="C148" s="45" t="s">
        <v>174</v>
      </c>
      <c r="D148" s="46" t="s">
        <v>42</v>
      </c>
      <c r="E148" s="46" t="s">
        <v>389</v>
      </c>
      <c r="F148" s="46">
        <v>4.0</v>
      </c>
      <c r="G148" s="47" t="s">
        <v>278</v>
      </c>
      <c r="H148" s="48">
        <v>878.0</v>
      </c>
      <c r="I148" s="101">
        <v>350.0</v>
      </c>
      <c r="J148" s="101">
        <f t="shared" si="1"/>
        <v>116.66</v>
      </c>
      <c r="K148" s="101">
        <v>210.0</v>
      </c>
      <c r="L148" s="101">
        <f t="shared" si="2"/>
        <v>1554.66</v>
      </c>
      <c r="M148" s="101">
        <f t="shared" si="3"/>
        <v>1080.34</v>
      </c>
      <c r="N148" s="51">
        <v>2635.0</v>
      </c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45" t="s">
        <v>201</v>
      </c>
      <c r="B149" s="45" t="s">
        <v>173</v>
      </c>
      <c r="C149" s="45" t="s">
        <v>174</v>
      </c>
      <c r="D149" s="46" t="s">
        <v>42</v>
      </c>
      <c r="E149" s="46" t="s">
        <v>389</v>
      </c>
      <c r="F149" s="46">
        <v>5.0</v>
      </c>
      <c r="G149" s="47" t="s">
        <v>280</v>
      </c>
      <c r="H149" s="48">
        <v>994.0</v>
      </c>
      <c r="I149" s="101">
        <v>350.0</v>
      </c>
      <c r="J149" s="101">
        <f t="shared" si="1"/>
        <v>127.68</v>
      </c>
      <c r="K149" s="101">
        <v>210.0</v>
      </c>
      <c r="L149" s="101">
        <f t="shared" si="2"/>
        <v>1681.68</v>
      </c>
      <c r="M149" s="101">
        <f t="shared" si="3"/>
        <v>1078.32</v>
      </c>
      <c r="N149" s="51">
        <v>2760.0</v>
      </c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44" t="s">
        <v>284</v>
      </c>
      <c r="B150" s="44" t="s">
        <v>147</v>
      </c>
      <c r="C150" s="44" t="s">
        <v>281</v>
      </c>
      <c r="D150" s="46" t="s">
        <v>42</v>
      </c>
      <c r="E150" s="46" t="s">
        <v>389</v>
      </c>
      <c r="F150" s="46">
        <v>1.5</v>
      </c>
      <c r="G150" s="47" t="s">
        <v>264</v>
      </c>
      <c r="H150" s="48">
        <v>727.0</v>
      </c>
      <c r="I150" s="101">
        <v>350.0</v>
      </c>
      <c r="J150" s="101">
        <f t="shared" si="1"/>
        <v>102.315</v>
      </c>
      <c r="K150" s="101">
        <v>210.0</v>
      </c>
      <c r="L150" s="101">
        <f t="shared" si="2"/>
        <v>1389.315</v>
      </c>
      <c r="M150" s="101">
        <f t="shared" si="3"/>
        <v>1085.685</v>
      </c>
      <c r="N150" s="51">
        <v>2475.0</v>
      </c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44" t="s">
        <v>284</v>
      </c>
      <c r="B151" s="44" t="s">
        <v>147</v>
      </c>
      <c r="C151" s="44" t="s">
        <v>281</v>
      </c>
      <c r="D151" s="46" t="s">
        <v>42</v>
      </c>
      <c r="E151" s="46" t="s">
        <v>389</v>
      </c>
      <c r="F151" s="46">
        <v>2.0</v>
      </c>
      <c r="G151" s="47" t="s">
        <v>267</v>
      </c>
      <c r="H151" s="48">
        <v>727.0</v>
      </c>
      <c r="I151" s="101">
        <v>350.0</v>
      </c>
      <c r="J151" s="101">
        <f t="shared" si="1"/>
        <v>102.315</v>
      </c>
      <c r="K151" s="101">
        <v>210.0</v>
      </c>
      <c r="L151" s="101">
        <f t="shared" si="2"/>
        <v>1389.315</v>
      </c>
      <c r="M151" s="101">
        <f t="shared" si="3"/>
        <v>1085.685</v>
      </c>
      <c r="N151" s="51">
        <v>2475.0</v>
      </c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44" t="s">
        <v>284</v>
      </c>
      <c r="B152" s="44" t="s">
        <v>147</v>
      </c>
      <c r="C152" s="44" t="s">
        <v>281</v>
      </c>
      <c r="D152" s="46" t="s">
        <v>42</v>
      </c>
      <c r="E152" s="46" t="s">
        <v>389</v>
      </c>
      <c r="F152" s="46">
        <v>2.5</v>
      </c>
      <c r="G152" s="47" t="s">
        <v>270</v>
      </c>
      <c r="H152" s="48">
        <v>757.0</v>
      </c>
      <c r="I152" s="101">
        <v>350.0</v>
      </c>
      <c r="J152" s="101">
        <f t="shared" si="1"/>
        <v>105.165</v>
      </c>
      <c r="K152" s="101">
        <v>210.0</v>
      </c>
      <c r="L152" s="101">
        <f t="shared" si="2"/>
        <v>1422.165</v>
      </c>
      <c r="M152" s="101">
        <f t="shared" si="3"/>
        <v>1077.835</v>
      </c>
      <c r="N152" s="51">
        <v>2500.0</v>
      </c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44" t="s">
        <v>284</v>
      </c>
      <c r="B153" s="44" t="s">
        <v>147</v>
      </c>
      <c r="C153" s="44" t="s">
        <v>281</v>
      </c>
      <c r="D153" s="46" t="s">
        <v>42</v>
      </c>
      <c r="E153" s="46" t="s">
        <v>389</v>
      </c>
      <c r="F153" s="46">
        <v>3.0</v>
      </c>
      <c r="G153" s="47" t="s">
        <v>273</v>
      </c>
      <c r="H153" s="48">
        <v>824.0</v>
      </c>
      <c r="I153" s="101">
        <v>350.0</v>
      </c>
      <c r="J153" s="101">
        <f t="shared" si="1"/>
        <v>111.53</v>
      </c>
      <c r="K153" s="101">
        <v>210.0</v>
      </c>
      <c r="L153" s="101">
        <f t="shared" si="2"/>
        <v>1495.53</v>
      </c>
      <c r="M153" s="101">
        <f t="shared" si="3"/>
        <v>1079.47</v>
      </c>
      <c r="N153" s="51">
        <v>2575.0</v>
      </c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44" t="s">
        <v>284</v>
      </c>
      <c r="B154" s="44" t="s">
        <v>147</v>
      </c>
      <c r="C154" s="44" t="s">
        <v>281</v>
      </c>
      <c r="D154" s="46" t="s">
        <v>42</v>
      </c>
      <c r="E154" s="46" t="s">
        <v>389</v>
      </c>
      <c r="F154" s="46">
        <v>3.5</v>
      </c>
      <c r="G154" s="47" t="s">
        <v>276</v>
      </c>
      <c r="H154" s="48">
        <v>854.0</v>
      </c>
      <c r="I154" s="101">
        <v>350.0</v>
      </c>
      <c r="J154" s="101">
        <f t="shared" si="1"/>
        <v>114.38</v>
      </c>
      <c r="K154" s="101">
        <v>210.0</v>
      </c>
      <c r="L154" s="101">
        <f t="shared" si="2"/>
        <v>1528.38</v>
      </c>
      <c r="M154" s="101">
        <f t="shared" si="3"/>
        <v>1081.62</v>
      </c>
      <c r="N154" s="51">
        <v>2610.0</v>
      </c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44" t="s">
        <v>284</v>
      </c>
      <c r="B155" s="44" t="s">
        <v>147</v>
      </c>
      <c r="C155" s="44" t="s">
        <v>281</v>
      </c>
      <c r="D155" s="46" t="s">
        <v>42</v>
      </c>
      <c r="E155" s="46" t="s">
        <v>389</v>
      </c>
      <c r="F155" s="46">
        <v>4.0</v>
      </c>
      <c r="G155" s="47" t="s">
        <v>278</v>
      </c>
      <c r="H155" s="48">
        <v>878.0</v>
      </c>
      <c r="I155" s="101">
        <v>350.0</v>
      </c>
      <c r="J155" s="101">
        <f t="shared" si="1"/>
        <v>116.66</v>
      </c>
      <c r="K155" s="101">
        <v>210.0</v>
      </c>
      <c r="L155" s="101">
        <f t="shared" si="2"/>
        <v>1554.66</v>
      </c>
      <c r="M155" s="101">
        <f t="shared" si="3"/>
        <v>1080.34</v>
      </c>
      <c r="N155" s="51">
        <v>2635.0</v>
      </c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44" t="s">
        <v>284</v>
      </c>
      <c r="B156" s="44" t="s">
        <v>147</v>
      </c>
      <c r="C156" s="44" t="s">
        <v>281</v>
      </c>
      <c r="D156" s="46" t="s">
        <v>42</v>
      </c>
      <c r="E156" s="46" t="s">
        <v>389</v>
      </c>
      <c r="F156" s="46">
        <v>5.0</v>
      </c>
      <c r="G156" s="47" t="s">
        <v>280</v>
      </c>
      <c r="H156" s="48">
        <v>994.0</v>
      </c>
      <c r="I156" s="101">
        <v>350.0</v>
      </c>
      <c r="J156" s="101">
        <f t="shared" si="1"/>
        <v>127.68</v>
      </c>
      <c r="K156" s="101">
        <v>210.0</v>
      </c>
      <c r="L156" s="101">
        <f t="shared" si="2"/>
        <v>1681.68</v>
      </c>
      <c r="M156" s="101">
        <f t="shared" si="3"/>
        <v>1078.32</v>
      </c>
      <c r="N156" s="51">
        <v>2760.0</v>
      </c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44" t="s">
        <v>204</v>
      </c>
      <c r="B157" s="44" t="s">
        <v>115</v>
      </c>
      <c r="C157" s="44" t="s">
        <v>116</v>
      </c>
      <c r="D157" s="46" t="s">
        <v>42</v>
      </c>
      <c r="E157" s="46" t="s">
        <v>389</v>
      </c>
      <c r="F157" s="46">
        <v>1.5</v>
      </c>
      <c r="G157" s="47" t="s">
        <v>245</v>
      </c>
      <c r="H157" s="48">
        <v>727.0</v>
      </c>
      <c r="I157" s="101">
        <v>350.0</v>
      </c>
      <c r="J157" s="101">
        <f t="shared" si="1"/>
        <v>102.315</v>
      </c>
      <c r="K157" s="101">
        <v>210.0</v>
      </c>
      <c r="L157" s="101">
        <f t="shared" si="2"/>
        <v>1389.315</v>
      </c>
      <c r="M157" s="101">
        <f t="shared" si="3"/>
        <v>1085.685</v>
      </c>
      <c r="N157" s="51">
        <v>2475.0</v>
      </c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44" t="s">
        <v>204</v>
      </c>
      <c r="B158" s="44" t="s">
        <v>115</v>
      </c>
      <c r="C158" s="44" t="s">
        <v>116</v>
      </c>
      <c r="D158" s="46" t="s">
        <v>42</v>
      </c>
      <c r="E158" s="46" t="s">
        <v>389</v>
      </c>
      <c r="F158" s="46">
        <v>2.0</v>
      </c>
      <c r="G158" s="47" t="s">
        <v>248</v>
      </c>
      <c r="H158" s="48">
        <v>727.0</v>
      </c>
      <c r="I158" s="101">
        <v>350.0</v>
      </c>
      <c r="J158" s="101">
        <f t="shared" si="1"/>
        <v>102.315</v>
      </c>
      <c r="K158" s="101">
        <v>210.0</v>
      </c>
      <c r="L158" s="101">
        <f t="shared" si="2"/>
        <v>1389.315</v>
      </c>
      <c r="M158" s="101">
        <f t="shared" si="3"/>
        <v>1085.685</v>
      </c>
      <c r="N158" s="51">
        <v>2475.0</v>
      </c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44" t="s">
        <v>204</v>
      </c>
      <c r="B159" s="44" t="s">
        <v>115</v>
      </c>
      <c r="C159" s="44" t="s">
        <v>116</v>
      </c>
      <c r="D159" s="46" t="s">
        <v>42</v>
      </c>
      <c r="E159" s="46" t="s">
        <v>389</v>
      </c>
      <c r="F159" s="46">
        <v>2.5</v>
      </c>
      <c r="G159" s="47" t="s">
        <v>250</v>
      </c>
      <c r="H159" s="48">
        <v>757.0</v>
      </c>
      <c r="I159" s="101">
        <v>350.0</v>
      </c>
      <c r="J159" s="101">
        <f t="shared" si="1"/>
        <v>105.165</v>
      </c>
      <c r="K159" s="101">
        <v>210.0</v>
      </c>
      <c r="L159" s="101">
        <f t="shared" si="2"/>
        <v>1422.165</v>
      </c>
      <c r="M159" s="101">
        <f t="shared" si="3"/>
        <v>1077.835</v>
      </c>
      <c r="N159" s="51">
        <v>2500.0</v>
      </c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44" t="s">
        <v>204</v>
      </c>
      <c r="B160" s="44" t="s">
        <v>115</v>
      </c>
      <c r="C160" s="44" t="s">
        <v>116</v>
      </c>
      <c r="D160" s="46" t="s">
        <v>42</v>
      </c>
      <c r="E160" s="46" t="s">
        <v>389</v>
      </c>
      <c r="F160" s="46">
        <v>2.5</v>
      </c>
      <c r="G160" s="47" t="s">
        <v>250</v>
      </c>
      <c r="H160" s="48">
        <v>757.0</v>
      </c>
      <c r="I160" s="101">
        <v>350.0</v>
      </c>
      <c r="J160" s="101">
        <f t="shared" si="1"/>
        <v>105.165</v>
      </c>
      <c r="K160" s="101">
        <v>210.0</v>
      </c>
      <c r="L160" s="101">
        <f t="shared" si="2"/>
        <v>1422.165</v>
      </c>
      <c r="M160" s="101">
        <f t="shared" si="3"/>
        <v>1077.835</v>
      </c>
      <c r="N160" s="51">
        <v>2500.0</v>
      </c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44" t="s">
        <v>204</v>
      </c>
      <c r="B161" s="44" t="s">
        <v>115</v>
      </c>
      <c r="C161" s="44" t="s">
        <v>116</v>
      </c>
      <c r="D161" s="46" t="s">
        <v>42</v>
      </c>
      <c r="E161" s="46" t="s">
        <v>389</v>
      </c>
      <c r="F161" s="46">
        <v>3.0</v>
      </c>
      <c r="G161" s="47" t="s">
        <v>253</v>
      </c>
      <c r="H161" s="48">
        <v>824.0</v>
      </c>
      <c r="I161" s="101">
        <v>350.0</v>
      </c>
      <c r="J161" s="101">
        <f t="shared" si="1"/>
        <v>111.53</v>
      </c>
      <c r="K161" s="101">
        <v>210.0</v>
      </c>
      <c r="L161" s="101">
        <f t="shared" si="2"/>
        <v>1495.53</v>
      </c>
      <c r="M161" s="101">
        <f t="shared" si="3"/>
        <v>1079.47</v>
      </c>
      <c r="N161" s="51">
        <v>2575.0</v>
      </c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44" t="s">
        <v>204</v>
      </c>
      <c r="B162" s="44" t="s">
        <v>115</v>
      </c>
      <c r="C162" s="44" t="s">
        <v>116</v>
      </c>
      <c r="D162" s="46" t="s">
        <v>42</v>
      </c>
      <c r="E162" s="46" t="s">
        <v>389</v>
      </c>
      <c r="F162" s="46">
        <v>3.0</v>
      </c>
      <c r="G162" s="47" t="s">
        <v>253</v>
      </c>
      <c r="H162" s="48">
        <v>824.0</v>
      </c>
      <c r="I162" s="101">
        <v>350.0</v>
      </c>
      <c r="J162" s="101">
        <f t="shared" si="1"/>
        <v>111.53</v>
      </c>
      <c r="K162" s="101">
        <v>210.0</v>
      </c>
      <c r="L162" s="101">
        <f t="shared" si="2"/>
        <v>1495.53</v>
      </c>
      <c r="M162" s="101">
        <f t="shared" si="3"/>
        <v>1079.47</v>
      </c>
      <c r="N162" s="51">
        <v>2575.0</v>
      </c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44" t="s">
        <v>204</v>
      </c>
      <c r="B163" s="44" t="s">
        <v>115</v>
      </c>
      <c r="C163" s="44" t="s">
        <v>116</v>
      </c>
      <c r="D163" s="46" t="s">
        <v>42</v>
      </c>
      <c r="E163" s="46" t="s">
        <v>389</v>
      </c>
      <c r="F163" s="46">
        <v>3.5</v>
      </c>
      <c r="G163" s="47" t="s">
        <v>256</v>
      </c>
      <c r="H163" s="48">
        <v>854.0</v>
      </c>
      <c r="I163" s="101">
        <v>350.0</v>
      </c>
      <c r="J163" s="101">
        <f t="shared" si="1"/>
        <v>114.38</v>
      </c>
      <c r="K163" s="101">
        <v>210.0</v>
      </c>
      <c r="L163" s="101">
        <f t="shared" si="2"/>
        <v>1528.38</v>
      </c>
      <c r="M163" s="101">
        <f t="shared" si="3"/>
        <v>1081.62</v>
      </c>
      <c r="N163" s="51">
        <v>2610.0</v>
      </c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44" t="s">
        <v>204</v>
      </c>
      <c r="B164" s="44" t="s">
        <v>115</v>
      </c>
      <c r="C164" s="44" t="s">
        <v>116</v>
      </c>
      <c r="D164" s="46" t="s">
        <v>42</v>
      </c>
      <c r="E164" s="46" t="s">
        <v>389</v>
      </c>
      <c r="F164" s="46">
        <v>3.5</v>
      </c>
      <c r="G164" s="47" t="s">
        <v>256</v>
      </c>
      <c r="H164" s="48">
        <v>854.0</v>
      </c>
      <c r="I164" s="101">
        <v>350.0</v>
      </c>
      <c r="J164" s="101">
        <f t="shared" si="1"/>
        <v>114.38</v>
      </c>
      <c r="K164" s="101">
        <v>210.0</v>
      </c>
      <c r="L164" s="101">
        <f t="shared" si="2"/>
        <v>1528.38</v>
      </c>
      <c r="M164" s="101">
        <f t="shared" si="3"/>
        <v>1081.62</v>
      </c>
      <c r="N164" s="51">
        <v>2610.0</v>
      </c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44" t="s">
        <v>204</v>
      </c>
      <c r="B165" s="44" t="s">
        <v>115</v>
      </c>
      <c r="C165" s="44" t="s">
        <v>116</v>
      </c>
      <c r="D165" s="46" t="s">
        <v>42</v>
      </c>
      <c r="E165" s="46" t="s">
        <v>389</v>
      </c>
      <c r="F165" s="46">
        <v>4.0</v>
      </c>
      <c r="G165" s="47" t="s">
        <v>259</v>
      </c>
      <c r="H165" s="48">
        <v>878.0</v>
      </c>
      <c r="I165" s="101">
        <v>350.0</v>
      </c>
      <c r="J165" s="101">
        <f t="shared" si="1"/>
        <v>116.66</v>
      </c>
      <c r="K165" s="101">
        <v>210.0</v>
      </c>
      <c r="L165" s="101">
        <f t="shared" si="2"/>
        <v>1554.66</v>
      </c>
      <c r="M165" s="101">
        <f t="shared" si="3"/>
        <v>1080.34</v>
      </c>
      <c r="N165" s="51">
        <v>2635.0</v>
      </c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44" t="s">
        <v>204</v>
      </c>
      <c r="B166" s="44" t="s">
        <v>115</v>
      </c>
      <c r="C166" s="44" t="s">
        <v>116</v>
      </c>
      <c r="D166" s="46" t="s">
        <v>42</v>
      </c>
      <c r="E166" s="46" t="s">
        <v>389</v>
      </c>
      <c r="F166" s="46">
        <v>5.0</v>
      </c>
      <c r="G166" s="47" t="s">
        <v>261</v>
      </c>
      <c r="H166" s="48">
        <v>994.0</v>
      </c>
      <c r="I166" s="101">
        <v>350.0</v>
      </c>
      <c r="J166" s="101">
        <f t="shared" si="1"/>
        <v>127.68</v>
      </c>
      <c r="K166" s="101">
        <v>210.0</v>
      </c>
      <c r="L166" s="101">
        <f t="shared" si="2"/>
        <v>1681.68</v>
      </c>
      <c r="M166" s="101">
        <f t="shared" si="3"/>
        <v>1078.32</v>
      </c>
      <c r="N166" s="51">
        <v>2760.0</v>
      </c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44" t="s">
        <v>285</v>
      </c>
      <c r="B167" s="44" t="s">
        <v>147</v>
      </c>
      <c r="C167" s="45" t="s">
        <v>206</v>
      </c>
      <c r="D167" s="46" t="s">
        <v>42</v>
      </c>
      <c r="E167" s="46" t="s">
        <v>389</v>
      </c>
      <c r="F167" s="46">
        <v>1.5</v>
      </c>
      <c r="G167" s="47" t="s">
        <v>264</v>
      </c>
      <c r="H167" s="48">
        <v>727.0</v>
      </c>
      <c r="I167" s="101">
        <v>350.0</v>
      </c>
      <c r="J167" s="101">
        <f t="shared" si="1"/>
        <v>102.315</v>
      </c>
      <c r="K167" s="101">
        <v>210.0</v>
      </c>
      <c r="L167" s="101">
        <f t="shared" si="2"/>
        <v>1389.315</v>
      </c>
      <c r="M167" s="101">
        <f t="shared" si="3"/>
        <v>1085.685</v>
      </c>
      <c r="N167" s="51">
        <v>2475.0</v>
      </c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44" t="s">
        <v>285</v>
      </c>
      <c r="B168" s="44" t="s">
        <v>147</v>
      </c>
      <c r="C168" s="45" t="s">
        <v>206</v>
      </c>
      <c r="D168" s="46" t="s">
        <v>42</v>
      </c>
      <c r="E168" s="46" t="s">
        <v>389</v>
      </c>
      <c r="F168" s="46">
        <v>2.0</v>
      </c>
      <c r="G168" s="47" t="s">
        <v>267</v>
      </c>
      <c r="H168" s="48">
        <v>727.0</v>
      </c>
      <c r="I168" s="101">
        <v>350.0</v>
      </c>
      <c r="J168" s="101">
        <f t="shared" si="1"/>
        <v>102.315</v>
      </c>
      <c r="K168" s="101">
        <v>210.0</v>
      </c>
      <c r="L168" s="101">
        <f t="shared" si="2"/>
        <v>1389.315</v>
      </c>
      <c r="M168" s="101">
        <f t="shared" si="3"/>
        <v>1085.685</v>
      </c>
      <c r="N168" s="51">
        <v>2475.0</v>
      </c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44" t="s">
        <v>285</v>
      </c>
      <c r="B169" s="44" t="s">
        <v>147</v>
      </c>
      <c r="C169" s="45" t="s">
        <v>206</v>
      </c>
      <c r="D169" s="46" t="s">
        <v>42</v>
      </c>
      <c r="E169" s="46" t="s">
        <v>389</v>
      </c>
      <c r="F169" s="46">
        <v>2.5</v>
      </c>
      <c r="G169" s="47" t="s">
        <v>270</v>
      </c>
      <c r="H169" s="48">
        <v>757.0</v>
      </c>
      <c r="I169" s="101">
        <v>350.0</v>
      </c>
      <c r="J169" s="101">
        <f t="shared" si="1"/>
        <v>105.165</v>
      </c>
      <c r="K169" s="101">
        <v>210.0</v>
      </c>
      <c r="L169" s="101">
        <f t="shared" si="2"/>
        <v>1422.165</v>
      </c>
      <c r="M169" s="101">
        <f t="shared" si="3"/>
        <v>1077.835</v>
      </c>
      <c r="N169" s="51">
        <v>2500.0</v>
      </c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44" t="s">
        <v>285</v>
      </c>
      <c r="B170" s="44" t="s">
        <v>147</v>
      </c>
      <c r="C170" s="45" t="s">
        <v>206</v>
      </c>
      <c r="D170" s="46" t="s">
        <v>42</v>
      </c>
      <c r="E170" s="46" t="s">
        <v>389</v>
      </c>
      <c r="F170" s="46">
        <v>3.0</v>
      </c>
      <c r="G170" s="47" t="s">
        <v>273</v>
      </c>
      <c r="H170" s="48">
        <v>824.0</v>
      </c>
      <c r="I170" s="101">
        <v>350.0</v>
      </c>
      <c r="J170" s="101">
        <f t="shared" si="1"/>
        <v>111.53</v>
      </c>
      <c r="K170" s="101">
        <v>210.0</v>
      </c>
      <c r="L170" s="101">
        <f t="shared" si="2"/>
        <v>1495.53</v>
      </c>
      <c r="M170" s="101">
        <f t="shared" si="3"/>
        <v>1079.47</v>
      </c>
      <c r="N170" s="51">
        <v>2575.0</v>
      </c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44" t="s">
        <v>285</v>
      </c>
      <c r="B171" s="44" t="s">
        <v>147</v>
      </c>
      <c r="C171" s="45" t="s">
        <v>206</v>
      </c>
      <c r="D171" s="46" t="s">
        <v>42</v>
      </c>
      <c r="E171" s="46" t="s">
        <v>389</v>
      </c>
      <c r="F171" s="46">
        <v>3.5</v>
      </c>
      <c r="G171" s="47" t="s">
        <v>276</v>
      </c>
      <c r="H171" s="48">
        <v>854.0</v>
      </c>
      <c r="I171" s="101">
        <v>350.0</v>
      </c>
      <c r="J171" s="101">
        <f t="shared" si="1"/>
        <v>114.38</v>
      </c>
      <c r="K171" s="101">
        <v>210.0</v>
      </c>
      <c r="L171" s="101">
        <f t="shared" si="2"/>
        <v>1528.38</v>
      </c>
      <c r="M171" s="101">
        <f t="shared" si="3"/>
        <v>1081.62</v>
      </c>
      <c r="N171" s="51">
        <v>2610.0</v>
      </c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44" t="s">
        <v>285</v>
      </c>
      <c r="B172" s="44" t="s">
        <v>147</v>
      </c>
      <c r="C172" s="45" t="s">
        <v>206</v>
      </c>
      <c r="D172" s="46" t="s">
        <v>42</v>
      </c>
      <c r="E172" s="46" t="s">
        <v>389</v>
      </c>
      <c r="F172" s="46">
        <v>4.0</v>
      </c>
      <c r="G172" s="47" t="s">
        <v>278</v>
      </c>
      <c r="H172" s="48">
        <v>878.0</v>
      </c>
      <c r="I172" s="101">
        <v>350.0</v>
      </c>
      <c r="J172" s="101">
        <f t="shared" si="1"/>
        <v>116.66</v>
      </c>
      <c r="K172" s="101">
        <v>210.0</v>
      </c>
      <c r="L172" s="101">
        <f t="shared" si="2"/>
        <v>1554.66</v>
      </c>
      <c r="M172" s="101">
        <f t="shared" si="3"/>
        <v>1080.34</v>
      </c>
      <c r="N172" s="51">
        <v>2635.0</v>
      </c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44" t="s">
        <v>285</v>
      </c>
      <c r="B173" s="44" t="s">
        <v>147</v>
      </c>
      <c r="C173" s="45" t="s">
        <v>206</v>
      </c>
      <c r="D173" s="46" t="s">
        <v>42</v>
      </c>
      <c r="E173" s="46" t="s">
        <v>389</v>
      </c>
      <c r="F173" s="46">
        <v>5.0</v>
      </c>
      <c r="G173" s="47" t="s">
        <v>280</v>
      </c>
      <c r="H173" s="48">
        <v>994.0</v>
      </c>
      <c r="I173" s="101">
        <v>350.0</v>
      </c>
      <c r="J173" s="101">
        <f t="shared" si="1"/>
        <v>127.68</v>
      </c>
      <c r="K173" s="101">
        <v>210.0</v>
      </c>
      <c r="L173" s="101">
        <f t="shared" si="2"/>
        <v>1681.68</v>
      </c>
      <c r="M173" s="101">
        <f t="shared" si="3"/>
        <v>1078.32</v>
      </c>
      <c r="N173" s="51">
        <v>2760.0</v>
      </c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44" t="s">
        <v>207</v>
      </c>
      <c r="B174" s="44" t="s">
        <v>208</v>
      </c>
      <c r="C174" s="45" t="s">
        <v>206</v>
      </c>
      <c r="D174" s="46" t="s">
        <v>42</v>
      </c>
      <c r="E174" s="46" t="s">
        <v>389</v>
      </c>
      <c r="F174" s="46">
        <v>1.5</v>
      </c>
      <c r="G174" s="47" t="s">
        <v>264</v>
      </c>
      <c r="H174" s="48">
        <v>727.0</v>
      </c>
      <c r="I174" s="101">
        <v>350.0</v>
      </c>
      <c r="J174" s="101">
        <f t="shared" si="1"/>
        <v>102.315</v>
      </c>
      <c r="K174" s="101">
        <v>210.0</v>
      </c>
      <c r="L174" s="101">
        <f t="shared" si="2"/>
        <v>1389.315</v>
      </c>
      <c r="M174" s="101">
        <f t="shared" si="3"/>
        <v>1085.685</v>
      </c>
      <c r="N174" s="51">
        <v>2475.0</v>
      </c>
      <c r="O174" s="75"/>
      <c r="P174" s="75"/>
      <c r="Q174" s="75"/>
      <c r="R174" s="75"/>
      <c r="S174" s="75"/>
      <c r="T174" s="1"/>
      <c r="U174" s="1"/>
      <c r="V174" s="1"/>
      <c r="W174" s="1"/>
      <c r="X174" s="1"/>
      <c r="Y174" s="1"/>
      <c r="Z174" s="1"/>
    </row>
    <row r="175" ht="15.75" customHeight="1">
      <c r="A175" s="44" t="s">
        <v>207</v>
      </c>
      <c r="B175" s="44" t="s">
        <v>208</v>
      </c>
      <c r="C175" s="45" t="s">
        <v>206</v>
      </c>
      <c r="D175" s="46" t="s">
        <v>42</v>
      </c>
      <c r="E175" s="46" t="s">
        <v>389</v>
      </c>
      <c r="F175" s="46">
        <v>2.0</v>
      </c>
      <c r="G175" s="47" t="s">
        <v>267</v>
      </c>
      <c r="H175" s="48">
        <v>727.0</v>
      </c>
      <c r="I175" s="101">
        <v>350.0</v>
      </c>
      <c r="J175" s="101">
        <f t="shared" si="1"/>
        <v>102.315</v>
      </c>
      <c r="K175" s="101">
        <v>210.0</v>
      </c>
      <c r="L175" s="101">
        <f t="shared" si="2"/>
        <v>1389.315</v>
      </c>
      <c r="M175" s="101">
        <f t="shared" si="3"/>
        <v>1085.685</v>
      </c>
      <c r="N175" s="51">
        <v>2475.0</v>
      </c>
      <c r="O175" s="75"/>
      <c r="P175" s="75"/>
      <c r="Q175" s="75"/>
      <c r="R175" s="75"/>
      <c r="S175" s="75"/>
      <c r="T175" s="1"/>
      <c r="U175" s="1"/>
      <c r="V175" s="1"/>
      <c r="W175" s="1"/>
      <c r="X175" s="1"/>
      <c r="Y175" s="1"/>
      <c r="Z175" s="1"/>
    </row>
    <row r="176" ht="15.75" customHeight="1">
      <c r="A176" s="44" t="s">
        <v>207</v>
      </c>
      <c r="B176" s="44" t="s">
        <v>208</v>
      </c>
      <c r="C176" s="45" t="s">
        <v>206</v>
      </c>
      <c r="D176" s="46" t="s">
        <v>42</v>
      </c>
      <c r="E176" s="46" t="s">
        <v>389</v>
      </c>
      <c r="F176" s="46">
        <v>2.5</v>
      </c>
      <c r="G176" s="47" t="s">
        <v>270</v>
      </c>
      <c r="H176" s="48">
        <v>757.0</v>
      </c>
      <c r="I176" s="101">
        <v>350.0</v>
      </c>
      <c r="J176" s="101">
        <f t="shared" si="1"/>
        <v>105.165</v>
      </c>
      <c r="K176" s="101">
        <v>210.0</v>
      </c>
      <c r="L176" s="101">
        <f t="shared" si="2"/>
        <v>1422.165</v>
      </c>
      <c r="M176" s="101">
        <f t="shared" si="3"/>
        <v>1077.835</v>
      </c>
      <c r="N176" s="51">
        <v>2500.0</v>
      </c>
      <c r="O176" s="75"/>
      <c r="P176" s="75"/>
      <c r="Q176" s="75"/>
      <c r="R176" s="75"/>
      <c r="S176" s="75"/>
      <c r="T176" s="1"/>
      <c r="U176" s="1"/>
      <c r="V176" s="1"/>
      <c r="W176" s="1"/>
      <c r="X176" s="1"/>
      <c r="Y176" s="1"/>
      <c r="Z176" s="1"/>
    </row>
    <row r="177" ht="15.75" customHeight="1">
      <c r="A177" s="44" t="s">
        <v>207</v>
      </c>
      <c r="B177" s="44" t="s">
        <v>208</v>
      </c>
      <c r="C177" s="45" t="s">
        <v>206</v>
      </c>
      <c r="D177" s="46" t="s">
        <v>42</v>
      </c>
      <c r="E177" s="46" t="s">
        <v>389</v>
      </c>
      <c r="F177" s="46">
        <v>3.0</v>
      </c>
      <c r="G177" s="47" t="s">
        <v>273</v>
      </c>
      <c r="H177" s="48">
        <v>824.0</v>
      </c>
      <c r="I177" s="101">
        <v>350.0</v>
      </c>
      <c r="J177" s="101">
        <f t="shared" si="1"/>
        <v>111.53</v>
      </c>
      <c r="K177" s="101">
        <v>210.0</v>
      </c>
      <c r="L177" s="101">
        <f t="shared" si="2"/>
        <v>1495.53</v>
      </c>
      <c r="M177" s="101">
        <f t="shared" si="3"/>
        <v>1079.47</v>
      </c>
      <c r="N177" s="51">
        <v>2575.0</v>
      </c>
      <c r="O177" s="75"/>
      <c r="P177" s="75"/>
      <c r="Q177" s="75"/>
      <c r="R177" s="75"/>
      <c r="S177" s="75"/>
      <c r="T177" s="1"/>
      <c r="U177" s="1"/>
      <c r="V177" s="1"/>
      <c r="W177" s="1"/>
      <c r="X177" s="1"/>
      <c r="Y177" s="1"/>
      <c r="Z177" s="1"/>
    </row>
    <row r="178" ht="15.75" customHeight="1">
      <c r="A178" s="44" t="s">
        <v>207</v>
      </c>
      <c r="B178" s="44" t="s">
        <v>208</v>
      </c>
      <c r="C178" s="45" t="s">
        <v>206</v>
      </c>
      <c r="D178" s="46" t="s">
        <v>42</v>
      </c>
      <c r="E178" s="46" t="s">
        <v>389</v>
      </c>
      <c r="F178" s="46">
        <v>3.5</v>
      </c>
      <c r="G178" s="47" t="s">
        <v>276</v>
      </c>
      <c r="H178" s="48">
        <v>854.0</v>
      </c>
      <c r="I178" s="101">
        <v>350.0</v>
      </c>
      <c r="J178" s="101">
        <f t="shared" si="1"/>
        <v>114.38</v>
      </c>
      <c r="K178" s="101">
        <v>210.0</v>
      </c>
      <c r="L178" s="101">
        <f t="shared" si="2"/>
        <v>1528.38</v>
      </c>
      <c r="M178" s="101">
        <f t="shared" si="3"/>
        <v>1081.62</v>
      </c>
      <c r="N178" s="51">
        <v>2610.0</v>
      </c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44" t="s">
        <v>207</v>
      </c>
      <c r="B179" s="44" t="s">
        <v>208</v>
      </c>
      <c r="C179" s="45" t="s">
        <v>206</v>
      </c>
      <c r="D179" s="46" t="s">
        <v>42</v>
      </c>
      <c r="E179" s="46" t="s">
        <v>389</v>
      </c>
      <c r="F179" s="46">
        <v>4.0</v>
      </c>
      <c r="G179" s="47" t="s">
        <v>278</v>
      </c>
      <c r="H179" s="48">
        <v>878.0</v>
      </c>
      <c r="I179" s="101">
        <v>350.0</v>
      </c>
      <c r="J179" s="101">
        <f t="shared" si="1"/>
        <v>116.66</v>
      </c>
      <c r="K179" s="101">
        <v>210.0</v>
      </c>
      <c r="L179" s="101">
        <f t="shared" si="2"/>
        <v>1554.66</v>
      </c>
      <c r="M179" s="101">
        <f t="shared" si="3"/>
        <v>1080.34</v>
      </c>
      <c r="N179" s="51">
        <v>2635.0</v>
      </c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44" t="s">
        <v>207</v>
      </c>
      <c r="B180" s="44" t="s">
        <v>208</v>
      </c>
      <c r="C180" s="45" t="s">
        <v>206</v>
      </c>
      <c r="D180" s="46" t="s">
        <v>42</v>
      </c>
      <c r="E180" s="46" t="s">
        <v>389</v>
      </c>
      <c r="F180" s="46">
        <v>5.0</v>
      </c>
      <c r="G180" s="47" t="s">
        <v>280</v>
      </c>
      <c r="H180" s="48">
        <v>994.0</v>
      </c>
      <c r="I180" s="101">
        <v>350.0</v>
      </c>
      <c r="J180" s="101">
        <f t="shared" si="1"/>
        <v>127.68</v>
      </c>
      <c r="K180" s="101">
        <v>210.0</v>
      </c>
      <c r="L180" s="101">
        <f t="shared" si="2"/>
        <v>1681.68</v>
      </c>
      <c r="M180" s="101">
        <f t="shared" si="3"/>
        <v>1078.32</v>
      </c>
      <c r="N180" s="51">
        <v>2760.0</v>
      </c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44" t="s">
        <v>209</v>
      </c>
      <c r="B181" s="45" t="s">
        <v>210</v>
      </c>
      <c r="C181" s="45" t="s">
        <v>148</v>
      </c>
      <c r="D181" s="46" t="s">
        <v>42</v>
      </c>
      <c r="E181" s="46" t="s">
        <v>389</v>
      </c>
      <c r="F181" s="46">
        <v>1.5</v>
      </c>
      <c r="G181" s="47" t="s">
        <v>264</v>
      </c>
      <c r="H181" s="48">
        <v>727.0</v>
      </c>
      <c r="I181" s="101">
        <v>350.0</v>
      </c>
      <c r="J181" s="101">
        <f t="shared" si="1"/>
        <v>102.315</v>
      </c>
      <c r="K181" s="101">
        <v>210.0</v>
      </c>
      <c r="L181" s="101">
        <f t="shared" si="2"/>
        <v>1389.315</v>
      </c>
      <c r="M181" s="101">
        <f t="shared" si="3"/>
        <v>1085.685</v>
      </c>
      <c r="N181" s="51">
        <v>2475.0</v>
      </c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44" t="s">
        <v>209</v>
      </c>
      <c r="B182" s="45" t="s">
        <v>210</v>
      </c>
      <c r="C182" s="45" t="s">
        <v>148</v>
      </c>
      <c r="D182" s="46" t="s">
        <v>42</v>
      </c>
      <c r="E182" s="46" t="s">
        <v>389</v>
      </c>
      <c r="F182" s="46">
        <v>2.0</v>
      </c>
      <c r="G182" s="47" t="s">
        <v>267</v>
      </c>
      <c r="H182" s="48">
        <v>727.0</v>
      </c>
      <c r="I182" s="101">
        <v>350.0</v>
      </c>
      <c r="J182" s="101">
        <f t="shared" si="1"/>
        <v>102.315</v>
      </c>
      <c r="K182" s="101">
        <v>210.0</v>
      </c>
      <c r="L182" s="101">
        <f t="shared" si="2"/>
        <v>1389.315</v>
      </c>
      <c r="M182" s="101">
        <f t="shared" si="3"/>
        <v>1085.685</v>
      </c>
      <c r="N182" s="51">
        <v>2475.0</v>
      </c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44" t="s">
        <v>209</v>
      </c>
      <c r="B183" s="45" t="s">
        <v>210</v>
      </c>
      <c r="C183" s="45" t="s">
        <v>148</v>
      </c>
      <c r="D183" s="46" t="s">
        <v>42</v>
      </c>
      <c r="E183" s="46" t="s">
        <v>389</v>
      </c>
      <c r="F183" s="46">
        <v>2.5</v>
      </c>
      <c r="G183" s="47" t="s">
        <v>270</v>
      </c>
      <c r="H183" s="48">
        <v>757.0</v>
      </c>
      <c r="I183" s="101">
        <v>350.0</v>
      </c>
      <c r="J183" s="101">
        <f t="shared" si="1"/>
        <v>105.165</v>
      </c>
      <c r="K183" s="101">
        <v>210.0</v>
      </c>
      <c r="L183" s="101">
        <f t="shared" si="2"/>
        <v>1422.165</v>
      </c>
      <c r="M183" s="101">
        <f t="shared" si="3"/>
        <v>1077.835</v>
      </c>
      <c r="N183" s="51">
        <v>2500.0</v>
      </c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44" t="s">
        <v>209</v>
      </c>
      <c r="B184" s="45" t="s">
        <v>210</v>
      </c>
      <c r="C184" s="45" t="s">
        <v>148</v>
      </c>
      <c r="D184" s="46" t="s">
        <v>42</v>
      </c>
      <c r="E184" s="46" t="s">
        <v>389</v>
      </c>
      <c r="F184" s="46">
        <v>3.0</v>
      </c>
      <c r="G184" s="47" t="s">
        <v>273</v>
      </c>
      <c r="H184" s="48">
        <v>824.0</v>
      </c>
      <c r="I184" s="101">
        <v>350.0</v>
      </c>
      <c r="J184" s="101">
        <f t="shared" si="1"/>
        <v>111.53</v>
      </c>
      <c r="K184" s="101">
        <v>210.0</v>
      </c>
      <c r="L184" s="101">
        <f t="shared" si="2"/>
        <v>1495.53</v>
      </c>
      <c r="M184" s="101">
        <f t="shared" si="3"/>
        <v>1079.47</v>
      </c>
      <c r="N184" s="51">
        <v>2575.0</v>
      </c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44" t="s">
        <v>209</v>
      </c>
      <c r="B185" s="45" t="s">
        <v>210</v>
      </c>
      <c r="C185" s="45" t="s">
        <v>148</v>
      </c>
      <c r="D185" s="46" t="s">
        <v>42</v>
      </c>
      <c r="E185" s="46" t="s">
        <v>389</v>
      </c>
      <c r="F185" s="46">
        <v>3.5</v>
      </c>
      <c r="G185" s="47" t="s">
        <v>276</v>
      </c>
      <c r="H185" s="48">
        <v>854.0</v>
      </c>
      <c r="I185" s="101">
        <v>350.0</v>
      </c>
      <c r="J185" s="101">
        <f t="shared" si="1"/>
        <v>114.38</v>
      </c>
      <c r="K185" s="101">
        <v>210.0</v>
      </c>
      <c r="L185" s="101">
        <f t="shared" si="2"/>
        <v>1528.38</v>
      </c>
      <c r="M185" s="101">
        <f t="shared" si="3"/>
        <v>1081.62</v>
      </c>
      <c r="N185" s="51">
        <v>2610.0</v>
      </c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44" t="s">
        <v>209</v>
      </c>
      <c r="B186" s="45" t="s">
        <v>210</v>
      </c>
      <c r="C186" s="45" t="s">
        <v>148</v>
      </c>
      <c r="D186" s="46" t="s">
        <v>42</v>
      </c>
      <c r="E186" s="46" t="s">
        <v>389</v>
      </c>
      <c r="F186" s="46">
        <v>4.0</v>
      </c>
      <c r="G186" s="47" t="s">
        <v>278</v>
      </c>
      <c r="H186" s="48">
        <v>878.0</v>
      </c>
      <c r="I186" s="101">
        <v>350.0</v>
      </c>
      <c r="J186" s="101">
        <f t="shared" si="1"/>
        <v>116.66</v>
      </c>
      <c r="K186" s="101">
        <v>210.0</v>
      </c>
      <c r="L186" s="101">
        <f t="shared" si="2"/>
        <v>1554.66</v>
      </c>
      <c r="M186" s="101">
        <f t="shared" si="3"/>
        <v>1080.34</v>
      </c>
      <c r="N186" s="51">
        <v>2635.0</v>
      </c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44" t="s">
        <v>209</v>
      </c>
      <c r="B187" s="45" t="s">
        <v>210</v>
      </c>
      <c r="C187" s="45" t="s">
        <v>148</v>
      </c>
      <c r="D187" s="46" t="s">
        <v>42</v>
      </c>
      <c r="E187" s="46" t="s">
        <v>389</v>
      </c>
      <c r="F187" s="46">
        <v>5.0</v>
      </c>
      <c r="G187" s="47" t="s">
        <v>280</v>
      </c>
      <c r="H187" s="48">
        <v>994.0</v>
      </c>
      <c r="I187" s="101">
        <v>350.0</v>
      </c>
      <c r="J187" s="101">
        <f t="shared" si="1"/>
        <v>127.68</v>
      </c>
      <c r="K187" s="101">
        <v>210.0</v>
      </c>
      <c r="L187" s="101">
        <f t="shared" si="2"/>
        <v>1681.68</v>
      </c>
      <c r="M187" s="101">
        <f t="shared" si="3"/>
        <v>1078.32</v>
      </c>
      <c r="N187" s="51">
        <v>2760.0</v>
      </c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44" t="s">
        <v>211</v>
      </c>
      <c r="B188" s="45" t="s">
        <v>210</v>
      </c>
      <c r="C188" s="44" t="s">
        <v>93</v>
      </c>
      <c r="D188" s="46" t="s">
        <v>42</v>
      </c>
      <c r="E188" s="46" t="s">
        <v>389</v>
      </c>
      <c r="F188" s="46">
        <v>1.5</v>
      </c>
      <c r="G188" s="47" t="s">
        <v>221</v>
      </c>
      <c r="H188" s="48">
        <v>727.0</v>
      </c>
      <c r="I188" s="101">
        <v>350.0</v>
      </c>
      <c r="J188" s="101">
        <f t="shared" si="1"/>
        <v>102.315</v>
      </c>
      <c r="K188" s="101">
        <v>210.0</v>
      </c>
      <c r="L188" s="101">
        <f t="shared" si="2"/>
        <v>1389.315</v>
      </c>
      <c r="M188" s="101">
        <f t="shared" si="3"/>
        <v>1085.685</v>
      </c>
      <c r="N188" s="51">
        <v>2475.0</v>
      </c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44" t="s">
        <v>211</v>
      </c>
      <c r="B189" s="45" t="s">
        <v>210</v>
      </c>
      <c r="C189" s="44" t="s">
        <v>93</v>
      </c>
      <c r="D189" s="46" t="s">
        <v>42</v>
      </c>
      <c r="E189" s="46" t="s">
        <v>389</v>
      </c>
      <c r="F189" s="46">
        <v>2.0</v>
      </c>
      <c r="G189" s="47" t="s">
        <v>225</v>
      </c>
      <c r="H189" s="48">
        <v>727.0</v>
      </c>
      <c r="I189" s="101">
        <v>350.0</v>
      </c>
      <c r="J189" s="101">
        <f t="shared" si="1"/>
        <v>102.315</v>
      </c>
      <c r="K189" s="101">
        <v>210.0</v>
      </c>
      <c r="L189" s="101">
        <f t="shared" si="2"/>
        <v>1389.315</v>
      </c>
      <c r="M189" s="101">
        <f t="shared" si="3"/>
        <v>1085.685</v>
      </c>
      <c r="N189" s="51">
        <v>2475.0</v>
      </c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44" t="s">
        <v>211</v>
      </c>
      <c r="B190" s="45" t="s">
        <v>210</v>
      </c>
      <c r="C190" s="44" t="s">
        <v>93</v>
      </c>
      <c r="D190" s="46" t="s">
        <v>42</v>
      </c>
      <c r="E190" s="46" t="s">
        <v>389</v>
      </c>
      <c r="F190" s="46">
        <v>2.5</v>
      </c>
      <c r="G190" s="47" t="s">
        <v>227</v>
      </c>
      <c r="H190" s="48">
        <v>757.0</v>
      </c>
      <c r="I190" s="101">
        <v>350.0</v>
      </c>
      <c r="J190" s="101">
        <f t="shared" si="1"/>
        <v>105.165</v>
      </c>
      <c r="K190" s="101">
        <v>210.0</v>
      </c>
      <c r="L190" s="101">
        <f t="shared" si="2"/>
        <v>1422.165</v>
      </c>
      <c r="M190" s="101">
        <f t="shared" si="3"/>
        <v>1077.835</v>
      </c>
      <c r="N190" s="51">
        <v>2500.0</v>
      </c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44" t="s">
        <v>211</v>
      </c>
      <c r="B191" s="45" t="s">
        <v>210</v>
      </c>
      <c r="C191" s="44" t="s">
        <v>93</v>
      </c>
      <c r="D191" s="46" t="s">
        <v>42</v>
      </c>
      <c r="E191" s="46" t="s">
        <v>389</v>
      </c>
      <c r="F191" s="46">
        <v>3.0</v>
      </c>
      <c r="G191" s="47" t="s">
        <v>230</v>
      </c>
      <c r="H191" s="48">
        <v>824.0</v>
      </c>
      <c r="I191" s="101">
        <v>350.0</v>
      </c>
      <c r="J191" s="101">
        <f t="shared" si="1"/>
        <v>111.53</v>
      </c>
      <c r="K191" s="101">
        <v>210.0</v>
      </c>
      <c r="L191" s="101">
        <f t="shared" si="2"/>
        <v>1495.53</v>
      </c>
      <c r="M191" s="101">
        <f t="shared" si="3"/>
        <v>1079.47</v>
      </c>
      <c r="N191" s="51">
        <v>2575.0</v>
      </c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44" t="s">
        <v>211</v>
      </c>
      <c r="B192" s="45" t="s">
        <v>210</v>
      </c>
      <c r="C192" s="44" t="s">
        <v>93</v>
      </c>
      <c r="D192" s="46" t="s">
        <v>42</v>
      </c>
      <c r="E192" s="46" t="s">
        <v>389</v>
      </c>
      <c r="F192" s="46">
        <v>3.5</v>
      </c>
      <c r="G192" s="47" t="s">
        <v>233</v>
      </c>
      <c r="H192" s="48">
        <v>854.0</v>
      </c>
      <c r="I192" s="101">
        <v>350.0</v>
      </c>
      <c r="J192" s="101">
        <f t="shared" si="1"/>
        <v>114.38</v>
      </c>
      <c r="K192" s="101">
        <v>210.0</v>
      </c>
      <c r="L192" s="101">
        <f t="shared" si="2"/>
        <v>1528.38</v>
      </c>
      <c r="M192" s="101">
        <f t="shared" si="3"/>
        <v>1081.62</v>
      </c>
      <c r="N192" s="51">
        <v>2610.0</v>
      </c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44" t="s">
        <v>211</v>
      </c>
      <c r="B193" s="45" t="s">
        <v>210</v>
      </c>
      <c r="C193" s="44" t="s">
        <v>93</v>
      </c>
      <c r="D193" s="46" t="s">
        <v>42</v>
      </c>
      <c r="E193" s="46" t="s">
        <v>389</v>
      </c>
      <c r="F193" s="46">
        <v>4.0</v>
      </c>
      <c r="G193" s="47" t="s">
        <v>235</v>
      </c>
      <c r="H193" s="48">
        <v>878.0</v>
      </c>
      <c r="I193" s="101">
        <v>350.0</v>
      </c>
      <c r="J193" s="101">
        <f t="shared" si="1"/>
        <v>116.66</v>
      </c>
      <c r="K193" s="101">
        <v>210.0</v>
      </c>
      <c r="L193" s="101">
        <f t="shared" si="2"/>
        <v>1554.66</v>
      </c>
      <c r="M193" s="101">
        <f t="shared" si="3"/>
        <v>1080.34</v>
      </c>
      <c r="N193" s="51">
        <v>2635.0</v>
      </c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44" t="s">
        <v>211</v>
      </c>
      <c r="B194" s="45" t="s">
        <v>210</v>
      </c>
      <c r="C194" s="44" t="s">
        <v>93</v>
      </c>
      <c r="D194" s="46" t="s">
        <v>42</v>
      </c>
      <c r="E194" s="46" t="s">
        <v>389</v>
      </c>
      <c r="F194" s="46">
        <v>5.0</v>
      </c>
      <c r="G194" s="47" t="s">
        <v>238</v>
      </c>
      <c r="H194" s="48">
        <v>994.0</v>
      </c>
      <c r="I194" s="101">
        <v>350.0</v>
      </c>
      <c r="J194" s="101">
        <f t="shared" si="1"/>
        <v>127.68</v>
      </c>
      <c r="K194" s="101">
        <v>210.0</v>
      </c>
      <c r="L194" s="101">
        <f t="shared" si="2"/>
        <v>1681.68</v>
      </c>
      <c r="M194" s="101">
        <f t="shared" si="3"/>
        <v>1078.32</v>
      </c>
      <c r="N194" s="51">
        <v>2760.0</v>
      </c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45" t="s">
        <v>212</v>
      </c>
      <c r="B195" s="45" t="s">
        <v>115</v>
      </c>
      <c r="C195" s="45" t="s">
        <v>116</v>
      </c>
      <c r="D195" s="46" t="s">
        <v>42</v>
      </c>
      <c r="E195" s="46" t="s">
        <v>389</v>
      </c>
      <c r="F195" s="46">
        <v>1.5</v>
      </c>
      <c r="G195" s="47" t="s">
        <v>245</v>
      </c>
      <c r="H195" s="48">
        <v>727.0</v>
      </c>
      <c r="I195" s="101">
        <v>350.0</v>
      </c>
      <c r="J195" s="101">
        <f t="shared" si="1"/>
        <v>102.315</v>
      </c>
      <c r="K195" s="101">
        <v>210.0</v>
      </c>
      <c r="L195" s="101">
        <f t="shared" si="2"/>
        <v>1389.315</v>
      </c>
      <c r="M195" s="101">
        <f t="shared" si="3"/>
        <v>1085.685</v>
      </c>
      <c r="N195" s="51">
        <v>2475.0</v>
      </c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45" t="s">
        <v>212</v>
      </c>
      <c r="B196" s="45" t="s">
        <v>115</v>
      </c>
      <c r="C196" s="45" t="s">
        <v>116</v>
      </c>
      <c r="D196" s="46" t="s">
        <v>42</v>
      </c>
      <c r="E196" s="46" t="s">
        <v>389</v>
      </c>
      <c r="F196" s="46">
        <v>2.0</v>
      </c>
      <c r="G196" s="47" t="s">
        <v>248</v>
      </c>
      <c r="H196" s="48">
        <v>727.0</v>
      </c>
      <c r="I196" s="101">
        <v>350.0</v>
      </c>
      <c r="J196" s="101">
        <f t="shared" si="1"/>
        <v>102.315</v>
      </c>
      <c r="K196" s="101">
        <v>210.0</v>
      </c>
      <c r="L196" s="101">
        <f t="shared" si="2"/>
        <v>1389.315</v>
      </c>
      <c r="M196" s="101">
        <f t="shared" si="3"/>
        <v>1085.685</v>
      </c>
      <c r="N196" s="51">
        <v>2475.0</v>
      </c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45" t="s">
        <v>212</v>
      </c>
      <c r="B197" s="45" t="s">
        <v>115</v>
      </c>
      <c r="C197" s="45" t="s">
        <v>116</v>
      </c>
      <c r="D197" s="46" t="s">
        <v>42</v>
      </c>
      <c r="E197" s="46" t="s">
        <v>389</v>
      </c>
      <c r="F197" s="46">
        <v>2.5</v>
      </c>
      <c r="G197" s="47" t="s">
        <v>250</v>
      </c>
      <c r="H197" s="48">
        <v>757.0</v>
      </c>
      <c r="I197" s="101">
        <v>350.0</v>
      </c>
      <c r="J197" s="101">
        <f t="shared" si="1"/>
        <v>105.165</v>
      </c>
      <c r="K197" s="101">
        <v>210.0</v>
      </c>
      <c r="L197" s="101">
        <f t="shared" si="2"/>
        <v>1422.165</v>
      </c>
      <c r="M197" s="101">
        <f t="shared" si="3"/>
        <v>1077.835</v>
      </c>
      <c r="N197" s="51">
        <v>2500.0</v>
      </c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45" t="s">
        <v>212</v>
      </c>
      <c r="B198" s="45" t="s">
        <v>115</v>
      </c>
      <c r="C198" s="45" t="s">
        <v>116</v>
      </c>
      <c r="D198" s="46" t="s">
        <v>42</v>
      </c>
      <c r="E198" s="46" t="s">
        <v>389</v>
      </c>
      <c r="F198" s="46">
        <v>3.0</v>
      </c>
      <c r="G198" s="47" t="s">
        <v>253</v>
      </c>
      <c r="H198" s="48">
        <v>824.0</v>
      </c>
      <c r="I198" s="101">
        <v>350.0</v>
      </c>
      <c r="J198" s="101">
        <f t="shared" si="1"/>
        <v>111.53</v>
      </c>
      <c r="K198" s="101">
        <v>210.0</v>
      </c>
      <c r="L198" s="101">
        <f t="shared" si="2"/>
        <v>1495.53</v>
      </c>
      <c r="M198" s="101">
        <f t="shared" si="3"/>
        <v>1079.47</v>
      </c>
      <c r="N198" s="51">
        <v>2575.0</v>
      </c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45" t="s">
        <v>212</v>
      </c>
      <c r="B199" s="45" t="s">
        <v>115</v>
      </c>
      <c r="C199" s="45" t="s">
        <v>116</v>
      </c>
      <c r="D199" s="46" t="s">
        <v>42</v>
      </c>
      <c r="E199" s="46" t="s">
        <v>389</v>
      </c>
      <c r="F199" s="46">
        <v>3.5</v>
      </c>
      <c r="G199" s="47" t="s">
        <v>256</v>
      </c>
      <c r="H199" s="48">
        <v>854.0</v>
      </c>
      <c r="I199" s="101">
        <v>350.0</v>
      </c>
      <c r="J199" s="101">
        <f t="shared" si="1"/>
        <v>114.38</v>
      </c>
      <c r="K199" s="101">
        <v>210.0</v>
      </c>
      <c r="L199" s="101">
        <f t="shared" si="2"/>
        <v>1528.38</v>
      </c>
      <c r="M199" s="101">
        <f t="shared" si="3"/>
        <v>1081.62</v>
      </c>
      <c r="N199" s="51">
        <v>2610.0</v>
      </c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45" t="s">
        <v>212</v>
      </c>
      <c r="B200" s="45" t="s">
        <v>115</v>
      </c>
      <c r="C200" s="45" t="s">
        <v>116</v>
      </c>
      <c r="D200" s="46" t="s">
        <v>42</v>
      </c>
      <c r="E200" s="46" t="s">
        <v>389</v>
      </c>
      <c r="F200" s="46">
        <v>4.0</v>
      </c>
      <c r="G200" s="47" t="s">
        <v>259</v>
      </c>
      <c r="H200" s="48">
        <v>878.0</v>
      </c>
      <c r="I200" s="101">
        <v>350.0</v>
      </c>
      <c r="J200" s="101">
        <f t="shared" si="1"/>
        <v>116.66</v>
      </c>
      <c r="K200" s="101">
        <v>210.0</v>
      </c>
      <c r="L200" s="101">
        <f t="shared" si="2"/>
        <v>1554.66</v>
      </c>
      <c r="M200" s="101">
        <f t="shared" si="3"/>
        <v>1080.34</v>
      </c>
      <c r="N200" s="51">
        <v>2635.0</v>
      </c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45" t="s">
        <v>212</v>
      </c>
      <c r="B201" s="45" t="s">
        <v>115</v>
      </c>
      <c r="C201" s="45" t="s">
        <v>116</v>
      </c>
      <c r="D201" s="46" t="s">
        <v>42</v>
      </c>
      <c r="E201" s="46" t="s">
        <v>389</v>
      </c>
      <c r="F201" s="46">
        <v>5.0</v>
      </c>
      <c r="G201" s="47" t="s">
        <v>261</v>
      </c>
      <c r="H201" s="48">
        <v>994.0</v>
      </c>
      <c r="I201" s="101">
        <v>350.0</v>
      </c>
      <c r="J201" s="101">
        <f t="shared" si="1"/>
        <v>127.68</v>
      </c>
      <c r="K201" s="101">
        <v>210.0</v>
      </c>
      <c r="L201" s="101">
        <f t="shared" si="2"/>
        <v>1681.68</v>
      </c>
      <c r="M201" s="101">
        <f t="shared" si="3"/>
        <v>1078.32</v>
      </c>
      <c r="N201" s="51">
        <v>2760.0</v>
      </c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45" t="s">
        <v>213</v>
      </c>
      <c r="B202" s="45" t="s">
        <v>173</v>
      </c>
      <c r="C202" s="45" t="s">
        <v>174</v>
      </c>
      <c r="D202" s="46" t="s">
        <v>42</v>
      </c>
      <c r="E202" s="46" t="s">
        <v>389</v>
      </c>
      <c r="F202" s="46">
        <v>1.5</v>
      </c>
      <c r="G202" s="47" t="s">
        <v>264</v>
      </c>
      <c r="H202" s="48">
        <v>727.0</v>
      </c>
      <c r="I202" s="101">
        <v>350.0</v>
      </c>
      <c r="J202" s="101">
        <f t="shared" si="1"/>
        <v>102.315</v>
      </c>
      <c r="K202" s="101">
        <v>210.0</v>
      </c>
      <c r="L202" s="101">
        <f t="shared" si="2"/>
        <v>1389.315</v>
      </c>
      <c r="M202" s="101">
        <f t="shared" si="3"/>
        <v>1085.685</v>
      </c>
      <c r="N202" s="51">
        <v>2475.0</v>
      </c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45" t="s">
        <v>213</v>
      </c>
      <c r="B203" s="45" t="s">
        <v>173</v>
      </c>
      <c r="C203" s="45" t="s">
        <v>174</v>
      </c>
      <c r="D203" s="46" t="s">
        <v>42</v>
      </c>
      <c r="E203" s="46" t="s">
        <v>389</v>
      </c>
      <c r="F203" s="46">
        <v>2.0</v>
      </c>
      <c r="G203" s="47" t="s">
        <v>267</v>
      </c>
      <c r="H203" s="48">
        <v>727.0</v>
      </c>
      <c r="I203" s="101">
        <v>350.0</v>
      </c>
      <c r="J203" s="101">
        <f t="shared" si="1"/>
        <v>102.315</v>
      </c>
      <c r="K203" s="101">
        <v>210.0</v>
      </c>
      <c r="L203" s="101">
        <f t="shared" si="2"/>
        <v>1389.315</v>
      </c>
      <c r="M203" s="101">
        <f t="shared" si="3"/>
        <v>1085.685</v>
      </c>
      <c r="N203" s="51">
        <v>2475.0</v>
      </c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45" t="s">
        <v>213</v>
      </c>
      <c r="B204" s="45" t="s">
        <v>173</v>
      </c>
      <c r="C204" s="45" t="s">
        <v>174</v>
      </c>
      <c r="D204" s="46" t="s">
        <v>42</v>
      </c>
      <c r="E204" s="46" t="s">
        <v>389</v>
      </c>
      <c r="F204" s="46">
        <v>2.5</v>
      </c>
      <c r="G204" s="47" t="s">
        <v>270</v>
      </c>
      <c r="H204" s="48">
        <v>757.0</v>
      </c>
      <c r="I204" s="101">
        <v>350.0</v>
      </c>
      <c r="J204" s="101">
        <f t="shared" si="1"/>
        <v>105.165</v>
      </c>
      <c r="K204" s="101">
        <v>210.0</v>
      </c>
      <c r="L204" s="101">
        <f t="shared" si="2"/>
        <v>1422.165</v>
      </c>
      <c r="M204" s="101">
        <f t="shared" si="3"/>
        <v>1077.835</v>
      </c>
      <c r="N204" s="51">
        <v>2500.0</v>
      </c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45" t="s">
        <v>213</v>
      </c>
      <c r="B205" s="45" t="s">
        <v>173</v>
      </c>
      <c r="C205" s="45" t="s">
        <v>174</v>
      </c>
      <c r="D205" s="46" t="s">
        <v>42</v>
      </c>
      <c r="E205" s="46" t="s">
        <v>389</v>
      </c>
      <c r="F205" s="46">
        <v>3.0</v>
      </c>
      <c r="G205" s="47" t="s">
        <v>273</v>
      </c>
      <c r="H205" s="48">
        <v>824.0</v>
      </c>
      <c r="I205" s="101">
        <v>350.0</v>
      </c>
      <c r="J205" s="101">
        <f t="shared" si="1"/>
        <v>111.53</v>
      </c>
      <c r="K205" s="101">
        <v>210.0</v>
      </c>
      <c r="L205" s="101">
        <f t="shared" si="2"/>
        <v>1495.53</v>
      </c>
      <c r="M205" s="101">
        <f t="shared" si="3"/>
        <v>1079.47</v>
      </c>
      <c r="N205" s="51">
        <v>2575.0</v>
      </c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45" t="s">
        <v>213</v>
      </c>
      <c r="B206" s="45" t="s">
        <v>173</v>
      </c>
      <c r="C206" s="45" t="s">
        <v>174</v>
      </c>
      <c r="D206" s="46" t="s">
        <v>42</v>
      </c>
      <c r="E206" s="46" t="s">
        <v>389</v>
      </c>
      <c r="F206" s="46">
        <v>3.5</v>
      </c>
      <c r="G206" s="47" t="s">
        <v>276</v>
      </c>
      <c r="H206" s="48">
        <v>854.0</v>
      </c>
      <c r="I206" s="101">
        <v>350.0</v>
      </c>
      <c r="J206" s="101">
        <f t="shared" si="1"/>
        <v>114.38</v>
      </c>
      <c r="K206" s="101">
        <v>210.0</v>
      </c>
      <c r="L206" s="101">
        <f t="shared" si="2"/>
        <v>1528.38</v>
      </c>
      <c r="M206" s="101">
        <f t="shared" si="3"/>
        <v>1081.62</v>
      </c>
      <c r="N206" s="51">
        <v>2610.0</v>
      </c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45" t="s">
        <v>213</v>
      </c>
      <c r="B207" s="45" t="s">
        <v>173</v>
      </c>
      <c r="C207" s="45" t="s">
        <v>174</v>
      </c>
      <c r="D207" s="46" t="s">
        <v>42</v>
      </c>
      <c r="E207" s="46" t="s">
        <v>389</v>
      </c>
      <c r="F207" s="46">
        <v>4.0</v>
      </c>
      <c r="G207" s="47" t="s">
        <v>278</v>
      </c>
      <c r="H207" s="48">
        <v>878.0</v>
      </c>
      <c r="I207" s="101">
        <v>350.0</v>
      </c>
      <c r="J207" s="101">
        <f t="shared" si="1"/>
        <v>116.66</v>
      </c>
      <c r="K207" s="101">
        <v>210.0</v>
      </c>
      <c r="L207" s="101">
        <f t="shared" si="2"/>
        <v>1554.66</v>
      </c>
      <c r="M207" s="101">
        <f t="shared" si="3"/>
        <v>1080.34</v>
      </c>
      <c r="N207" s="51">
        <v>2635.0</v>
      </c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45" t="s">
        <v>213</v>
      </c>
      <c r="B208" s="45" t="s">
        <v>173</v>
      </c>
      <c r="C208" s="45" t="s">
        <v>174</v>
      </c>
      <c r="D208" s="46" t="s">
        <v>42</v>
      </c>
      <c r="E208" s="46" t="s">
        <v>389</v>
      </c>
      <c r="F208" s="46">
        <v>5.0</v>
      </c>
      <c r="G208" s="47" t="s">
        <v>280</v>
      </c>
      <c r="H208" s="48">
        <v>994.0</v>
      </c>
      <c r="I208" s="101">
        <v>350.0</v>
      </c>
      <c r="J208" s="101">
        <f t="shared" si="1"/>
        <v>127.68</v>
      </c>
      <c r="K208" s="101">
        <v>210.0</v>
      </c>
      <c r="L208" s="101">
        <f t="shared" si="2"/>
        <v>1681.68</v>
      </c>
      <c r="M208" s="101">
        <f t="shared" si="3"/>
        <v>1078.32</v>
      </c>
      <c r="N208" s="51">
        <v>2760.0</v>
      </c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75"/>
      <c r="J216" s="75"/>
      <c r="K216" s="75"/>
      <c r="L216" s="75"/>
      <c r="M216" s="75"/>
      <c r="N216" s="75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75"/>
      <c r="J217" s="75"/>
      <c r="K217" s="75"/>
      <c r="L217" s="75"/>
      <c r="M217" s="75"/>
      <c r="N217" s="75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75"/>
      <c r="J218" s="75"/>
      <c r="K218" s="75"/>
      <c r="L218" s="75"/>
      <c r="M218" s="75"/>
      <c r="N218" s="75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75"/>
      <c r="J219" s="75"/>
      <c r="K219" s="75"/>
      <c r="L219" s="75"/>
      <c r="M219" s="75"/>
      <c r="N219" s="75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75"/>
      <c r="J220" s="75"/>
      <c r="K220" s="75"/>
      <c r="L220" s="75"/>
      <c r="M220" s="75"/>
      <c r="N220" s="75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75"/>
      <c r="J221" s="75"/>
      <c r="K221" s="75"/>
      <c r="L221" s="75"/>
      <c r="M221" s="75"/>
      <c r="N221" s="75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75"/>
      <c r="J222" s="75"/>
      <c r="K222" s="75"/>
      <c r="L222" s="75"/>
      <c r="M222" s="75"/>
      <c r="N222" s="75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75"/>
      <c r="J223" s="75"/>
      <c r="K223" s="75"/>
      <c r="L223" s="75"/>
      <c r="M223" s="75"/>
      <c r="N223" s="75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75"/>
      <c r="J224" s="75"/>
      <c r="K224" s="75"/>
      <c r="L224" s="75"/>
      <c r="M224" s="75"/>
      <c r="N224" s="75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75"/>
      <c r="J225" s="75"/>
      <c r="K225" s="75"/>
      <c r="L225" s="75"/>
      <c r="M225" s="75"/>
      <c r="N225" s="75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75"/>
      <c r="J226" s="75"/>
      <c r="K226" s="75"/>
      <c r="L226" s="75"/>
      <c r="M226" s="75"/>
      <c r="N226" s="75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75"/>
      <c r="J227" s="75"/>
      <c r="K227" s="75"/>
      <c r="L227" s="75"/>
      <c r="M227" s="75"/>
      <c r="N227" s="75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75"/>
      <c r="J228" s="75"/>
      <c r="K228" s="75"/>
      <c r="L228" s="75"/>
      <c r="M228" s="75"/>
      <c r="N228" s="75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75"/>
      <c r="J229" s="75"/>
      <c r="K229" s="75"/>
      <c r="L229" s="75"/>
      <c r="M229" s="75"/>
      <c r="N229" s="75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75"/>
      <c r="J230" s="75"/>
      <c r="K230" s="75"/>
      <c r="L230" s="75"/>
      <c r="M230" s="75"/>
      <c r="N230" s="75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75"/>
      <c r="J231" s="75"/>
      <c r="K231" s="75"/>
      <c r="L231" s="75"/>
      <c r="M231" s="75"/>
      <c r="N231" s="75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75"/>
      <c r="J232" s="75"/>
      <c r="K232" s="75"/>
      <c r="L232" s="75"/>
      <c r="M232" s="75"/>
      <c r="N232" s="75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75"/>
      <c r="J233" s="75"/>
      <c r="K233" s="75"/>
      <c r="L233" s="75"/>
      <c r="M233" s="75"/>
      <c r="N233" s="75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75"/>
      <c r="J234" s="75"/>
      <c r="K234" s="75"/>
      <c r="L234" s="75"/>
      <c r="M234" s="75"/>
      <c r="N234" s="75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75"/>
      <c r="J235" s="75"/>
      <c r="K235" s="75"/>
      <c r="L235" s="75"/>
      <c r="M235" s="75"/>
      <c r="N235" s="75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75"/>
      <c r="J236" s="75"/>
      <c r="K236" s="75"/>
      <c r="L236" s="75"/>
      <c r="M236" s="75"/>
      <c r="N236" s="75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75"/>
      <c r="J237" s="75"/>
      <c r="K237" s="75"/>
      <c r="L237" s="75"/>
      <c r="M237" s="75"/>
      <c r="N237" s="75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75"/>
      <c r="J238" s="75"/>
      <c r="K238" s="75"/>
      <c r="L238" s="75"/>
      <c r="M238" s="75"/>
      <c r="N238" s="75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75"/>
      <c r="J239" s="75"/>
      <c r="K239" s="75"/>
      <c r="L239" s="75"/>
      <c r="M239" s="75"/>
      <c r="N239" s="75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75"/>
      <c r="J240" s="75"/>
      <c r="K240" s="75"/>
      <c r="L240" s="75"/>
      <c r="M240" s="75"/>
      <c r="N240" s="75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75"/>
      <c r="J241" s="75"/>
      <c r="K241" s="75"/>
      <c r="L241" s="75"/>
      <c r="M241" s="75"/>
      <c r="N241" s="75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75"/>
      <c r="J242" s="75"/>
      <c r="K242" s="75"/>
      <c r="L242" s="75"/>
      <c r="M242" s="75"/>
      <c r="N242" s="75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75"/>
      <c r="J243" s="75"/>
      <c r="K243" s="75"/>
      <c r="L243" s="75"/>
      <c r="M243" s="75"/>
      <c r="N243" s="75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75"/>
      <c r="J244" s="75"/>
      <c r="K244" s="75"/>
      <c r="L244" s="75"/>
      <c r="M244" s="75"/>
      <c r="N244" s="75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75"/>
      <c r="J245" s="75"/>
      <c r="K245" s="75"/>
      <c r="L245" s="75"/>
      <c r="M245" s="75"/>
      <c r="N245" s="75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75"/>
      <c r="J246" s="75"/>
      <c r="K246" s="75"/>
      <c r="L246" s="75"/>
      <c r="M246" s="75"/>
      <c r="N246" s="75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75"/>
      <c r="J247" s="75"/>
      <c r="K247" s="75"/>
      <c r="L247" s="75"/>
      <c r="M247" s="75"/>
      <c r="N247" s="75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75"/>
      <c r="J248" s="75"/>
      <c r="K248" s="75"/>
      <c r="L248" s="75"/>
      <c r="M248" s="75"/>
      <c r="N248" s="75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75"/>
      <c r="J249" s="75"/>
      <c r="K249" s="75"/>
      <c r="L249" s="75"/>
      <c r="M249" s="75"/>
      <c r="N249" s="75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75"/>
      <c r="J250" s="75"/>
      <c r="K250" s="75"/>
      <c r="L250" s="75"/>
      <c r="M250" s="75"/>
      <c r="N250" s="75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75"/>
      <c r="J251" s="75"/>
      <c r="K251" s="75"/>
      <c r="L251" s="75"/>
      <c r="M251" s="75"/>
      <c r="N251" s="75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75"/>
      <c r="J252" s="75"/>
      <c r="K252" s="75"/>
      <c r="L252" s="75"/>
      <c r="M252" s="75"/>
      <c r="N252" s="75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75"/>
      <c r="J253" s="75"/>
      <c r="K253" s="75"/>
      <c r="L253" s="75"/>
      <c r="M253" s="75"/>
      <c r="N253" s="75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75"/>
      <c r="J254" s="75"/>
      <c r="K254" s="75"/>
      <c r="L254" s="75"/>
      <c r="M254" s="75"/>
      <c r="N254" s="75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75"/>
      <c r="J255" s="75"/>
      <c r="K255" s="75"/>
      <c r="L255" s="75"/>
      <c r="M255" s="75"/>
      <c r="N255" s="75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75"/>
      <c r="J256" s="75"/>
      <c r="K256" s="75"/>
      <c r="L256" s="75"/>
      <c r="M256" s="75"/>
      <c r="N256" s="75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75"/>
      <c r="J257" s="75"/>
      <c r="K257" s="75"/>
      <c r="L257" s="75"/>
      <c r="M257" s="75"/>
      <c r="N257" s="75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75"/>
      <c r="J258" s="75"/>
      <c r="K258" s="75"/>
      <c r="L258" s="75"/>
      <c r="M258" s="75"/>
      <c r="N258" s="75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75"/>
      <c r="J259" s="75"/>
      <c r="K259" s="75"/>
      <c r="L259" s="75"/>
      <c r="M259" s="75"/>
      <c r="N259" s="75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75"/>
      <c r="J260" s="75"/>
      <c r="K260" s="75"/>
      <c r="L260" s="75"/>
      <c r="M260" s="75"/>
      <c r="N260" s="75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75"/>
      <c r="J261" s="75"/>
      <c r="K261" s="75"/>
      <c r="L261" s="75"/>
      <c r="M261" s="75"/>
      <c r="N261" s="75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75"/>
      <c r="J262" s="75"/>
      <c r="K262" s="75"/>
      <c r="L262" s="75"/>
      <c r="M262" s="75"/>
      <c r="N262" s="75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75"/>
      <c r="J263" s="75"/>
      <c r="K263" s="75"/>
      <c r="L263" s="75"/>
      <c r="M263" s="75"/>
      <c r="N263" s="75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75"/>
      <c r="J264" s="75"/>
      <c r="K264" s="75"/>
      <c r="L264" s="75"/>
      <c r="M264" s="75"/>
      <c r="N264" s="75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75"/>
      <c r="J265" s="75"/>
      <c r="K265" s="75"/>
      <c r="L265" s="75"/>
      <c r="M265" s="75"/>
      <c r="N265" s="75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75"/>
      <c r="J266" s="75"/>
      <c r="K266" s="75"/>
      <c r="L266" s="75"/>
      <c r="M266" s="75"/>
      <c r="N266" s="75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75"/>
      <c r="J267" s="75"/>
      <c r="K267" s="75"/>
      <c r="L267" s="75"/>
      <c r="M267" s="75"/>
      <c r="N267" s="75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75"/>
      <c r="J268" s="75"/>
      <c r="K268" s="75"/>
      <c r="L268" s="75"/>
      <c r="M268" s="75"/>
      <c r="N268" s="75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75"/>
      <c r="J269" s="75"/>
      <c r="K269" s="75"/>
      <c r="L269" s="75"/>
      <c r="M269" s="75"/>
      <c r="N269" s="75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75"/>
      <c r="J270" s="75"/>
      <c r="K270" s="75"/>
      <c r="L270" s="75"/>
      <c r="M270" s="75"/>
      <c r="N270" s="75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75"/>
      <c r="J271" s="75"/>
      <c r="K271" s="75"/>
      <c r="L271" s="75"/>
      <c r="M271" s="75"/>
      <c r="N271" s="75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75"/>
      <c r="J272" s="75"/>
      <c r="K272" s="75"/>
      <c r="L272" s="75"/>
      <c r="M272" s="75"/>
      <c r="N272" s="75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75"/>
      <c r="J273" s="75"/>
      <c r="K273" s="75"/>
      <c r="L273" s="75"/>
      <c r="M273" s="75"/>
      <c r="N273" s="75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75"/>
      <c r="J274" s="75"/>
      <c r="K274" s="75"/>
      <c r="L274" s="75"/>
      <c r="M274" s="75"/>
      <c r="N274" s="75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75"/>
      <c r="J275" s="75"/>
      <c r="K275" s="75"/>
      <c r="L275" s="75"/>
      <c r="M275" s="75"/>
      <c r="N275" s="75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75"/>
      <c r="J276" s="75"/>
      <c r="K276" s="75"/>
      <c r="L276" s="75"/>
      <c r="M276" s="75"/>
      <c r="N276" s="75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75"/>
      <c r="J277" s="75"/>
      <c r="K277" s="75"/>
      <c r="L277" s="75"/>
      <c r="M277" s="75"/>
      <c r="N277" s="75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75"/>
      <c r="J278" s="75"/>
      <c r="K278" s="75"/>
      <c r="L278" s="75"/>
      <c r="M278" s="75"/>
      <c r="N278" s="75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75"/>
      <c r="J279" s="75"/>
      <c r="K279" s="75"/>
      <c r="L279" s="75"/>
      <c r="M279" s="75"/>
      <c r="N279" s="75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75"/>
      <c r="J280" s="75"/>
      <c r="K280" s="75"/>
      <c r="L280" s="75"/>
      <c r="M280" s="75"/>
      <c r="N280" s="75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75"/>
      <c r="J281" s="75"/>
      <c r="K281" s="75"/>
      <c r="L281" s="75"/>
      <c r="M281" s="75"/>
      <c r="N281" s="75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75"/>
      <c r="J282" s="75"/>
      <c r="K282" s="75"/>
      <c r="L282" s="75"/>
      <c r="M282" s="75"/>
      <c r="N282" s="75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75"/>
      <c r="J283" s="75"/>
      <c r="K283" s="75"/>
      <c r="L283" s="75"/>
      <c r="M283" s="75"/>
      <c r="N283" s="75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75"/>
      <c r="J284" s="75"/>
      <c r="K284" s="75"/>
      <c r="L284" s="75"/>
      <c r="M284" s="75"/>
      <c r="N284" s="75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75"/>
      <c r="J285" s="75"/>
      <c r="K285" s="75"/>
      <c r="L285" s="75"/>
      <c r="M285" s="75"/>
      <c r="N285" s="75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75"/>
      <c r="J286" s="75"/>
      <c r="K286" s="75"/>
      <c r="L286" s="75"/>
      <c r="M286" s="75"/>
      <c r="N286" s="75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75"/>
      <c r="J287" s="75"/>
      <c r="K287" s="75"/>
      <c r="L287" s="75"/>
      <c r="M287" s="75"/>
      <c r="N287" s="75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75"/>
      <c r="J288" s="75"/>
      <c r="K288" s="75"/>
      <c r="L288" s="75"/>
      <c r="M288" s="75"/>
      <c r="N288" s="75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75"/>
      <c r="J289" s="75"/>
      <c r="K289" s="75"/>
      <c r="L289" s="75"/>
      <c r="M289" s="75"/>
      <c r="N289" s="75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75"/>
      <c r="J290" s="75"/>
      <c r="K290" s="75"/>
      <c r="L290" s="75"/>
      <c r="M290" s="75"/>
      <c r="N290" s="75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75"/>
      <c r="J291" s="75"/>
      <c r="K291" s="75"/>
      <c r="L291" s="75"/>
      <c r="M291" s="75"/>
      <c r="N291" s="75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75"/>
      <c r="J292" s="75"/>
      <c r="K292" s="75"/>
      <c r="L292" s="75"/>
      <c r="M292" s="75"/>
      <c r="N292" s="75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75"/>
      <c r="J293" s="75"/>
      <c r="K293" s="75"/>
      <c r="L293" s="75"/>
      <c r="M293" s="75"/>
      <c r="N293" s="75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75"/>
      <c r="J294" s="75"/>
      <c r="K294" s="75"/>
      <c r="L294" s="75"/>
      <c r="M294" s="75"/>
      <c r="N294" s="75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75"/>
      <c r="J295" s="75"/>
      <c r="K295" s="75"/>
      <c r="L295" s="75"/>
      <c r="M295" s="75"/>
      <c r="N295" s="75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75"/>
      <c r="J296" s="75"/>
      <c r="K296" s="75"/>
      <c r="L296" s="75"/>
      <c r="M296" s="75"/>
      <c r="N296" s="75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75"/>
      <c r="J297" s="75"/>
      <c r="K297" s="75"/>
      <c r="L297" s="75"/>
      <c r="M297" s="75"/>
      <c r="N297" s="75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75"/>
      <c r="J298" s="75"/>
      <c r="K298" s="75"/>
      <c r="L298" s="75"/>
      <c r="M298" s="75"/>
      <c r="N298" s="75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75"/>
      <c r="J299" s="75"/>
      <c r="K299" s="75"/>
      <c r="L299" s="75"/>
      <c r="M299" s="75"/>
      <c r="N299" s="75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75"/>
      <c r="J300" s="75"/>
      <c r="K300" s="75"/>
      <c r="L300" s="75"/>
      <c r="M300" s="75"/>
      <c r="N300" s="75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75"/>
      <c r="J301" s="75"/>
      <c r="K301" s="75"/>
      <c r="L301" s="75"/>
      <c r="M301" s="75"/>
      <c r="N301" s="75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75"/>
      <c r="J302" s="75"/>
      <c r="K302" s="75"/>
      <c r="L302" s="75"/>
      <c r="M302" s="75"/>
      <c r="N302" s="75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75"/>
      <c r="J303" s="75"/>
      <c r="K303" s="75"/>
      <c r="L303" s="75"/>
      <c r="M303" s="75"/>
      <c r="N303" s="75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75"/>
      <c r="J304" s="75"/>
      <c r="K304" s="75"/>
      <c r="L304" s="75"/>
      <c r="M304" s="75"/>
      <c r="N304" s="75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75"/>
      <c r="J305" s="75"/>
      <c r="K305" s="75"/>
      <c r="L305" s="75"/>
      <c r="M305" s="75"/>
      <c r="N305" s="75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75"/>
      <c r="J306" s="75"/>
      <c r="K306" s="75"/>
      <c r="L306" s="75"/>
      <c r="M306" s="75"/>
      <c r="N306" s="75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75"/>
      <c r="J307" s="75"/>
      <c r="K307" s="75"/>
      <c r="L307" s="75"/>
      <c r="M307" s="75"/>
      <c r="N307" s="75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75"/>
      <c r="J308" s="75"/>
      <c r="K308" s="75"/>
      <c r="L308" s="75"/>
      <c r="M308" s="75"/>
      <c r="N308" s="75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75"/>
      <c r="J309" s="75"/>
      <c r="K309" s="75"/>
      <c r="L309" s="75"/>
      <c r="M309" s="75"/>
      <c r="N309" s="75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75"/>
      <c r="J310" s="75"/>
      <c r="K310" s="75"/>
      <c r="L310" s="75"/>
      <c r="M310" s="75"/>
      <c r="N310" s="75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75"/>
      <c r="J311" s="75"/>
      <c r="K311" s="75"/>
      <c r="L311" s="75"/>
      <c r="M311" s="75"/>
      <c r="N311" s="75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75"/>
      <c r="J312" s="75"/>
      <c r="K312" s="75"/>
      <c r="L312" s="75"/>
      <c r="M312" s="75"/>
      <c r="N312" s="75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75"/>
      <c r="J313" s="75"/>
      <c r="K313" s="75"/>
      <c r="L313" s="75"/>
      <c r="M313" s="75"/>
      <c r="N313" s="75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75"/>
      <c r="J314" s="75"/>
      <c r="K314" s="75"/>
      <c r="L314" s="75"/>
      <c r="M314" s="75"/>
      <c r="N314" s="75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75"/>
      <c r="J315" s="75"/>
      <c r="K315" s="75"/>
      <c r="L315" s="75"/>
      <c r="M315" s="75"/>
      <c r="N315" s="75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75"/>
      <c r="J316" s="75"/>
      <c r="K316" s="75"/>
      <c r="L316" s="75"/>
      <c r="M316" s="75"/>
      <c r="N316" s="75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75"/>
      <c r="J317" s="75"/>
      <c r="K317" s="75"/>
      <c r="L317" s="75"/>
      <c r="M317" s="75"/>
      <c r="N317" s="75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75"/>
      <c r="J318" s="75"/>
      <c r="K318" s="75"/>
      <c r="L318" s="75"/>
      <c r="M318" s="75"/>
      <c r="N318" s="75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75"/>
      <c r="J319" s="75"/>
      <c r="K319" s="75"/>
      <c r="L319" s="75"/>
      <c r="M319" s="75"/>
      <c r="N319" s="75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75"/>
      <c r="J320" s="75"/>
      <c r="K320" s="75"/>
      <c r="L320" s="75"/>
      <c r="M320" s="75"/>
      <c r="N320" s="75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75"/>
      <c r="J321" s="75"/>
      <c r="K321" s="75"/>
      <c r="L321" s="75"/>
      <c r="M321" s="75"/>
      <c r="N321" s="75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75"/>
      <c r="J322" s="75"/>
      <c r="K322" s="75"/>
      <c r="L322" s="75"/>
      <c r="M322" s="75"/>
      <c r="N322" s="75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75"/>
      <c r="J323" s="75"/>
      <c r="K323" s="75"/>
      <c r="L323" s="75"/>
      <c r="M323" s="75"/>
      <c r="N323" s="75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75"/>
      <c r="J324" s="75"/>
      <c r="K324" s="75"/>
      <c r="L324" s="75"/>
      <c r="M324" s="75"/>
      <c r="N324" s="75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75"/>
      <c r="J325" s="75"/>
      <c r="K325" s="75"/>
      <c r="L325" s="75"/>
      <c r="M325" s="75"/>
      <c r="N325" s="75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75"/>
      <c r="J326" s="75"/>
      <c r="K326" s="75"/>
      <c r="L326" s="75"/>
      <c r="M326" s="75"/>
      <c r="N326" s="75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75"/>
      <c r="J327" s="75"/>
      <c r="K327" s="75"/>
      <c r="L327" s="75"/>
      <c r="M327" s="75"/>
      <c r="N327" s="75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75"/>
      <c r="J328" s="75"/>
      <c r="K328" s="75"/>
      <c r="L328" s="75"/>
      <c r="M328" s="75"/>
      <c r="N328" s="75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75"/>
      <c r="J329" s="75"/>
      <c r="K329" s="75"/>
      <c r="L329" s="75"/>
      <c r="M329" s="75"/>
      <c r="N329" s="75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75"/>
      <c r="J330" s="75"/>
      <c r="K330" s="75"/>
      <c r="L330" s="75"/>
      <c r="M330" s="75"/>
      <c r="N330" s="75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75"/>
      <c r="J331" s="75"/>
      <c r="K331" s="75"/>
      <c r="L331" s="75"/>
      <c r="M331" s="75"/>
      <c r="N331" s="75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75"/>
      <c r="J332" s="75"/>
      <c r="K332" s="75"/>
      <c r="L332" s="75"/>
      <c r="M332" s="75"/>
      <c r="N332" s="75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75"/>
      <c r="J333" s="75"/>
      <c r="K333" s="75"/>
      <c r="L333" s="75"/>
      <c r="M333" s="75"/>
      <c r="N333" s="75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75"/>
      <c r="J334" s="75"/>
      <c r="K334" s="75"/>
      <c r="L334" s="75"/>
      <c r="M334" s="75"/>
      <c r="N334" s="75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75"/>
      <c r="J335" s="75"/>
      <c r="K335" s="75"/>
      <c r="L335" s="75"/>
      <c r="M335" s="75"/>
      <c r="N335" s="75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75"/>
      <c r="J336" s="75"/>
      <c r="K336" s="75"/>
      <c r="L336" s="75"/>
      <c r="M336" s="75"/>
      <c r="N336" s="75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75"/>
      <c r="J337" s="75"/>
      <c r="K337" s="75"/>
      <c r="L337" s="75"/>
      <c r="M337" s="75"/>
      <c r="N337" s="75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75"/>
      <c r="J338" s="75"/>
      <c r="K338" s="75"/>
      <c r="L338" s="75"/>
      <c r="M338" s="75"/>
      <c r="N338" s="75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75"/>
      <c r="J339" s="75"/>
      <c r="K339" s="75"/>
      <c r="L339" s="75"/>
      <c r="M339" s="75"/>
      <c r="N339" s="75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75"/>
      <c r="J340" s="75"/>
      <c r="K340" s="75"/>
      <c r="L340" s="75"/>
      <c r="M340" s="75"/>
      <c r="N340" s="75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75"/>
      <c r="J341" s="75"/>
      <c r="K341" s="75"/>
      <c r="L341" s="75"/>
      <c r="M341" s="75"/>
      <c r="N341" s="75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75"/>
      <c r="J342" s="75"/>
      <c r="K342" s="75"/>
      <c r="L342" s="75"/>
      <c r="M342" s="75"/>
      <c r="N342" s="75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75"/>
      <c r="J343" s="75"/>
      <c r="K343" s="75"/>
      <c r="L343" s="75"/>
      <c r="M343" s="75"/>
      <c r="N343" s="75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75"/>
      <c r="J344" s="75"/>
      <c r="K344" s="75"/>
      <c r="L344" s="75"/>
      <c r="M344" s="75"/>
      <c r="N344" s="75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75"/>
      <c r="J345" s="75"/>
      <c r="K345" s="75"/>
      <c r="L345" s="75"/>
      <c r="M345" s="75"/>
      <c r="N345" s="75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75"/>
      <c r="J346" s="75"/>
      <c r="K346" s="75"/>
      <c r="L346" s="75"/>
      <c r="M346" s="75"/>
      <c r="N346" s="75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75"/>
      <c r="J347" s="75"/>
      <c r="K347" s="75"/>
      <c r="L347" s="75"/>
      <c r="M347" s="75"/>
      <c r="N347" s="75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75"/>
      <c r="J348" s="75"/>
      <c r="K348" s="75"/>
      <c r="L348" s="75"/>
      <c r="M348" s="75"/>
      <c r="N348" s="75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75"/>
      <c r="J349" s="75"/>
      <c r="K349" s="75"/>
      <c r="L349" s="75"/>
      <c r="M349" s="75"/>
      <c r="N349" s="75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75"/>
      <c r="J350" s="75"/>
      <c r="K350" s="75"/>
      <c r="L350" s="75"/>
      <c r="M350" s="75"/>
      <c r="N350" s="75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75"/>
      <c r="J351" s="75"/>
      <c r="K351" s="75"/>
      <c r="L351" s="75"/>
      <c r="M351" s="75"/>
      <c r="N351" s="75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75"/>
      <c r="J352" s="75"/>
      <c r="K352" s="75"/>
      <c r="L352" s="75"/>
      <c r="M352" s="75"/>
      <c r="N352" s="75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75"/>
      <c r="J353" s="75"/>
      <c r="K353" s="75"/>
      <c r="L353" s="75"/>
      <c r="M353" s="75"/>
      <c r="N353" s="75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75"/>
      <c r="J354" s="75"/>
      <c r="K354" s="75"/>
      <c r="L354" s="75"/>
      <c r="M354" s="75"/>
      <c r="N354" s="75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75"/>
      <c r="J355" s="75"/>
      <c r="K355" s="75"/>
      <c r="L355" s="75"/>
      <c r="M355" s="75"/>
      <c r="N355" s="75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75"/>
      <c r="J356" s="75"/>
      <c r="K356" s="75"/>
      <c r="L356" s="75"/>
      <c r="M356" s="75"/>
      <c r="N356" s="75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75"/>
      <c r="J357" s="75"/>
      <c r="K357" s="75"/>
      <c r="L357" s="75"/>
      <c r="M357" s="75"/>
      <c r="N357" s="75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75"/>
      <c r="J358" s="75"/>
      <c r="K358" s="75"/>
      <c r="L358" s="75"/>
      <c r="M358" s="75"/>
      <c r="N358" s="75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75"/>
      <c r="J359" s="75"/>
      <c r="K359" s="75"/>
      <c r="L359" s="75"/>
      <c r="M359" s="75"/>
      <c r="N359" s="75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75"/>
      <c r="J360" s="75"/>
      <c r="K360" s="75"/>
      <c r="L360" s="75"/>
      <c r="M360" s="75"/>
      <c r="N360" s="75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75"/>
      <c r="J361" s="75"/>
      <c r="K361" s="75"/>
      <c r="L361" s="75"/>
      <c r="M361" s="75"/>
      <c r="N361" s="75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75"/>
      <c r="J362" s="75"/>
      <c r="K362" s="75"/>
      <c r="L362" s="75"/>
      <c r="M362" s="75"/>
      <c r="N362" s="75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75"/>
      <c r="J363" s="75"/>
      <c r="K363" s="75"/>
      <c r="L363" s="75"/>
      <c r="M363" s="75"/>
      <c r="N363" s="75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75"/>
      <c r="J364" s="75"/>
      <c r="K364" s="75"/>
      <c r="L364" s="75"/>
      <c r="M364" s="75"/>
      <c r="N364" s="75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75"/>
      <c r="J365" s="75"/>
      <c r="K365" s="75"/>
      <c r="L365" s="75"/>
      <c r="M365" s="75"/>
      <c r="N365" s="75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75"/>
      <c r="J366" s="75"/>
      <c r="K366" s="75"/>
      <c r="L366" s="75"/>
      <c r="M366" s="75"/>
      <c r="N366" s="75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75"/>
      <c r="J367" s="75"/>
      <c r="K367" s="75"/>
      <c r="L367" s="75"/>
      <c r="M367" s="75"/>
      <c r="N367" s="75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75"/>
      <c r="J368" s="75"/>
      <c r="K368" s="75"/>
      <c r="L368" s="75"/>
      <c r="M368" s="75"/>
      <c r="N368" s="75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75"/>
      <c r="J369" s="75"/>
      <c r="K369" s="75"/>
      <c r="L369" s="75"/>
      <c r="M369" s="75"/>
      <c r="N369" s="75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75"/>
      <c r="J370" s="75"/>
      <c r="K370" s="75"/>
      <c r="L370" s="75"/>
      <c r="M370" s="75"/>
      <c r="N370" s="75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75"/>
      <c r="J371" s="75"/>
      <c r="K371" s="75"/>
      <c r="L371" s="75"/>
      <c r="M371" s="75"/>
      <c r="N371" s="75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75"/>
      <c r="J372" s="75"/>
      <c r="K372" s="75"/>
      <c r="L372" s="75"/>
      <c r="M372" s="75"/>
      <c r="N372" s="75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75"/>
      <c r="J373" s="75"/>
      <c r="K373" s="75"/>
      <c r="L373" s="75"/>
      <c r="M373" s="75"/>
      <c r="N373" s="75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75"/>
      <c r="J374" s="75"/>
      <c r="K374" s="75"/>
      <c r="L374" s="75"/>
      <c r="M374" s="75"/>
      <c r="N374" s="75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75"/>
      <c r="J375" s="75"/>
      <c r="K375" s="75"/>
      <c r="L375" s="75"/>
      <c r="M375" s="75"/>
      <c r="N375" s="75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75"/>
      <c r="J376" s="75"/>
      <c r="K376" s="75"/>
      <c r="L376" s="75"/>
      <c r="M376" s="75"/>
      <c r="N376" s="75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75"/>
      <c r="J377" s="75"/>
      <c r="K377" s="75"/>
      <c r="L377" s="75"/>
      <c r="M377" s="75"/>
      <c r="N377" s="75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75"/>
      <c r="J378" s="75"/>
      <c r="K378" s="75"/>
      <c r="L378" s="75"/>
      <c r="M378" s="75"/>
      <c r="N378" s="75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75"/>
      <c r="J379" s="75"/>
      <c r="K379" s="75"/>
      <c r="L379" s="75"/>
      <c r="M379" s="75"/>
      <c r="N379" s="75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75"/>
      <c r="J380" s="75"/>
      <c r="K380" s="75"/>
      <c r="L380" s="75"/>
      <c r="M380" s="75"/>
      <c r="N380" s="75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75"/>
      <c r="J381" s="75"/>
      <c r="K381" s="75"/>
      <c r="L381" s="75"/>
      <c r="M381" s="75"/>
      <c r="N381" s="75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75"/>
      <c r="J382" s="75"/>
      <c r="K382" s="75"/>
      <c r="L382" s="75"/>
      <c r="M382" s="75"/>
      <c r="N382" s="75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75"/>
      <c r="J383" s="75"/>
      <c r="K383" s="75"/>
      <c r="L383" s="75"/>
      <c r="M383" s="75"/>
      <c r="N383" s="75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75"/>
      <c r="J384" s="75"/>
      <c r="K384" s="75"/>
      <c r="L384" s="75"/>
      <c r="M384" s="75"/>
      <c r="N384" s="75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75"/>
      <c r="J385" s="75"/>
      <c r="K385" s="75"/>
      <c r="L385" s="75"/>
      <c r="M385" s="75"/>
      <c r="N385" s="75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75"/>
      <c r="J386" s="75"/>
      <c r="K386" s="75"/>
      <c r="L386" s="75"/>
      <c r="M386" s="75"/>
      <c r="N386" s="75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75"/>
      <c r="J387" s="75"/>
      <c r="K387" s="75"/>
      <c r="L387" s="75"/>
      <c r="M387" s="75"/>
      <c r="N387" s="75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75"/>
      <c r="J388" s="75"/>
      <c r="K388" s="75"/>
      <c r="L388" s="75"/>
      <c r="M388" s="75"/>
      <c r="N388" s="75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75"/>
      <c r="J389" s="75"/>
      <c r="K389" s="75"/>
      <c r="L389" s="75"/>
      <c r="M389" s="75"/>
      <c r="N389" s="75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75"/>
      <c r="J390" s="75"/>
      <c r="K390" s="75"/>
      <c r="L390" s="75"/>
      <c r="M390" s="75"/>
      <c r="N390" s="75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75"/>
      <c r="J391" s="75"/>
      <c r="K391" s="75"/>
      <c r="L391" s="75"/>
      <c r="M391" s="75"/>
      <c r="N391" s="75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75"/>
      <c r="J392" s="75"/>
      <c r="K392" s="75"/>
      <c r="L392" s="75"/>
      <c r="M392" s="75"/>
      <c r="N392" s="75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75"/>
      <c r="J393" s="75"/>
      <c r="K393" s="75"/>
      <c r="L393" s="75"/>
      <c r="M393" s="75"/>
      <c r="N393" s="75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75"/>
      <c r="J394" s="75"/>
      <c r="K394" s="75"/>
      <c r="L394" s="75"/>
      <c r="M394" s="75"/>
      <c r="N394" s="75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75"/>
      <c r="J395" s="75"/>
      <c r="K395" s="75"/>
      <c r="L395" s="75"/>
      <c r="M395" s="75"/>
      <c r="N395" s="75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75"/>
      <c r="J396" s="75"/>
      <c r="K396" s="75"/>
      <c r="L396" s="75"/>
      <c r="M396" s="75"/>
      <c r="N396" s="75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75"/>
      <c r="J397" s="75"/>
      <c r="K397" s="75"/>
      <c r="L397" s="75"/>
      <c r="M397" s="75"/>
      <c r="N397" s="75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75"/>
      <c r="J398" s="75"/>
      <c r="K398" s="75"/>
      <c r="L398" s="75"/>
      <c r="M398" s="75"/>
      <c r="N398" s="75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75"/>
      <c r="J399" s="75"/>
      <c r="K399" s="75"/>
      <c r="L399" s="75"/>
      <c r="M399" s="75"/>
      <c r="N399" s="75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75"/>
      <c r="J400" s="75"/>
      <c r="K400" s="75"/>
      <c r="L400" s="75"/>
      <c r="M400" s="75"/>
      <c r="N400" s="75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75"/>
      <c r="J401" s="75"/>
      <c r="K401" s="75"/>
      <c r="L401" s="75"/>
      <c r="M401" s="75"/>
      <c r="N401" s="75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75"/>
      <c r="J402" s="75"/>
      <c r="K402" s="75"/>
      <c r="L402" s="75"/>
      <c r="M402" s="75"/>
      <c r="N402" s="75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75"/>
      <c r="J403" s="75"/>
      <c r="K403" s="75"/>
      <c r="L403" s="75"/>
      <c r="M403" s="75"/>
      <c r="N403" s="75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75"/>
      <c r="J404" s="75"/>
      <c r="K404" s="75"/>
      <c r="L404" s="75"/>
      <c r="M404" s="75"/>
      <c r="N404" s="75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75"/>
      <c r="J405" s="75"/>
      <c r="K405" s="75"/>
      <c r="L405" s="75"/>
      <c r="M405" s="75"/>
      <c r="N405" s="75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75"/>
      <c r="J406" s="75"/>
      <c r="K406" s="75"/>
      <c r="L406" s="75"/>
      <c r="M406" s="75"/>
      <c r="N406" s="75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75"/>
      <c r="J407" s="75"/>
      <c r="K407" s="75"/>
      <c r="L407" s="75"/>
      <c r="M407" s="75"/>
      <c r="N407" s="75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75"/>
      <c r="J408" s="75"/>
      <c r="K408" s="75"/>
      <c r="L408" s="75"/>
      <c r="M408" s="75"/>
      <c r="N408" s="75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13:$Z$215"/>
  <mergeCells count="28">
    <mergeCell ref="A4:E4"/>
    <mergeCell ref="A5:E5"/>
    <mergeCell ref="A6:E6"/>
    <mergeCell ref="A7:B7"/>
    <mergeCell ref="C7:E7"/>
    <mergeCell ref="A1:E1"/>
    <mergeCell ref="A2:E2"/>
    <mergeCell ref="G2:L2"/>
    <mergeCell ref="M2:N2"/>
    <mergeCell ref="A3:E3"/>
    <mergeCell ref="M3:N3"/>
    <mergeCell ref="M4:N4"/>
    <mergeCell ref="G3:L3"/>
    <mergeCell ref="G4:L4"/>
    <mergeCell ref="G5:L5"/>
    <mergeCell ref="M5:N5"/>
    <mergeCell ref="G6:L6"/>
    <mergeCell ref="M6:N6"/>
    <mergeCell ref="M7:N7"/>
    <mergeCell ref="G11:L11"/>
    <mergeCell ref="M11:N11"/>
    <mergeCell ref="G7:L7"/>
    <mergeCell ref="G8:L8"/>
    <mergeCell ref="M8:N8"/>
    <mergeCell ref="G9:L9"/>
    <mergeCell ref="M9:N9"/>
    <mergeCell ref="G10:L10"/>
    <mergeCell ref="M10:N10"/>
  </mergeCells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1.22" defaultRowHeight="15.0"/>
  <cols>
    <col customWidth="1" min="1" max="4" width="11.11"/>
    <col customWidth="1" min="5" max="5" width="7.67"/>
    <col customWidth="1" min="6" max="6" width="17.44"/>
    <col customWidth="1" min="7" max="13" width="17.33"/>
    <col customWidth="1" min="14" max="14" width="11.11"/>
    <col customWidth="1" min="15" max="15" width="39.44"/>
    <col customWidth="1" min="16" max="26" width="11.11"/>
  </cols>
  <sheetData>
    <row r="1">
      <c r="A1" s="2" t="s">
        <v>0</v>
      </c>
      <c r="B1" s="3"/>
      <c r="C1" s="3"/>
      <c r="D1" s="3"/>
      <c r="E1" s="3"/>
      <c r="F1" s="98"/>
      <c r="G1" s="98"/>
      <c r="H1" s="99"/>
      <c r="I1" s="98"/>
      <c r="J1" s="99"/>
      <c r="K1" s="1"/>
      <c r="L1" s="75"/>
      <c r="M1" s="100"/>
      <c r="N1" s="100"/>
      <c r="O1" s="100"/>
      <c r="P1" s="100"/>
      <c r="Q1" s="100"/>
      <c r="R1" s="100"/>
      <c r="S1" s="86"/>
      <c r="T1" s="86"/>
      <c r="U1" s="86"/>
      <c r="V1" s="86"/>
      <c r="W1" s="86"/>
      <c r="X1" s="86"/>
      <c r="Y1" s="86"/>
      <c r="Z1" s="86"/>
    </row>
    <row r="2">
      <c r="A2" s="13" t="s">
        <v>1</v>
      </c>
      <c r="B2" s="14"/>
      <c r="C2" s="14"/>
      <c r="D2" s="14"/>
      <c r="E2" s="15"/>
      <c r="F2" s="1"/>
      <c r="G2" s="172" t="s">
        <v>2</v>
      </c>
      <c r="H2" s="173"/>
      <c r="I2" s="173"/>
      <c r="J2" s="173"/>
      <c r="K2" s="173"/>
      <c r="L2" s="21" t="s">
        <v>3</v>
      </c>
      <c r="M2" s="22"/>
      <c r="N2" s="1"/>
      <c r="O2" s="1"/>
      <c r="P2" s="1"/>
      <c r="Q2" s="100"/>
      <c r="R2" s="100"/>
      <c r="S2" s="86"/>
      <c r="T2" s="86"/>
      <c r="U2" s="86"/>
      <c r="V2" s="86"/>
      <c r="W2" s="86"/>
      <c r="X2" s="86"/>
      <c r="Y2" s="86"/>
      <c r="Z2" s="86"/>
    </row>
    <row r="3">
      <c r="A3" s="23" t="s">
        <v>4</v>
      </c>
      <c r="E3" s="24"/>
      <c r="F3" s="1"/>
      <c r="G3" s="23" t="s">
        <v>5</v>
      </c>
      <c r="L3" s="26" t="s">
        <v>6</v>
      </c>
      <c r="M3" s="27"/>
      <c r="N3" s="1"/>
      <c r="O3" s="1"/>
      <c r="P3" s="1"/>
      <c r="Q3" s="100"/>
      <c r="R3" s="100"/>
      <c r="S3" s="86"/>
      <c r="T3" s="86"/>
      <c r="U3" s="86"/>
      <c r="V3" s="86"/>
      <c r="W3" s="86"/>
      <c r="X3" s="86"/>
      <c r="Y3" s="86"/>
      <c r="Z3" s="86"/>
    </row>
    <row r="4">
      <c r="A4" s="23" t="s">
        <v>7</v>
      </c>
      <c r="E4" s="24"/>
      <c r="F4" s="1"/>
      <c r="G4" s="23" t="s">
        <v>8</v>
      </c>
      <c r="L4" s="28" t="s">
        <v>9</v>
      </c>
      <c r="M4" s="24"/>
      <c r="N4" s="1"/>
      <c r="O4" s="1"/>
      <c r="P4" s="1"/>
      <c r="Q4" s="100"/>
      <c r="R4" s="100"/>
      <c r="S4" s="86"/>
      <c r="T4" s="86"/>
      <c r="U4" s="86"/>
      <c r="V4" s="86"/>
      <c r="W4" s="86"/>
      <c r="X4" s="86"/>
      <c r="Y4" s="86"/>
      <c r="Z4" s="86"/>
    </row>
    <row r="5">
      <c r="A5" s="23" t="s">
        <v>10</v>
      </c>
      <c r="E5" s="24"/>
      <c r="F5" s="1"/>
      <c r="G5" s="23" t="s">
        <v>11</v>
      </c>
      <c r="L5" s="29" t="s">
        <v>6</v>
      </c>
      <c r="M5" s="24"/>
      <c r="N5" s="1"/>
      <c r="O5" s="1"/>
      <c r="P5" s="1"/>
      <c r="Q5" s="100"/>
      <c r="R5" s="100"/>
      <c r="S5" s="86"/>
      <c r="T5" s="86"/>
      <c r="U5" s="86"/>
      <c r="V5" s="86"/>
      <c r="W5" s="86"/>
      <c r="X5" s="86"/>
      <c r="Y5" s="86"/>
      <c r="Z5" s="86"/>
    </row>
    <row r="6">
      <c r="A6" s="30" t="s">
        <v>12</v>
      </c>
      <c r="B6" s="3"/>
      <c r="C6" s="3"/>
      <c r="D6" s="3"/>
      <c r="E6" s="31"/>
      <c r="F6" s="1"/>
      <c r="G6" s="23" t="s">
        <v>13</v>
      </c>
      <c r="L6" s="32">
        <v>150.0</v>
      </c>
      <c r="M6" s="24"/>
      <c r="N6" s="1"/>
      <c r="O6" s="1"/>
      <c r="P6" s="1"/>
      <c r="Q6" s="100"/>
      <c r="R6" s="100"/>
      <c r="S6" s="86"/>
      <c r="T6" s="86"/>
      <c r="U6" s="86"/>
      <c r="V6" s="86"/>
      <c r="W6" s="86"/>
      <c r="X6" s="86"/>
      <c r="Y6" s="86"/>
      <c r="Z6" s="86"/>
    </row>
    <row r="7">
      <c r="A7" s="13" t="s">
        <v>14</v>
      </c>
      <c r="B7" s="15"/>
      <c r="C7" s="33">
        <v>0.095</v>
      </c>
      <c r="D7" s="14"/>
      <c r="E7" s="15"/>
      <c r="F7" s="1"/>
      <c r="G7" s="23" t="s">
        <v>15</v>
      </c>
      <c r="L7" s="28" t="s">
        <v>6</v>
      </c>
      <c r="M7" s="24"/>
      <c r="N7" s="1"/>
      <c r="O7" s="1"/>
      <c r="P7" s="1"/>
      <c r="Q7" s="100"/>
      <c r="R7" s="100"/>
      <c r="S7" s="86"/>
      <c r="T7" s="86"/>
      <c r="U7" s="86"/>
      <c r="V7" s="86"/>
      <c r="W7" s="86"/>
      <c r="X7" s="86"/>
      <c r="Y7" s="86"/>
      <c r="Z7" s="86"/>
    </row>
    <row r="8">
      <c r="A8" s="1"/>
      <c r="B8" s="1"/>
      <c r="C8" s="100"/>
      <c r="D8" s="1"/>
      <c r="E8" s="1"/>
      <c r="F8" s="1"/>
      <c r="G8" s="23" t="s">
        <v>16</v>
      </c>
      <c r="L8" s="32" t="s">
        <v>6</v>
      </c>
      <c r="M8" s="24"/>
      <c r="N8" s="1"/>
      <c r="O8" s="1"/>
      <c r="P8" s="1"/>
      <c r="Q8" s="100"/>
      <c r="R8" s="100"/>
      <c r="S8" s="86"/>
      <c r="T8" s="86"/>
      <c r="U8" s="86"/>
      <c r="V8" s="86"/>
      <c r="W8" s="86"/>
      <c r="X8" s="86"/>
      <c r="Y8" s="86"/>
      <c r="Z8" s="86"/>
    </row>
    <row r="9">
      <c r="A9" s="1"/>
      <c r="B9" s="1"/>
      <c r="C9" s="75"/>
      <c r="D9" s="1"/>
      <c r="E9" s="1"/>
      <c r="F9" s="1"/>
      <c r="G9" s="23" t="s">
        <v>17</v>
      </c>
      <c r="L9" s="32">
        <v>750.0</v>
      </c>
      <c r="M9" s="24"/>
      <c r="N9" s="1"/>
      <c r="O9" s="1"/>
      <c r="P9" s="1"/>
      <c r="Q9" s="100"/>
      <c r="R9" s="100"/>
      <c r="S9" s="86"/>
      <c r="T9" s="86"/>
      <c r="U9" s="86"/>
      <c r="V9" s="86"/>
      <c r="W9" s="86"/>
      <c r="X9" s="86"/>
      <c r="Y9" s="86"/>
      <c r="Z9" s="86"/>
    </row>
    <row r="10">
      <c r="A10" s="1"/>
      <c r="B10" s="1"/>
      <c r="C10" s="75"/>
      <c r="D10" s="1"/>
      <c r="E10" s="1"/>
      <c r="F10" s="1"/>
      <c r="G10" s="23" t="s">
        <v>18</v>
      </c>
      <c r="L10" s="32">
        <v>350.0</v>
      </c>
      <c r="M10" s="24"/>
      <c r="N10" s="1"/>
      <c r="O10" s="1"/>
      <c r="P10" s="1"/>
      <c r="Q10" s="100"/>
      <c r="R10" s="100"/>
      <c r="S10" s="86"/>
      <c r="T10" s="86"/>
      <c r="U10" s="86"/>
      <c r="V10" s="86"/>
      <c r="W10" s="86"/>
      <c r="X10" s="86"/>
      <c r="Y10" s="86"/>
      <c r="Z10" s="86"/>
    </row>
    <row r="11">
      <c r="A11" s="1"/>
      <c r="B11" s="1"/>
      <c r="C11" s="75"/>
      <c r="D11" s="1"/>
      <c r="E11" s="1"/>
      <c r="F11" s="1"/>
      <c r="G11" s="30" t="s">
        <v>19</v>
      </c>
      <c r="H11" s="3"/>
      <c r="I11" s="3"/>
      <c r="J11" s="3"/>
      <c r="K11" s="3"/>
      <c r="L11" s="37" t="s">
        <v>20</v>
      </c>
      <c r="M11" s="31"/>
      <c r="N11" s="1"/>
      <c r="O11" s="1"/>
      <c r="P11" s="1"/>
      <c r="Q11" s="100"/>
      <c r="R11" s="100"/>
      <c r="S11" s="86"/>
      <c r="T11" s="86"/>
      <c r="U11" s="86"/>
      <c r="V11" s="86"/>
      <c r="W11" s="86"/>
      <c r="X11" s="86"/>
      <c r="Y11" s="86"/>
      <c r="Z11" s="86"/>
    </row>
    <row r="12">
      <c r="A12" s="86"/>
      <c r="B12" s="86"/>
      <c r="C12" s="86"/>
      <c r="D12" s="86"/>
      <c r="E12" s="86"/>
      <c r="F12" s="86"/>
      <c r="G12" s="100"/>
      <c r="H12" s="100"/>
      <c r="I12" s="100"/>
      <c r="J12" s="100"/>
      <c r="K12" s="100"/>
      <c r="L12" s="100"/>
      <c r="M12" s="100"/>
      <c r="N12" s="86"/>
      <c r="O12" s="39" t="s">
        <v>391</v>
      </c>
      <c r="P12" s="86"/>
      <c r="Q12" s="86"/>
      <c r="R12" s="86"/>
      <c r="S12" s="86"/>
      <c r="T12" s="86"/>
      <c r="U12" s="86"/>
      <c r="V12" s="86"/>
      <c r="W12" s="86"/>
      <c r="X12" s="86"/>
      <c r="Y12" s="86"/>
      <c r="Z12" s="86"/>
    </row>
    <row r="13">
      <c r="A13" s="40" t="s">
        <v>22</v>
      </c>
      <c r="B13" s="40" t="s">
        <v>23</v>
      </c>
      <c r="C13" s="40" t="s">
        <v>24</v>
      </c>
      <c r="D13" s="40" t="s">
        <v>25</v>
      </c>
      <c r="E13" s="40" t="s">
        <v>27</v>
      </c>
      <c r="F13" s="40" t="s">
        <v>30</v>
      </c>
      <c r="G13" s="41" t="s">
        <v>3</v>
      </c>
      <c r="H13" s="90" t="s">
        <v>32</v>
      </c>
      <c r="I13" s="90" t="s">
        <v>33</v>
      </c>
      <c r="J13" s="90" t="s">
        <v>34</v>
      </c>
      <c r="K13" s="90" t="s">
        <v>35</v>
      </c>
      <c r="L13" s="90" t="s">
        <v>36</v>
      </c>
      <c r="M13" s="90" t="s">
        <v>37</v>
      </c>
      <c r="N13" s="1"/>
      <c r="O13" s="145" t="s">
        <v>392</v>
      </c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46" t="s">
        <v>39</v>
      </c>
      <c r="B14" s="147" t="s">
        <v>40</v>
      </c>
      <c r="C14" s="147" t="s">
        <v>41</v>
      </c>
      <c r="D14" s="148" t="s">
        <v>42</v>
      </c>
      <c r="E14" s="148">
        <v>1.5</v>
      </c>
      <c r="F14" s="55" t="s">
        <v>46</v>
      </c>
      <c r="G14" s="134">
        <f>VLOOKUP(F14,'Equipment Pricing'!A:C,3,0)</f>
        <v>243</v>
      </c>
      <c r="H14" s="134">
        <v>285.0</v>
      </c>
      <c r="I14" s="135">
        <f t="shared" ref="I14:I350" si="1">(H14+G14)*0.095</f>
        <v>50.16</v>
      </c>
      <c r="J14" s="135">
        <v>44.0</v>
      </c>
      <c r="K14" s="135">
        <f t="shared" ref="K14:K206" si="2">SUM(F14:J14)</f>
        <v>622.16</v>
      </c>
      <c r="L14" s="135">
        <f t="shared" ref="L14:L350" si="3">M14-K14</f>
        <v>627.84</v>
      </c>
      <c r="M14" s="171">
        <v>1250.0</v>
      </c>
      <c r="N14" s="1"/>
      <c r="O14" s="159" t="s">
        <v>383</v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44" t="s">
        <v>39</v>
      </c>
      <c r="B15" s="45" t="s">
        <v>40</v>
      </c>
      <c r="C15" s="45" t="s">
        <v>41</v>
      </c>
      <c r="D15" s="46" t="s">
        <v>42</v>
      </c>
      <c r="E15" s="46">
        <v>1.5</v>
      </c>
      <c r="F15" s="55" t="s">
        <v>49</v>
      </c>
      <c r="G15" s="134">
        <f>VLOOKUP(F15,'Equipment Pricing'!A:C,3,0)</f>
        <v>331</v>
      </c>
      <c r="H15" s="134">
        <v>285.0</v>
      </c>
      <c r="I15" s="135">
        <f t="shared" si="1"/>
        <v>58.52</v>
      </c>
      <c r="J15" s="135">
        <v>44.0</v>
      </c>
      <c r="K15" s="135">
        <f t="shared" si="2"/>
        <v>718.52</v>
      </c>
      <c r="L15" s="135">
        <f t="shared" si="3"/>
        <v>531.48</v>
      </c>
      <c r="M15" s="171">
        <v>1250.0</v>
      </c>
      <c r="N15" s="1"/>
      <c r="O15" s="159" t="s">
        <v>74</v>
      </c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44" t="s">
        <v>39</v>
      </c>
      <c r="B16" s="45" t="s">
        <v>40</v>
      </c>
      <c r="C16" s="45" t="s">
        <v>41</v>
      </c>
      <c r="D16" s="46" t="s">
        <v>42</v>
      </c>
      <c r="E16" s="46">
        <v>2.0</v>
      </c>
      <c r="F16" s="55" t="s">
        <v>49</v>
      </c>
      <c r="G16" s="134">
        <f>VLOOKUP(F16,'Equipment Pricing'!A:C,3,0)</f>
        <v>331</v>
      </c>
      <c r="H16" s="134">
        <v>285.0</v>
      </c>
      <c r="I16" s="135">
        <f t="shared" si="1"/>
        <v>58.52</v>
      </c>
      <c r="J16" s="135">
        <v>44.0</v>
      </c>
      <c r="K16" s="135">
        <f t="shared" si="2"/>
        <v>718.52</v>
      </c>
      <c r="L16" s="135">
        <f t="shared" si="3"/>
        <v>556.48</v>
      </c>
      <c r="M16" s="171">
        <v>1275.0</v>
      </c>
      <c r="N16" s="1"/>
      <c r="O16" s="159" t="s">
        <v>70</v>
      </c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44" t="s">
        <v>39</v>
      </c>
      <c r="B17" s="45" t="s">
        <v>40</v>
      </c>
      <c r="C17" s="45" t="s">
        <v>41</v>
      </c>
      <c r="D17" s="46" t="s">
        <v>42</v>
      </c>
      <c r="E17" s="46">
        <v>2.0</v>
      </c>
      <c r="F17" s="55" t="s">
        <v>55</v>
      </c>
      <c r="G17" s="134">
        <f>VLOOKUP(F17,'Equipment Pricing'!A:C,3,0)</f>
        <v>241</v>
      </c>
      <c r="H17" s="134">
        <v>285.0</v>
      </c>
      <c r="I17" s="135">
        <f t="shared" si="1"/>
        <v>49.97</v>
      </c>
      <c r="J17" s="135">
        <v>44.0</v>
      </c>
      <c r="K17" s="135">
        <f t="shared" si="2"/>
        <v>619.97</v>
      </c>
      <c r="L17" s="135">
        <f t="shared" si="3"/>
        <v>655.03</v>
      </c>
      <c r="M17" s="171">
        <v>1275.0</v>
      </c>
      <c r="N17" s="1"/>
      <c r="O17" s="159" t="s">
        <v>77</v>
      </c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44" t="s">
        <v>39</v>
      </c>
      <c r="B18" s="45" t="s">
        <v>40</v>
      </c>
      <c r="C18" s="45" t="s">
        <v>41</v>
      </c>
      <c r="D18" s="46" t="s">
        <v>42</v>
      </c>
      <c r="E18" s="46">
        <v>2.0</v>
      </c>
      <c r="F18" s="55" t="s">
        <v>46</v>
      </c>
      <c r="G18" s="134">
        <f>VLOOKUP(F18,'Equipment Pricing'!A:C,3,0)</f>
        <v>243</v>
      </c>
      <c r="H18" s="134">
        <v>285.0</v>
      </c>
      <c r="I18" s="135">
        <f t="shared" si="1"/>
        <v>50.16</v>
      </c>
      <c r="J18" s="135">
        <v>44.0</v>
      </c>
      <c r="K18" s="135">
        <f t="shared" si="2"/>
        <v>622.16</v>
      </c>
      <c r="L18" s="135">
        <f t="shared" si="3"/>
        <v>652.84</v>
      </c>
      <c r="M18" s="171">
        <v>1275.0</v>
      </c>
      <c r="N18" s="1"/>
      <c r="O18" s="159" t="s">
        <v>63</v>
      </c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44" t="s">
        <v>39</v>
      </c>
      <c r="B19" s="45" t="s">
        <v>40</v>
      </c>
      <c r="C19" s="45" t="s">
        <v>41</v>
      </c>
      <c r="D19" s="46" t="s">
        <v>42</v>
      </c>
      <c r="E19" s="46">
        <v>2.5</v>
      </c>
      <c r="F19" s="55" t="s">
        <v>60</v>
      </c>
      <c r="G19" s="134">
        <f>VLOOKUP(F19,'Equipment Pricing'!A:C,3,0)</f>
        <v>347</v>
      </c>
      <c r="H19" s="134">
        <v>285.0</v>
      </c>
      <c r="I19" s="135">
        <f t="shared" si="1"/>
        <v>60.04</v>
      </c>
      <c r="J19" s="135">
        <v>44.0</v>
      </c>
      <c r="K19" s="135">
        <f t="shared" si="2"/>
        <v>736.04</v>
      </c>
      <c r="L19" s="135">
        <f t="shared" si="3"/>
        <v>538.96</v>
      </c>
      <c r="M19" s="171">
        <v>1275.0</v>
      </c>
      <c r="N19" s="1"/>
      <c r="O19" s="53" t="s">
        <v>393</v>
      </c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44" t="s">
        <v>39</v>
      </c>
      <c r="B20" s="45" t="s">
        <v>40</v>
      </c>
      <c r="C20" s="45" t="s">
        <v>41</v>
      </c>
      <c r="D20" s="46" t="s">
        <v>42</v>
      </c>
      <c r="E20" s="46">
        <v>2.5</v>
      </c>
      <c r="F20" s="55" t="s">
        <v>62</v>
      </c>
      <c r="G20" s="134">
        <f>VLOOKUP(F20,'Equipment Pricing'!A:C,3,0)</f>
        <v>253</v>
      </c>
      <c r="H20" s="134">
        <v>285.0</v>
      </c>
      <c r="I20" s="135">
        <f t="shared" si="1"/>
        <v>51.11</v>
      </c>
      <c r="J20" s="135">
        <v>44.0</v>
      </c>
      <c r="K20" s="135">
        <f t="shared" si="2"/>
        <v>633.11</v>
      </c>
      <c r="L20" s="135">
        <f t="shared" si="3"/>
        <v>641.89</v>
      </c>
      <c r="M20" s="171">
        <v>1275.0</v>
      </c>
      <c r="N20" s="1"/>
      <c r="O20" s="159" t="s">
        <v>58</v>
      </c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44" t="s">
        <v>39</v>
      </c>
      <c r="B21" s="45" t="s">
        <v>40</v>
      </c>
      <c r="C21" s="45" t="s">
        <v>41</v>
      </c>
      <c r="D21" s="46" t="s">
        <v>42</v>
      </c>
      <c r="E21" s="46">
        <v>3.0</v>
      </c>
      <c r="F21" s="55" t="s">
        <v>65</v>
      </c>
      <c r="G21" s="134">
        <f>VLOOKUP(F21,'Equipment Pricing'!A:C,3,0)</f>
        <v>374</v>
      </c>
      <c r="H21" s="134">
        <v>285.0</v>
      </c>
      <c r="I21" s="135">
        <f t="shared" si="1"/>
        <v>62.605</v>
      </c>
      <c r="J21" s="135">
        <v>44.0</v>
      </c>
      <c r="K21" s="135">
        <f t="shared" si="2"/>
        <v>765.605</v>
      </c>
      <c r="L21" s="135">
        <f t="shared" si="3"/>
        <v>534.395</v>
      </c>
      <c r="M21" s="171">
        <v>1300.0</v>
      </c>
      <c r="N21" s="1"/>
      <c r="O21" s="149" t="s">
        <v>96</v>
      </c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44" t="s">
        <v>39</v>
      </c>
      <c r="B22" s="45" t="s">
        <v>40</v>
      </c>
      <c r="C22" s="45" t="s">
        <v>41</v>
      </c>
      <c r="D22" s="46" t="s">
        <v>42</v>
      </c>
      <c r="E22" s="46">
        <v>3.0</v>
      </c>
      <c r="F22" s="55" t="s">
        <v>69</v>
      </c>
      <c r="G22" s="134">
        <f>VLOOKUP(F22,'Equipment Pricing'!A:C,3,0)</f>
        <v>294</v>
      </c>
      <c r="H22" s="134">
        <v>285.0</v>
      </c>
      <c r="I22" s="135">
        <f t="shared" si="1"/>
        <v>55.005</v>
      </c>
      <c r="J22" s="135">
        <v>44.0</v>
      </c>
      <c r="K22" s="135">
        <f t="shared" si="2"/>
        <v>678.005</v>
      </c>
      <c r="L22" s="135">
        <f t="shared" si="3"/>
        <v>621.995</v>
      </c>
      <c r="M22" s="171">
        <v>1300.0</v>
      </c>
      <c r="N22" s="1"/>
      <c r="O22" s="149" t="s">
        <v>97</v>
      </c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44" t="s">
        <v>39</v>
      </c>
      <c r="B23" s="45" t="s">
        <v>40</v>
      </c>
      <c r="C23" s="45" t="s">
        <v>41</v>
      </c>
      <c r="D23" s="46" t="s">
        <v>42</v>
      </c>
      <c r="E23" s="46">
        <v>3.5</v>
      </c>
      <c r="F23" s="55" t="s">
        <v>73</v>
      </c>
      <c r="G23" s="134">
        <f>VLOOKUP(F23,'Equipment Pricing'!A:C,3,0)</f>
        <v>382</v>
      </c>
      <c r="H23" s="134">
        <v>285.0</v>
      </c>
      <c r="I23" s="135">
        <f t="shared" si="1"/>
        <v>63.365</v>
      </c>
      <c r="J23" s="135">
        <v>44.0</v>
      </c>
      <c r="K23" s="135">
        <f t="shared" si="2"/>
        <v>774.365</v>
      </c>
      <c r="L23" s="135">
        <f t="shared" si="3"/>
        <v>550.635</v>
      </c>
      <c r="M23" s="171">
        <v>1325.0</v>
      </c>
      <c r="N23" s="1"/>
      <c r="O23" s="149" t="s">
        <v>98</v>
      </c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44" t="s">
        <v>39</v>
      </c>
      <c r="B24" s="45" t="s">
        <v>40</v>
      </c>
      <c r="C24" s="45" t="s">
        <v>41</v>
      </c>
      <c r="D24" s="46" t="s">
        <v>42</v>
      </c>
      <c r="E24" s="46">
        <v>3.5</v>
      </c>
      <c r="F24" s="55" t="s">
        <v>76</v>
      </c>
      <c r="G24" s="134">
        <f>VLOOKUP(F24,'Equipment Pricing'!A:C,3,0)</f>
        <v>338</v>
      </c>
      <c r="H24" s="134">
        <v>285.0</v>
      </c>
      <c r="I24" s="135">
        <f t="shared" si="1"/>
        <v>59.185</v>
      </c>
      <c r="J24" s="135">
        <v>44.0</v>
      </c>
      <c r="K24" s="135">
        <f t="shared" si="2"/>
        <v>726.185</v>
      </c>
      <c r="L24" s="135">
        <f t="shared" si="3"/>
        <v>598.815</v>
      </c>
      <c r="M24" s="171">
        <v>1325.0</v>
      </c>
      <c r="N24" s="1"/>
      <c r="O24" s="53" t="s">
        <v>105</v>
      </c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44" t="s">
        <v>39</v>
      </c>
      <c r="B25" s="45" t="s">
        <v>40</v>
      </c>
      <c r="C25" s="45" t="s">
        <v>41</v>
      </c>
      <c r="D25" s="46" t="s">
        <v>42</v>
      </c>
      <c r="E25" s="46">
        <v>4.0</v>
      </c>
      <c r="F25" s="55" t="s">
        <v>79</v>
      </c>
      <c r="G25" s="134">
        <f>VLOOKUP(F25,'Equipment Pricing'!A:C,3,0)</f>
        <v>429</v>
      </c>
      <c r="H25" s="134">
        <v>285.0</v>
      </c>
      <c r="I25" s="135">
        <f t="shared" si="1"/>
        <v>67.83</v>
      </c>
      <c r="J25" s="135">
        <v>44.0</v>
      </c>
      <c r="K25" s="135">
        <f t="shared" si="2"/>
        <v>825.83</v>
      </c>
      <c r="L25" s="135">
        <f t="shared" si="3"/>
        <v>599.17</v>
      </c>
      <c r="M25" s="171">
        <v>1425.0</v>
      </c>
      <c r="N25" s="1"/>
      <c r="O25" s="53" t="s">
        <v>371</v>
      </c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44" t="s">
        <v>39</v>
      </c>
      <c r="B26" s="45" t="s">
        <v>40</v>
      </c>
      <c r="C26" s="45" t="s">
        <v>41</v>
      </c>
      <c r="D26" s="46" t="s">
        <v>42</v>
      </c>
      <c r="E26" s="46">
        <v>4.0</v>
      </c>
      <c r="F26" s="55" t="s">
        <v>81</v>
      </c>
      <c r="G26" s="134">
        <f>VLOOKUP(F26,'Equipment Pricing'!A:C,3,0)</f>
        <v>476</v>
      </c>
      <c r="H26" s="134">
        <v>285.0</v>
      </c>
      <c r="I26" s="135">
        <f t="shared" si="1"/>
        <v>72.295</v>
      </c>
      <c r="J26" s="135">
        <v>44.0</v>
      </c>
      <c r="K26" s="135">
        <f t="shared" si="2"/>
        <v>877.295</v>
      </c>
      <c r="L26" s="135">
        <f t="shared" si="3"/>
        <v>547.705</v>
      </c>
      <c r="M26" s="171">
        <v>1425.0</v>
      </c>
      <c r="N26" s="1"/>
      <c r="O26" s="150" t="s">
        <v>314</v>
      </c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44" t="s">
        <v>39</v>
      </c>
      <c r="B27" s="45" t="s">
        <v>40</v>
      </c>
      <c r="C27" s="45" t="s">
        <v>41</v>
      </c>
      <c r="D27" s="46" t="s">
        <v>42</v>
      </c>
      <c r="E27" s="46">
        <v>5.0</v>
      </c>
      <c r="F27" s="55" t="s">
        <v>85</v>
      </c>
      <c r="G27" s="134">
        <f>VLOOKUP(F27,'Equipment Pricing'!A:C,3,0)</f>
        <v>394</v>
      </c>
      <c r="H27" s="134">
        <v>285.0</v>
      </c>
      <c r="I27" s="135">
        <f t="shared" si="1"/>
        <v>64.505</v>
      </c>
      <c r="J27" s="135">
        <v>44.0</v>
      </c>
      <c r="K27" s="135">
        <f t="shared" si="2"/>
        <v>787.505</v>
      </c>
      <c r="L27" s="135">
        <f t="shared" si="3"/>
        <v>637.495</v>
      </c>
      <c r="M27" s="171">
        <v>1425.0</v>
      </c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44" t="s">
        <v>39</v>
      </c>
      <c r="B28" s="45" t="s">
        <v>40</v>
      </c>
      <c r="C28" s="45" t="s">
        <v>41</v>
      </c>
      <c r="D28" s="46" t="s">
        <v>42</v>
      </c>
      <c r="E28" s="46">
        <v>5.0</v>
      </c>
      <c r="F28" s="55" t="s">
        <v>89</v>
      </c>
      <c r="G28" s="134">
        <f>VLOOKUP(F28,'Equipment Pricing'!A:C,3,0)</f>
        <v>516</v>
      </c>
      <c r="H28" s="134">
        <v>285.0</v>
      </c>
      <c r="I28" s="135">
        <f t="shared" si="1"/>
        <v>76.095</v>
      </c>
      <c r="J28" s="135">
        <v>44.0</v>
      </c>
      <c r="K28" s="135">
        <f t="shared" si="2"/>
        <v>921.095</v>
      </c>
      <c r="L28" s="135">
        <f t="shared" si="3"/>
        <v>503.905</v>
      </c>
      <c r="M28" s="171">
        <v>1425.0</v>
      </c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44" t="s">
        <v>39</v>
      </c>
      <c r="B29" s="45" t="s">
        <v>147</v>
      </c>
      <c r="C29" s="45" t="s">
        <v>206</v>
      </c>
      <c r="D29" s="46" t="s">
        <v>343</v>
      </c>
      <c r="E29" s="46">
        <v>1.5</v>
      </c>
      <c r="F29" s="55" t="s">
        <v>151</v>
      </c>
      <c r="G29" s="134">
        <f>VLOOKUP(F29,'Equipment Pricing'!A:C,3,0)</f>
        <v>331</v>
      </c>
      <c r="H29" s="134">
        <v>285.0</v>
      </c>
      <c r="I29" s="135">
        <f t="shared" si="1"/>
        <v>58.52</v>
      </c>
      <c r="J29" s="135">
        <v>44.0</v>
      </c>
      <c r="K29" s="135">
        <f t="shared" si="2"/>
        <v>718.52</v>
      </c>
      <c r="L29" s="135">
        <f t="shared" si="3"/>
        <v>531.48</v>
      </c>
      <c r="M29" s="171">
        <v>1250.0</v>
      </c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44" t="s">
        <v>39</v>
      </c>
      <c r="B30" s="45" t="s">
        <v>147</v>
      </c>
      <c r="C30" s="45" t="s">
        <v>206</v>
      </c>
      <c r="D30" s="46" t="s">
        <v>343</v>
      </c>
      <c r="E30" s="46">
        <v>2.0</v>
      </c>
      <c r="F30" s="55" t="s">
        <v>190</v>
      </c>
      <c r="G30" s="134">
        <f>VLOOKUP(F30,'Equipment Pricing'!A:C,3,0)</f>
        <v>241</v>
      </c>
      <c r="H30" s="134">
        <v>285.0</v>
      </c>
      <c r="I30" s="135">
        <f t="shared" si="1"/>
        <v>49.97</v>
      </c>
      <c r="J30" s="135">
        <v>44.0</v>
      </c>
      <c r="K30" s="135">
        <f t="shared" si="2"/>
        <v>619.97</v>
      </c>
      <c r="L30" s="135">
        <f t="shared" si="3"/>
        <v>655.03</v>
      </c>
      <c r="M30" s="171">
        <v>1275.0</v>
      </c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44" t="s">
        <v>39</v>
      </c>
      <c r="B31" s="45" t="s">
        <v>147</v>
      </c>
      <c r="C31" s="45" t="s">
        <v>206</v>
      </c>
      <c r="D31" s="46" t="s">
        <v>343</v>
      </c>
      <c r="E31" s="46">
        <v>2.5</v>
      </c>
      <c r="F31" s="55" t="s">
        <v>154</v>
      </c>
      <c r="G31" s="134">
        <f>VLOOKUP(F31,'Equipment Pricing'!A:C,3,0)</f>
        <v>253</v>
      </c>
      <c r="H31" s="134">
        <v>285.0</v>
      </c>
      <c r="I31" s="135">
        <f t="shared" si="1"/>
        <v>51.11</v>
      </c>
      <c r="J31" s="135">
        <v>44.0</v>
      </c>
      <c r="K31" s="135">
        <f t="shared" si="2"/>
        <v>633.11</v>
      </c>
      <c r="L31" s="135">
        <f t="shared" si="3"/>
        <v>641.89</v>
      </c>
      <c r="M31" s="171">
        <v>1275.0</v>
      </c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44" t="s">
        <v>39</v>
      </c>
      <c r="B32" s="45" t="s">
        <v>147</v>
      </c>
      <c r="C32" s="45" t="s">
        <v>206</v>
      </c>
      <c r="D32" s="46" t="s">
        <v>343</v>
      </c>
      <c r="E32" s="46">
        <v>3.0</v>
      </c>
      <c r="F32" s="55" t="s">
        <v>156</v>
      </c>
      <c r="G32" s="134">
        <f>VLOOKUP(F32,'Equipment Pricing'!A:C,3,0)</f>
        <v>294</v>
      </c>
      <c r="H32" s="134">
        <v>285.0</v>
      </c>
      <c r="I32" s="135">
        <f t="shared" si="1"/>
        <v>55.005</v>
      </c>
      <c r="J32" s="135">
        <v>44.0</v>
      </c>
      <c r="K32" s="135">
        <f t="shared" si="2"/>
        <v>678.005</v>
      </c>
      <c r="L32" s="135">
        <f t="shared" si="3"/>
        <v>621.995</v>
      </c>
      <c r="M32" s="171">
        <v>1300.0</v>
      </c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44" t="s">
        <v>39</v>
      </c>
      <c r="B33" s="45" t="s">
        <v>147</v>
      </c>
      <c r="C33" s="45" t="s">
        <v>206</v>
      </c>
      <c r="D33" s="46" t="s">
        <v>343</v>
      </c>
      <c r="E33" s="46">
        <v>3.5</v>
      </c>
      <c r="F33" s="55" t="s">
        <v>159</v>
      </c>
      <c r="G33" s="134">
        <f>VLOOKUP(F33,'Equipment Pricing'!A:C,3,0)</f>
        <v>338</v>
      </c>
      <c r="H33" s="134">
        <v>285.0</v>
      </c>
      <c r="I33" s="135">
        <f t="shared" si="1"/>
        <v>59.185</v>
      </c>
      <c r="J33" s="135">
        <v>44.0</v>
      </c>
      <c r="K33" s="135">
        <f t="shared" si="2"/>
        <v>726.185</v>
      </c>
      <c r="L33" s="135">
        <f t="shared" si="3"/>
        <v>598.815</v>
      </c>
      <c r="M33" s="171">
        <v>1325.0</v>
      </c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44" t="s">
        <v>39</v>
      </c>
      <c r="B34" s="45" t="s">
        <v>147</v>
      </c>
      <c r="C34" s="45" t="s">
        <v>206</v>
      </c>
      <c r="D34" s="46" t="s">
        <v>343</v>
      </c>
      <c r="E34" s="46">
        <v>4.0</v>
      </c>
      <c r="F34" s="55" t="s">
        <v>161</v>
      </c>
      <c r="G34" s="134">
        <f>VLOOKUP(F34,'Equipment Pricing'!A:C,3,0)</f>
        <v>429</v>
      </c>
      <c r="H34" s="134">
        <v>285.0</v>
      </c>
      <c r="I34" s="135">
        <f t="shared" si="1"/>
        <v>67.83</v>
      </c>
      <c r="J34" s="135">
        <v>44.0</v>
      </c>
      <c r="K34" s="135">
        <f t="shared" si="2"/>
        <v>825.83</v>
      </c>
      <c r="L34" s="135">
        <f t="shared" si="3"/>
        <v>599.17</v>
      </c>
      <c r="M34" s="171">
        <v>1425.0</v>
      </c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44" t="s">
        <v>39</v>
      </c>
      <c r="B35" s="45" t="s">
        <v>147</v>
      </c>
      <c r="C35" s="45" t="s">
        <v>206</v>
      </c>
      <c r="D35" s="46" t="s">
        <v>343</v>
      </c>
      <c r="E35" s="46">
        <v>5.0</v>
      </c>
      <c r="F35" s="55" t="s">
        <v>164</v>
      </c>
      <c r="G35" s="134">
        <f>VLOOKUP(F35,'Equipment Pricing'!A:C,3,0)</f>
        <v>394</v>
      </c>
      <c r="H35" s="134">
        <v>285.0</v>
      </c>
      <c r="I35" s="135">
        <f t="shared" si="1"/>
        <v>64.505</v>
      </c>
      <c r="J35" s="135">
        <v>44.0</v>
      </c>
      <c r="K35" s="135">
        <f t="shared" si="2"/>
        <v>787.505</v>
      </c>
      <c r="L35" s="135">
        <f t="shared" si="3"/>
        <v>637.495</v>
      </c>
      <c r="M35" s="171">
        <v>1425.0</v>
      </c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44" t="s">
        <v>91</v>
      </c>
      <c r="B36" s="45" t="s">
        <v>92</v>
      </c>
      <c r="C36" s="45" t="s">
        <v>93</v>
      </c>
      <c r="D36" s="46" t="s">
        <v>42</v>
      </c>
      <c r="E36" s="46">
        <v>1.5</v>
      </c>
      <c r="F36" s="55" t="s">
        <v>46</v>
      </c>
      <c r="G36" s="134">
        <f>VLOOKUP(F36,'Equipment Pricing'!A:C,3,0)</f>
        <v>243</v>
      </c>
      <c r="H36" s="134">
        <v>285.0</v>
      </c>
      <c r="I36" s="135">
        <f t="shared" si="1"/>
        <v>50.16</v>
      </c>
      <c r="J36" s="135">
        <v>44.0</v>
      </c>
      <c r="K36" s="135">
        <f t="shared" si="2"/>
        <v>622.16</v>
      </c>
      <c r="L36" s="135">
        <f t="shared" si="3"/>
        <v>627.84</v>
      </c>
      <c r="M36" s="171">
        <v>1250.0</v>
      </c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44" t="s">
        <v>91</v>
      </c>
      <c r="B37" s="45" t="s">
        <v>92</v>
      </c>
      <c r="C37" s="45" t="s">
        <v>93</v>
      </c>
      <c r="D37" s="46" t="s">
        <v>42</v>
      </c>
      <c r="E37" s="46">
        <v>2.0</v>
      </c>
      <c r="F37" s="55" t="s">
        <v>55</v>
      </c>
      <c r="G37" s="134">
        <f>VLOOKUP(F37,'Equipment Pricing'!A:C,3,0)</f>
        <v>241</v>
      </c>
      <c r="H37" s="134">
        <v>285.0</v>
      </c>
      <c r="I37" s="135">
        <f t="shared" si="1"/>
        <v>49.97</v>
      </c>
      <c r="J37" s="135">
        <v>44.0</v>
      </c>
      <c r="K37" s="135">
        <f t="shared" si="2"/>
        <v>619.97</v>
      </c>
      <c r="L37" s="135">
        <f t="shared" si="3"/>
        <v>655.03</v>
      </c>
      <c r="M37" s="171">
        <v>1275.0</v>
      </c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44" t="s">
        <v>91</v>
      </c>
      <c r="B38" s="45" t="s">
        <v>92</v>
      </c>
      <c r="C38" s="45" t="s">
        <v>93</v>
      </c>
      <c r="D38" s="46" t="s">
        <v>42</v>
      </c>
      <c r="E38" s="46">
        <v>2.5</v>
      </c>
      <c r="F38" s="55" t="s">
        <v>60</v>
      </c>
      <c r="G38" s="134">
        <f>VLOOKUP(F38,'Equipment Pricing'!A:C,3,0)</f>
        <v>347</v>
      </c>
      <c r="H38" s="134">
        <v>285.0</v>
      </c>
      <c r="I38" s="135">
        <f t="shared" si="1"/>
        <v>60.04</v>
      </c>
      <c r="J38" s="135">
        <v>44.0</v>
      </c>
      <c r="K38" s="135">
        <f t="shared" si="2"/>
        <v>736.04</v>
      </c>
      <c r="L38" s="135">
        <f t="shared" si="3"/>
        <v>538.96</v>
      </c>
      <c r="M38" s="171">
        <v>1275.0</v>
      </c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44" t="s">
        <v>91</v>
      </c>
      <c r="B39" s="45" t="s">
        <v>92</v>
      </c>
      <c r="C39" s="45" t="s">
        <v>93</v>
      </c>
      <c r="D39" s="46" t="s">
        <v>42</v>
      </c>
      <c r="E39" s="46">
        <v>3.0</v>
      </c>
      <c r="F39" s="55" t="s">
        <v>69</v>
      </c>
      <c r="G39" s="134">
        <f>VLOOKUP(F39,'Equipment Pricing'!A:C,3,0)</f>
        <v>294</v>
      </c>
      <c r="H39" s="134">
        <v>285.0</v>
      </c>
      <c r="I39" s="135">
        <f t="shared" si="1"/>
        <v>55.005</v>
      </c>
      <c r="J39" s="135">
        <v>44.0</v>
      </c>
      <c r="K39" s="135">
        <f t="shared" si="2"/>
        <v>678.005</v>
      </c>
      <c r="L39" s="135">
        <f t="shared" si="3"/>
        <v>621.995</v>
      </c>
      <c r="M39" s="171">
        <v>1300.0</v>
      </c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44" t="s">
        <v>91</v>
      </c>
      <c r="B40" s="45" t="s">
        <v>92</v>
      </c>
      <c r="C40" s="45" t="s">
        <v>93</v>
      </c>
      <c r="D40" s="46" t="s">
        <v>42</v>
      </c>
      <c r="E40" s="46">
        <v>3.5</v>
      </c>
      <c r="F40" s="55" t="s">
        <v>76</v>
      </c>
      <c r="G40" s="134">
        <f>VLOOKUP(F40,'Equipment Pricing'!A:C,3,0)</f>
        <v>338</v>
      </c>
      <c r="H40" s="134">
        <v>285.0</v>
      </c>
      <c r="I40" s="135">
        <f t="shared" si="1"/>
        <v>59.185</v>
      </c>
      <c r="J40" s="135">
        <v>44.0</v>
      </c>
      <c r="K40" s="135">
        <f t="shared" si="2"/>
        <v>726.185</v>
      </c>
      <c r="L40" s="135">
        <f t="shared" si="3"/>
        <v>598.815</v>
      </c>
      <c r="M40" s="171">
        <v>1325.0</v>
      </c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44" t="s">
        <v>91</v>
      </c>
      <c r="B41" s="45" t="s">
        <v>92</v>
      </c>
      <c r="C41" s="45" t="s">
        <v>93</v>
      </c>
      <c r="D41" s="46" t="s">
        <v>42</v>
      </c>
      <c r="E41" s="46">
        <v>4.0</v>
      </c>
      <c r="F41" s="55" t="s">
        <v>79</v>
      </c>
      <c r="G41" s="134">
        <f>VLOOKUP(F41,'Equipment Pricing'!A:C,3,0)</f>
        <v>429</v>
      </c>
      <c r="H41" s="134">
        <v>285.0</v>
      </c>
      <c r="I41" s="135">
        <f t="shared" si="1"/>
        <v>67.83</v>
      </c>
      <c r="J41" s="135">
        <v>44.0</v>
      </c>
      <c r="K41" s="135">
        <f t="shared" si="2"/>
        <v>825.83</v>
      </c>
      <c r="L41" s="135">
        <f t="shared" si="3"/>
        <v>599.17</v>
      </c>
      <c r="M41" s="171">
        <v>1425.0</v>
      </c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44" t="s">
        <v>91</v>
      </c>
      <c r="B42" s="45" t="s">
        <v>92</v>
      </c>
      <c r="C42" s="45" t="s">
        <v>93</v>
      </c>
      <c r="D42" s="46" t="s">
        <v>42</v>
      </c>
      <c r="E42" s="46">
        <v>5.0</v>
      </c>
      <c r="F42" s="55" t="s">
        <v>85</v>
      </c>
      <c r="G42" s="134">
        <f>VLOOKUP(F42,'Equipment Pricing'!A:C,3,0)</f>
        <v>394</v>
      </c>
      <c r="H42" s="134">
        <v>285.0</v>
      </c>
      <c r="I42" s="135">
        <f t="shared" si="1"/>
        <v>64.505</v>
      </c>
      <c r="J42" s="135">
        <v>44.0</v>
      </c>
      <c r="K42" s="135">
        <f t="shared" si="2"/>
        <v>787.505</v>
      </c>
      <c r="L42" s="135">
        <f t="shared" si="3"/>
        <v>637.495</v>
      </c>
      <c r="M42" s="171">
        <v>1425.0</v>
      </c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45" t="s">
        <v>101</v>
      </c>
      <c r="B43" s="45" t="s">
        <v>102</v>
      </c>
      <c r="C43" s="45" t="s">
        <v>93</v>
      </c>
      <c r="D43" s="55" t="s">
        <v>42</v>
      </c>
      <c r="E43" s="46">
        <v>1.5</v>
      </c>
      <c r="F43" s="55" t="s">
        <v>46</v>
      </c>
      <c r="G43" s="134">
        <f>VLOOKUP(F43,'Equipment Pricing'!A:C,3,0)</f>
        <v>243</v>
      </c>
      <c r="H43" s="134">
        <v>285.0</v>
      </c>
      <c r="I43" s="135">
        <f t="shared" si="1"/>
        <v>50.16</v>
      </c>
      <c r="J43" s="135">
        <v>44.0</v>
      </c>
      <c r="K43" s="135">
        <f t="shared" si="2"/>
        <v>622.16</v>
      </c>
      <c r="L43" s="135">
        <f t="shared" si="3"/>
        <v>627.84</v>
      </c>
      <c r="M43" s="171">
        <v>1250.0</v>
      </c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45" t="s">
        <v>101</v>
      </c>
      <c r="B44" s="45" t="s">
        <v>102</v>
      </c>
      <c r="C44" s="45" t="s">
        <v>93</v>
      </c>
      <c r="D44" s="55" t="s">
        <v>42</v>
      </c>
      <c r="E44" s="46">
        <v>2.0</v>
      </c>
      <c r="F44" s="55" t="s">
        <v>55</v>
      </c>
      <c r="G44" s="134">
        <f>VLOOKUP(F44,'Equipment Pricing'!A:C,3,0)</f>
        <v>241</v>
      </c>
      <c r="H44" s="134">
        <v>285.0</v>
      </c>
      <c r="I44" s="135">
        <f t="shared" si="1"/>
        <v>49.97</v>
      </c>
      <c r="J44" s="135">
        <v>44.0</v>
      </c>
      <c r="K44" s="135">
        <f t="shared" si="2"/>
        <v>619.97</v>
      </c>
      <c r="L44" s="135">
        <f t="shared" si="3"/>
        <v>655.03</v>
      </c>
      <c r="M44" s="171">
        <v>1275.0</v>
      </c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45" t="s">
        <v>101</v>
      </c>
      <c r="B45" s="45" t="s">
        <v>102</v>
      </c>
      <c r="C45" s="45" t="s">
        <v>93</v>
      </c>
      <c r="D45" s="55" t="s">
        <v>42</v>
      </c>
      <c r="E45" s="46">
        <v>2.5</v>
      </c>
      <c r="F45" s="55" t="s">
        <v>60</v>
      </c>
      <c r="G45" s="134">
        <f>VLOOKUP(F45,'Equipment Pricing'!A:C,3,0)</f>
        <v>347</v>
      </c>
      <c r="H45" s="134">
        <v>285.0</v>
      </c>
      <c r="I45" s="135">
        <f t="shared" si="1"/>
        <v>60.04</v>
      </c>
      <c r="J45" s="135">
        <v>44.0</v>
      </c>
      <c r="K45" s="135">
        <f t="shared" si="2"/>
        <v>736.04</v>
      </c>
      <c r="L45" s="135">
        <f t="shared" si="3"/>
        <v>538.96</v>
      </c>
      <c r="M45" s="171">
        <v>1275.0</v>
      </c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45" t="s">
        <v>101</v>
      </c>
      <c r="B46" s="45" t="s">
        <v>102</v>
      </c>
      <c r="C46" s="45" t="s">
        <v>93</v>
      </c>
      <c r="D46" s="55" t="s">
        <v>42</v>
      </c>
      <c r="E46" s="46">
        <v>2.5</v>
      </c>
      <c r="F46" s="55" t="s">
        <v>62</v>
      </c>
      <c r="G46" s="134">
        <f>VLOOKUP(F46,'Equipment Pricing'!A:C,3,0)</f>
        <v>253</v>
      </c>
      <c r="H46" s="134">
        <v>285.0</v>
      </c>
      <c r="I46" s="135">
        <f t="shared" si="1"/>
        <v>51.11</v>
      </c>
      <c r="J46" s="135">
        <v>44.0</v>
      </c>
      <c r="K46" s="135">
        <f t="shared" si="2"/>
        <v>633.11</v>
      </c>
      <c r="L46" s="135">
        <f t="shared" si="3"/>
        <v>641.89</v>
      </c>
      <c r="M46" s="171">
        <v>1275.0</v>
      </c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45" t="s">
        <v>101</v>
      </c>
      <c r="B47" s="45" t="s">
        <v>102</v>
      </c>
      <c r="C47" s="45" t="s">
        <v>93</v>
      </c>
      <c r="D47" s="55" t="s">
        <v>42</v>
      </c>
      <c r="E47" s="46">
        <v>3.0</v>
      </c>
      <c r="F47" s="55" t="s">
        <v>65</v>
      </c>
      <c r="G47" s="134">
        <f>VLOOKUP(F47,'Equipment Pricing'!A:C,3,0)</f>
        <v>374</v>
      </c>
      <c r="H47" s="134">
        <v>285.0</v>
      </c>
      <c r="I47" s="135">
        <f t="shared" si="1"/>
        <v>62.605</v>
      </c>
      <c r="J47" s="135">
        <v>44.0</v>
      </c>
      <c r="K47" s="135">
        <f t="shared" si="2"/>
        <v>765.605</v>
      </c>
      <c r="L47" s="135">
        <f t="shared" si="3"/>
        <v>534.395</v>
      </c>
      <c r="M47" s="171">
        <v>1300.0</v>
      </c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45" t="s">
        <v>101</v>
      </c>
      <c r="B48" s="45" t="s">
        <v>102</v>
      </c>
      <c r="C48" s="45" t="s">
        <v>93</v>
      </c>
      <c r="D48" s="55" t="s">
        <v>42</v>
      </c>
      <c r="E48" s="46">
        <v>3.0</v>
      </c>
      <c r="F48" s="55" t="s">
        <v>69</v>
      </c>
      <c r="G48" s="134">
        <f>VLOOKUP(F48,'Equipment Pricing'!A:C,3,0)</f>
        <v>294</v>
      </c>
      <c r="H48" s="134">
        <v>285.0</v>
      </c>
      <c r="I48" s="135">
        <f t="shared" si="1"/>
        <v>55.005</v>
      </c>
      <c r="J48" s="135">
        <v>44.0</v>
      </c>
      <c r="K48" s="135">
        <f t="shared" si="2"/>
        <v>678.005</v>
      </c>
      <c r="L48" s="135">
        <f t="shared" si="3"/>
        <v>621.995</v>
      </c>
      <c r="M48" s="171">
        <v>1300.0</v>
      </c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45" t="s">
        <v>101</v>
      </c>
      <c r="B49" s="45" t="s">
        <v>102</v>
      </c>
      <c r="C49" s="45" t="s">
        <v>93</v>
      </c>
      <c r="D49" s="55" t="s">
        <v>42</v>
      </c>
      <c r="E49" s="46">
        <v>3.5</v>
      </c>
      <c r="F49" s="55" t="s">
        <v>73</v>
      </c>
      <c r="G49" s="134">
        <f>VLOOKUP(F49,'Equipment Pricing'!A:C,3,0)</f>
        <v>382</v>
      </c>
      <c r="H49" s="134">
        <v>285.0</v>
      </c>
      <c r="I49" s="135">
        <f t="shared" si="1"/>
        <v>63.365</v>
      </c>
      <c r="J49" s="135">
        <v>44.0</v>
      </c>
      <c r="K49" s="135">
        <f t="shared" si="2"/>
        <v>774.365</v>
      </c>
      <c r="L49" s="135">
        <f t="shared" si="3"/>
        <v>550.635</v>
      </c>
      <c r="M49" s="171">
        <v>1325.0</v>
      </c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45" t="s">
        <v>101</v>
      </c>
      <c r="B50" s="45" t="s">
        <v>102</v>
      </c>
      <c r="C50" s="45" t="s">
        <v>93</v>
      </c>
      <c r="D50" s="55" t="s">
        <v>42</v>
      </c>
      <c r="E50" s="46">
        <v>4.0</v>
      </c>
      <c r="F50" s="55" t="s">
        <v>79</v>
      </c>
      <c r="G50" s="134">
        <f>VLOOKUP(F50,'Equipment Pricing'!A:C,3,0)</f>
        <v>429</v>
      </c>
      <c r="H50" s="134">
        <v>285.0</v>
      </c>
      <c r="I50" s="135">
        <f t="shared" si="1"/>
        <v>67.83</v>
      </c>
      <c r="J50" s="135">
        <v>44.0</v>
      </c>
      <c r="K50" s="135">
        <f t="shared" si="2"/>
        <v>825.83</v>
      </c>
      <c r="L50" s="135">
        <f t="shared" si="3"/>
        <v>599.17</v>
      </c>
      <c r="M50" s="171">
        <v>1425.0</v>
      </c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45" t="s">
        <v>101</v>
      </c>
      <c r="B51" s="45" t="s">
        <v>102</v>
      </c>
      <c r="C51" s="45" t="s">
        <v>93</v>
      </c>
      <c r="D51" s="55" t="s">
        <v>42</v>
      </c>
      <c r="E51" s="46">
        <v>4.0</v>
      </c>
      <c r="F51" s="55" t="s">
        <v>81</v>
      </c>
      <c r="G51" s="134">
        <f>VLOOKUP(F51,'Equipment Pricing'!A:C,3,0)</f>
        <v>476</v>
      </c>
      <c r="H51" s="134">
        <v>285.0</v>
      </c>
      <c r="I51" s="135">
        <f t="shared" si="1"/>
        <v>72.295</v>
      </c>
      <c r="J51" s="135">
        <v>44.0</v>
      </c>
      <c r="K51" s="135">
        <f t="shared" si="2"/>
        <v>877.295</v>
      </c>
      <c r="L51" s="135">
        <f t="shared" si="3"/>
        <v>547.705</v>
      </c>
      <c r="M51" s="171">
        <v>1425.0</v>
      </c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45" t="s">
        <v>101</v>
      </c>
      <c r="B52" s="45" t="s">
        <v>102</v>
      </c>
      <c r="C52" s="45" t="s">
        <v>93</v>
      </c>
      <c r="D52" s="55" t="s">
        <v>42</v>
      </c>
      <c r="E52" s="46">
        <v>5.0</v>
      </c>
      <c r="F52" s="55" t="s">
        <v>85</v>
      </c>
      <c r="G52" s="134">
        <f>VLOOKUP(F52,'Equipment Pricing'!A:C,3,0)</f>
        <v>394</v>
      </c>
      <c r="H52" s="134">
        <v>285.0</v>
      </c>
      <c r="I52" s="135">
        <f t="shared" si="1"/>
        <v>64.505</v>
      </c>
      <c r="J52" s="135">
        <v>44.0</v>
      </c>
      <c r="K52" s="135">
        <f t="shared" si="2"/>
        <v>787.505</v>
      </c>
      <c r="L52" s="135">
        <f t="shared" si="3"/>
        <v>637.495</v>
      </c>
      <c r="M52" s="171">
        <v>1425.0</v>
      </c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58" t="s">
        <v>114</v>
      </c>
      <c r="B53" s="58" t="s">
        <v>115</v>
      </c>
      <c r="C53" s="58" t="s">
        <v>116</v>
      </c>
      <c r="D53" s="55" t="s">
        <v>42</v>
      </c>
      <c r="E53" s="55">
        <v>1.5</v>
      </c>
      <c r="F53" s="55" t="s">
        <v>119</v>
      </c>
      <c r="G53" s="134">
        <f>VLOOKUP(F53,'Equipment Pricing'!A:C,3,0)</f>
        <v>331</v>
      </c>
      <c r="H53" s="134">
        <v>285.0</v>
      </c>
      <c r="I53" s="135">
        <f t="shared" si="1"/>
        <v>58.52</v>
      </c>
      <c r="J53" s="135">
        <v>44.0</v>
      </c>
      <c r="K53" s="135">
        <f t="shared" si="2"/>
        <v>718.52</v>
      </c>
      <c r="L53" s="135">
        <f t="shared" si="3"/>
        <v>531.48</v>
      </c>
      <c r="M53" s="171">
        <v>1250.0</v>
      </c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58" t="s">
        <v>114</v>
      </c>
      <c r="B54" s="58" t="s">
        <v>115</v>
      </c>
      <c r="C54" s="58" t="s">
        <v>116</v>
      </c>
      <c r="D54" s="55" t="s">
        <v>42</v>
      </c>
      <c r="E54" s="55">
        <v>1.5</v>
      </c>
      <c r="F54" s="55" t="s">
        <v>121</v>
      </c>
      <c r="G54" s="134">
        <f>VLOOKUP(F54,'Equipment Pricing'!A:C,3,0)</f>
        <v>333</v>
      </c>
      <c r="H54" s="134">
        <v>285.0</v>
      </c>
      <c r="I54" s="135">
        <f t="shared" si="1"/>
        <v>58.71</v>
      </c>
      <c r="J54" s="135">
        <v>44.0</v>
      </c>
      <c r="K54" s="135">
        <f t="shared" si="2"/>
        <v>720.71</v>
      </c>
      <c r="L54" s="135">
        <f t="shared" si="3"/>
        <v>529.29</v>
      </c>
      <c r="M54" s="171">
        <v>1250.0</v>
      </c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58" t="s">
        <v>114</v>
      </c>
      <c r="B55" s="58" t="s">
        <v>115</v>
      </c>
      <c r="C55" s="58" t="s">
        <v>116</v>
      </c>
      <c r="D55" s="55" t="s">
        <v>42</v>
      </c>
      <c r="E55" s="55">
        <v>1.5</v>
      </c>
      <c r="F55" s="55" t="s">
        <v>122</v>
      </c>
      <c r="G55" s="134">
        <f>VLOOKUP(F55,'Equipment Pricing'!A:C,3,0)</f>
        <v>243</v>
      </c>
      <c r="H55" s="134">
        <v>285.0</v>
      </c>
      <c r="I55" s="135">
        <f t="shared" si="1"/>
        <v>50.16</v>
      </c>
      <c r="J55" s="135">
        <v>44.0</v>
      </c>
      <c r="K55" s="135">
        <f t="shared" si="2"/>
        <v>622.16</v>
      </c>
      <c r="L55" s="135">
        <f t="shared" si="3"/>
        <v>627.84</v>
      </c>
      <c r="M55" s="171">
        <v>1250.0</v>
      </c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58" t="s">
        <v>114</v>
      </c>
      <c r="B56" s="58" t="s">
        <v>115</v>
      </c>
      <c r="C56" s="58" t="s">
        <v>116</v>
      </c>
      <c r="D56" s="55" t="s">
        <v>42</v>
      </c>
      <c r="E56" s="55">
        <v>2.0</v>
      </c>
      <c r="F56" s="55" t="s">
        <v>119</v>
      </c>
      <c r="G56" s="134">
        <f>VLOOKUP(F56,'Equipment Pricing'!A:C,3,0)</f>
        <v>331</v>
      </c>
      <c r="H56" s="134">
        <v>285.0</v>
      </c>
      <c r="I56" s="135">
        <f t="shared" si="1"/>
        <v>58.52</v>
      </c>
      <c r="J56" s="135">
        <v>44.0</v>
      </c>
      <c r="K56" s="135">
        <f t="shared" si="2"/>
        <v>718.52</v>
      </c>
      <c r="L56" s="135">
        <f t="shared" si="3"/>
        <v>556.48</v>
      </c>
      <c r="M56" s="171">
        <v>1275.0</v>
      </c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58" t="s">
        <v>114</v>
      </c>
      <c r="B57" s="58" t="s">
        <v>115</v>
      </c>
      <c r="C57" s="58" t="s">
        <v>116</v>
      </c>
      <c r="D57" s="55" t="s">
        <v>42</v>
      </c>
      <c r="E57" s="55">
        <v>2.0</v>
      </c>
      <c r="F57" s="55" t="s">
        <v>121</v>
      </c>
      <c r="G57" s="134">
        <f>VLOOKUP(F57,'Equipment Pricing'!A:C,3,0)</f>
        <v>333</v>
      </c>
      <c r="H57" s="134">
        <v>285.0</v>
      </c>
      <c r="I57" s="135">
        <f t="shared" si="1"/>
        <v>58.71</v>
      </c>
      <c r="J57" s="135">
        <v>44.0</v>
      </c>
      <c r="K57" s="135">
        <f t="shared" si="2"/>
        <v>720.71</v>
      </c>
      <c r="L57" s="135">
        <f t="shared" si="3"/>
        <v>554.29</v>
      </c>
      <c r="M57" s="171">
        <v>1275.0</v>
      </c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58" t="s">
        <v>114</v>
      </c>
      <c r="B58" s="58" t="s">
        <v>115</v>
      </c>
      <c r="C58" s="58" t="s">
        <v>116</v>
      </c>
      <c r="D58" s="55" t="s">
        <v>42</v>
      </c>
      <c r="E58" s="55">
        <v>2.0</v>
      </c>
      <c r="F58" s="55" t="s">
        <v>122</v>
      </c>
      <c r="G58" s="134">
        <f>VLOOKUP(F58,'Equipment Pricing'!A:C,3,0)</f>
        <v>243</v>
      </c>
      <c r="H58" s="134">
        <v>285.0</v>
      </c>
      <c r="I58" s="135">
        <f t="shared" si="1"/>
        <v>50.16</v>
      </c>
      <c r="J58" s="135">
        <v>44.0</v>
      </c>
      <c r="K58" s="135">
        <f t="shared" si="2"/>
        <v>622.16</v>
      </c>
      <c r="L58" s="135">
        <f t="shared" si="3"/>
        <v>652.84</v>
      </c>
      <c r="M58" s="171">
        <v>1275.0</v>
      </c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58" t="s">
        <v>114</v>
      </c>
      <c r="B59" s="58" t="s">
        <v>115</v>
      </c>
      <c r="C59" s="58" t="s">
        <v>116</v>
      </c>
      <c r="D59" s="55" t="s">
        <v>42</v>
      </c>
      <c r="E59" s="55">
        <v>2.5</v>
      </c>
      <c r="F59" s="55" t="s">
        <v>125</v>
      </c>
      <c r="G59" s="134">
        <f>VLOOKUP(F59,'Equipment Pricing'!A:C,3,0)</f>
        <v>344</v>
      </c>
      <c r="H59" s="134">
        <v>285.0</v>
      </c>
      <c r="I59" s="135">
        <f t="shared" si="1"/>
        <v>59.755</v>
      </c>
      <c r="J59" s="135">
        <v>44.0</v>
      </c>
      <c r="K59" s="135">
        <f t="shared" si="2"/>
        <v>732.755</v>
      </c>
      <c r="L59" s="135">
        <f t="shared" si="3"/>
        <v>542.245</v>
      </c>
      <c r="M59" s="171">
        <v>1275.0</v>
      </c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58" t="s">
        <v>114</v>
      </c>
      <c r="B60" s="58" t="s">
        <v>115</v>
      </c>
      <c r="C60" s="58" t="s">
        <v>116</v>
      </c>
      <c r="D60" s="55" t="s">
        <v>42</v>
      </c>
      <c r="E60" s="55">
        <v>2.5</v>
      </c>
      <c r="F60" s="55" t="s">
        <v>126</v>
      </c>
      <c r="G60" s="134">
        <f>VLOOKUP(F60,'Equipment Pricing'!A:C,3,0)</f>
        <v>253</v>
      </c>
      <c r="H60" s="134">
        <v>285.0</v>
      </c>
      <c r="I60" s="135">
        <f t="shared" si="1"/>
        <v>51.11</v>
      </c>
      <c r="J60" s="135">
        <v>44.0</v>
      </c>
      <c r="K60" s="135">
        <f t="shared" si="2"/>
        <v>633.11</v>
      </c>
      <c r="L60" s="135">
        <f t="shared" si="3"/>
        <v>641.89</v>
      </c>
      <c r="M60" s="171">
        <v>1275.0</v>
      </c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58" t="s">
        <v>114</v>
      </c>
      <c r="B61" s="58" t="s">
        <v>115</v>
      </c>
      <c r="C61" s="58" t="s">
        <v>116</v>
      </c>
      <c r="D61" s="55" t="s">
        <v>42</v>
      </c>
      <c r="E61" s="55">
        <v>3.0</v>
      </c>
      <c r="F61" s="55" t="s">
        <v>128</v>
      </c>
      <c r="G61" s="134">
        <f>VLOOKUP(F61,'Equipment Pricing'!A:C,3,0)</f>
        <v>294</v>
      </c>
      <c r="H61" s="134">
        <v>285.0</v>
      </c>
      <c r="I61" s="135">
        <f t="shared" si="1"/>
        <v>55.005</v>
      </c>
      <c r="J61" s="135">
        <v>44.0</v>
      </c>
      <c r="K61" s="135">
        <f t="shared" si="2"/>
        <v>678.005</v>
      </c>
      <c r="L61" s="135">
        <f t="shared" si="3"/>
        <v>621.995</v>
      </c>
      <c r="M61" s="171">
        <v>1300.0</v>
      </c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58" t="s">
        <v>114</v>
      </c>
      <c r="B62" s="58" t="s">
        <v>115</v>
      </c>
      <c r="C62" s="58" t="s">
        <v>116</v>
      </c>
      <c r="D62" s="55" t="s">
        <v>42</v>
      </c>
      <c r="E62" s="55">
        <v>3.0</v>
      </c>
      <c r="F62" s="55" t="s">
        <v>128</v>
      </c>
      <c r="G62" s="134">
        <f>VLOOKUP(F62,'Equipment Pricing'!A:C,3,0)</f>
        <v>294</v>
      </c>
      <c r="H62" s="134">
        <v>285.0</v>
      </c>
      <c r="I62" s="135">
        <f t="shared" si="1"/>
        <v>55.005</v>
      </c>
      <c r="J62" s="135">
        <v>44.0</v>
      </c>
      <c r="K62" s="135">
        <f t="shared" si="2"/>
        <v>678.005</v>
      </c>
      <c r="L62" s="135">
        <f t="shared" si="3"/>
        <v>621.995</v>
      </c>
      <c r="M62" s="171">
        <v>1300.0</v>
      </c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58" t="s">
        <v>114</v>
      </c>
      <c r="B63" s="58" t="s">
        <v>115</v>
      </c>
      <c r="C63" s="58" t="s">
        <v>116</v>
      </c>
      <c r="D63" s="55" t="s">
        <v>42</v>
      </c>
      <c r="E63" s="55">
        <v>3.5</v>
      </c>
      <c r="F63" s="55" t="s">
        <v>132</v>
      </c>
      <c r="G63" s="134">
        <f>VLOOKUP(F63,'Equipment Pricing'!A:C,3,0)</f>
        <v>382</v>
      </c>
      <c r="H63" s="134">
        <v>285.0</v>
      </c>
      <c r="I63" s="135">
        <f t="shared" si="1"/>
        <v>63.365</v>
      </c>
      <c r="J63" s="135">
        <v>44.0</v>
      </c>
      <c r="K63" s="135">
        <f t="shared" si="2"/>
        <v>774.365</v>
      </c>
      <c r="L63" s="135">
        <f t="shared" si="3"/>
        <v>550.635</v>
      </c>
      <c r="M63" s="171">
        <v>1325.0</v>
      </c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58" t="s">
        <v>114</v>
      </c>
      <c r="B64" s="58" t="s">
        <v>115</v>
      </c>
      <c r="C64" s="58" t="s">
        <v>116</v>
      </c>
      <c r="D64" s="55" t="s">
        <v>42</v>
      </c>
      <c r="E64" s="55">
        <v>3.5</v>
      </c>
      <c r="F64" s="55" t="s">
        <v>133</v>
      </c>
      <c r="G64" s="134">
        <f>VLOOKUP(F64,'Equipment Pricing'!A:C,3,0)</f>
        <v>471</v>
      </c>
      <c r="H64" s="134">
        <v>285.0</v>
      </c>
      <c r="I64" s="135">
        <f t="shared" si="1"/>
        <v>71.82</v>
      </c>
      <c r="J64" s="135">
        <v>44.0</v>
      </c>
      <c r="K64" s="135">
        <f t="shared" si="2"/>
        <v>871.82</v>
      </c>
      <c r="L64" s="135">
        <f t="shared" si="3"/>
        <v>453.18</v>
      </c>
      <c r="M64" s="171">
        <v>1325.0</v>
      </c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58" t="s">
        <v>114</v>
      </c>
      <c r="B65" s="58" t="s">
        <v>115</v>
      </c>
      <c r="C65" s="58" t="s">
        <v>116</v>
      </c>
      <c r="D65" s="55" t="s">
        <v>42</v>
      </c>
      <c r="E65" s="55">
        <v>4.0</v>
      </c>
      <c r="F65" s="55" t="s">
        <v>135</v>
      </c>
      <c r="G65" s="134">
        <f>VLOOKUP(F65,'Equipment Pricing'!A:C,3,0)</f>
        <v>429</v>
      </c>
      <c r="H65" s="134">
        <v>285.0</v>
      </c>
      <c r="I65" s="135">
        <f t="shared" si="1"/>
        <v>67.83</v>
      </c>
      <c r="J65" s="135">
        <v>44.0</v>
      </c>
      <c r="K65" s="135">
        <f t="shared" si="2"/>
        <v>825.83</v>
      </c>
      <c r="L65" s="135">
        <f t="shared" si="3"/>
        <v>599.17</v>
      </c>
      <c r="M65" s="171">
        <v>1425.0</v>
      </c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58" t="s">
        <v>114</v>
      </c>
      <c r="B66" s="58" t="s">
        <v>115</v>
      </c>
      <c r="C66" s="58" t="s">
        <v>116</v>
      </c>
      <c r="D66" s="55" t="s">
        <v>42</v>
      </c>
      <c r="E66" s="55">
        <v>4.0</v>
      </c>
      <c r="F66" s="55" t="s">
        <v>136</v>
      </c>
      <c r="G66" s="134">
        <f>VLOOKUP(F66,'Equipment Pricing'!A:C,3,0)</f>
        <v>476</v>
      </c>
      <c r="H66" s="134">
        <v>285.0</v>
      </c>
      <c r="I66" s="135">
        <f t="shared" si="1"/>
        <v>72.295</v>
      </c>
      <c r="J66" s="135">
        <v>44.0</v>
      </c>
      <c r="K66" s="135">
        <f t="shared" si="2"/>
        <v>877.295</v>
      </c>
      <c r="L66" s="135">
        <f t="shared" si="3"/>
        <v>547.705</v>
      </c>
      <c r="M66" s="171">
        <v>1425.0</v>
      </c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58" t="s">
        <v>114</v>
      </c>
      <c r="B67" s="58" t="s">
        <v>115</v>
      </c>
      <c r="C67" s="58" t="s">
        <v>116</v>
      </c>
      <c r="D67" s="55" t="s">
        <v>42</v>
      </c>
      <c r="E67" s="55">
        <v>5.0</v>
      </c>
      <c r="F67" s="55" t="s">
        <v>138</v>
      </c>
      <c r="G67" s="134">
        <f>VLOOKUP(F67,'Equipment Pricing'!A:C,3,0)</f>
        <v>394</v>
      </c>
      <c r="H67" s="134">
        <v>285.0</v>
      </c>
      <c r="I67" s="135">
        <f t="shared" si="1"/>
        <v>64.505</v>
      </c>
      <c r="J67" s="135">
        <v>44.0</v>
      </c>
      <c r="K67" s="135">
        <f t="shared" si="2"/>
        <v>787.505</v>
      </c>
      <c r="L67" s="135">
        <f t="shared" si="3"/>
        <v>637.495</v>
      </c>
      <c r="M67" s="171">
        <v>1425.0</v>
      </c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58" t="s">
        <v>114</v>
      </c>
      <c r="B68" s="58" t="s">
        <v>115</v>
      </c>
      <c r="C68" s="58" t="s">
        <v>116</v>
      </c>
      <c r="D68" s="55" t="s">
        <v>42</v>
      </c>
      <c r="E68" s="55">
        <v>5.0</v>
      </c>
      <c r="F68" s="55" t="s">
        <v>141</v>
      </c>
      <c r="G68" s="134">
        <f>VLOOKUP(F68,'Equipment Pricing'!A:C,3,0)</f>
        <v>491</v>
      </c>
      <c r="H68" s="134">
        <v>285.0</v>
      </c>
      <c r="I68" s="135">
        <f t="shared" si="1"/>
        <v>73.72</v>
      </c>
      <c r="J68" s="135">
        <v>44.0</v>
      </c>
      <c r="K68" s="135">
        <f t="shared" si="2"/>
        <v>893.72</v>
      </c>
      <c r="L68" s="135">
        <f t="shared" si="3"/>
        <v>531.28</v>
      </c>
      <c r="M68" s="171">
        <v>1425.0</v>
      </c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58" t="s">
        <v>114</v>
      </c>
      <c r="B69" s="58" t="s">
        <v>115</v>
      </c>
      <c r="C69" s="58" t="s">
        <v>116</v>
      </c>
      <c r="D69" s="55" t="s">
        <v>42</v>
      </c>
      <c r="E69" s="55">
        <v>5.0</v>
      </c>
      <c r="F69" s="55" t="s">
        <v>142</v>
      </c>
      <c r="G69" s="134">
        <f>VLOOKUP(F69,'Equipment Pricing'!A:C,3,0)</f>
        <v>516</v>
      </c>
      <c r="H69" s="134">
        <v>285.0</v>
      </c>
      <c r="I69" s="135">
        <f t="shared" si="1"/>
        <v>76.095</v>
      </c>
      <c r="J69" s="135">
        <v>44.0</v>
      </c>
      <c r="K69" s="135">
        <f t="shared" si="2"/>
        <v>921.095</v>
      </c>
      <c r="L69" s="135">
        <f t="shared" si="3"/>
        <v>503.905</v>
      </c>
      <c r="M69" s="171">
        <v>1425.0</v>
      </c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44" t="s">
        <v>143</v>
      </c>
      <c r="B70" s="45" t="s">
        <v>40</v>
      </c>
      <c r="C70" s="45" t="s">
        <v>41</v>
      </c>
      <c r="D70" s="46" t="s">
        <v>42</v>
      </c>
      <c r="E70" s="148">
        <v>1.5</v>
      </c>
      <c r="F70" s="55" t="s">
        <v>46</v>
      </c>
      <c r="G70" s="134">
        <f>VLOOKUP(F70,'Equipment Pricing'!A:C,3,0)</f>
        <v>243</v>
      </c>
      <c r="H70" s="134">
        <v>285.0</v>
      </c>
      <c r="I70" s="135">
        <f t="shared" si="1"/>
        <v>50.16</v>
      </c>
      <c r="J70" s="135">
        <v>44.0</v>
      </c>
      <c r="K70" s="135">
        <f t="shared" si="2"/>
        <v>622.16</v>
      </c>
      <c r="L70" s="135">
        <f t="shared" si="3"/>
        <v>627.84</v>
      </c>
      <c r="M70" s="171">
        <v>1250.0</v>
      </c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44" t="s">
        <v>143</v>
      </c>
      <c r="B71" s="45" t="s">
        <v>40</v>
      </c>
      <c r="C71" s="45" t="s">
        <v>41</v>
      </c>
      <c r="D71" s="46" t="s">
        <v>42</v>
      </c>
      <c r="E71" s="46">
        <v>1.5</v>
      </c>
      <c r="F71" s="55" t="s">
        <v>49</v>
      </c>
      <c r="G71" s="134">
        <f>VLOOKUP(F71,'Equipment Pricing'!A:C,3,0)</f>
        <v>331</v>
      </c>
      <c r="H71" s="134">
        <v>285.0</v>
      </c>
      <c r="I71" s="135">
        <f t="shared" si="1"/>
        <v>58.52</v>
      </c>
      <c r="J71" s="135">
        <v>44.0</v>
      </c>
      <c r="K71" s="135">
        <f t="shared" si="2"/>
        <v>718.52</v>
      </c>
      <c r="L71" s="135">
        <f t="shared" si="3"/>
        <v>531.48</v>
      </c>
      <c r="M71" s="171">
        <v>1250.0</v>
      </c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44" t="s">
        <v>143</v>
      </c>
      <c r="B72" s="45" t="s">
        <v>40</v>
      </c>
      <c r="C72" s="45" t="s">
        <v>41</v>
      </c>
      <c r="D72" s="46" t="s">
        <v>42</v>
      </c>
      <c r="E72" s="46">
        <v>2.0</v>
      </c>
      <c r="F72" s="55" t="s">
        <v>49</v>
      </c>
      <c r="G72" s="134">
        <f>VLOOKUP(F72,'Equipment Pricing'!A:C,3,0)</f>
        <v>331</v>
      </c>
      <c r="H72" s="134">
        <v>285.0</v>
      </c>
      <c r="I72" s="135">
        <f t="shared" si="1"/>
        <v>58.52</v>
      </c>
      <c r="J72" s="135">
        <v>44.0</v>
      </c>
      <c r="K72" s="135">
        <f t="shared" si="2"/>
        <v>718.52</v>
      </c>
      <c r="L72" s="135">
        <f t="shared" si="3"/>
        <v>556.48</v>
      </c>
      <c r="M72" s="171">
        <v>1275.0</v>
      </c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44" t="s">
        <v>143</v>
      </c>
      <c r="B73" s="45" t="s">
        <v>40</v>
      </c>
      <c r="C73" s="45" t="s">
        <v>41</v>
      </c>
      <c r="D73" s="46" t="s">
        <v>42</v>
      </c>
      <c r="E73" s="46">
        <v>2.0</v>
      </c>
      <c r="F73" s="55" t="s">
        <v>55</v>
      </c>
      <c r="G73" s="134">
        <f>VLOOKUP(F73,'Equipment Pricing'!A:C,3,0)</f>
        <v>241</v>
      </c>
      <c r="H73" s="134">
        <v>285.0</v>
      </c>
      <c r="I73" s="135">
        <f t="shared" si="1"/>
        <v>49.97</v>
      </c>
      <c r="J73" s="135">
        <v>44.0</v>
      </c>
      <c r="K73" s="135">
        <f t="shared" si="2"/>
        <v>619.97</v>
      </c>
      <c r="L73" s="135">
        <f t="shared" si="3"/>
        <v>655.03</v>
      </c>
      <c r="M73" s="171">
        <v>1275.0</v>
      </c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44" t="s">
        <v>143</v>
      </c>
      <c r="B74" s="45" t="s">
        <v>40</v>
      </c>
      <c r="C74" s="45" t="s">
        <v>41</v>
      </c>
      <c r="D74" s="46" t="s">
        <v>42</v>
      </c>
      <c r="E74" s="46">
        <v>2.0</v>
      </c>
      <c r="F74" s="55" t="s">
        <v>46</v>
      </c>
      <c r="G74" s="134">
        <f>VLOOKUP(F74,'Equipment Pricing'!A:C,3,0)</f>
        <v>243</v>
      </c>
      <c r="H74" s="134">
        <v>285.0</v>
      </c>
      <c r="I74" s="135">
        <f t="shared" si="1"/>
        <v>50.16</v>
      </c>
      <c r="J74" s="135">
        <v>44.0</v>
      </c>
      <c r="K74" s="135">
        <f t="shared" si="2"/>
        <v>622.16</v>
      </c>
      <c r="L74" s="135">
        <f t="shared" si="3"/>
        <v>652.84</v>
      </c>
      <c r="M74" s="171">
        <v>1275.0</v>
      </c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44" t="s">
        <v>143</v>
      </c>
      <c r="B75" s="45" t="s">
        <v>40</v>
      </c>
      <c r="C75" s="45" t="s">
        <v>41</v>
      </c>
      <c r="D75" s="46" t="s">
        <v>42</v>
      </c>
      <c r="E75" s="46">
        <v>2.5</v>
      </c>
      <c r="F75" s="55" t="s">
        <v>60</v>
      </c>
      <c r="G75" s="134">
        <f>VLOOKUP(F75,'Equipment Pricing'!A:C,3,0)</f>
        <v>347</v>
      </c>
      <c r="H75" s="134">
        <v>285.0</v>
      </c>
      <c r="I75" s="135">
        <f t="shared" si="1"/>
        <v>60.04</v>
      </c>
      <c r="J75" s="135">
        <v>44.0</v>
      </c>
      <c r="K75" s="135">
        <f t="shared" si="2"/>
        <v>736.04</v>
      </c>
      <c r="L75" s="135">
        <f t="shared" si="3"/>
        <v>538.96</v>
      </c>
      <c r="M75" s="171">
        <v>1275.0</v>
      </c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44" t="s">
        <v>143</v>
      </c>
      <c r="B76" s="45" t="s">
        <v>40</v>
      </c>
      <c r="C76" s="45" t="s">
        <v>41</v>
      </c>
      <c r="D76" s="46" t="s">
        <v>42</v>
      </c>
      <c r="E76" s="46">
        <v>2.5</v>
      </c>
      <c r="F76" s="55" t="s">
        <v>62</v>
      </c>
      <c r="G76" s="134">
        <f>VLOOKUP(F76,'Equipment Pricing'!A:C,3,0)</f>
        <v>253</v>
      </c>
      <c r="H76" s="134">
        <v>285.0</v>
      </c>
      <c r="I76" s="135">
        <f t="shared" si="1"/>
        <v>51.11</v>
      </c>
      <c r="J76" s="135">
        <v>44.0</v>
      </c>
      <c r="K76" s="135">
        <f t="shared" si="2"/>
        <v>633.11</v>
      </c>
      <c r="L76" s="135">
        <f t="shared" si="3"/>
        <v>641.89</v>
      </c>
      <c r="M76" s="171">
        <v>1275.0</v>
      </c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44" t="s">
        <v>143</v>
      </c>
      <c r="B77" s="45" t="s">
        <v>40</v>
      </c>
      <c r="C77" s="45" t="s">
        <v>41</v>
      </c>
      <c r="D77" s="46" t="s">
        <v>42</v>
      </c>
      <c r="E77" s="46">
        <v>3.0</v>
      </c>
      <c r="F77" s="55" t="s">
        <v>65</v>
      </c>
      <c r="G77" s="134">
        <f>VLOOKUP(F77,'Equipment Pricing'!A:C,3,0)</f>
        <v>374</v>
      </c>
      <c r="H77" s="134">
        <v>285.0</v>
      </c>
      <c r="I77" s="135">
        <f t="shared" si="1"/>
        <v>62.605</v>
      </c>
      <c r="J77" s="135">
        <v>44.0</v>
      </c>
      <c r="K77" s="135">
        <f t="shared" si="2"/>
        <v>765.605</v>
      </c>
      <c r="L77" s="135">
        <f t="shared" si="3"/>
        <v>534.395</v>
      </c>
      <c r="M77" s="171">
        <v>1300.0</v>
      </c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44" t="s">
        <v>143</v>
      </c>
      <c r="B78" s="45" t="s">
        <v>40</v>
      </c>
      <c r="C78" s="45" t="s">
        <v>41</v>
      </c>
      <c r="D78" s="46" t="s">
        <v>42</v>
      </c>
      <c r="E78" s="46">
        <v>3.0</v>
      </c>
      <c r="F78" s="55" t="s">
        <v>69</v>
      </c>
      <c r="G78" s="134">
        <f>VLOOKUP(F78,'Equipment Pricing'!A:C,3,0)</f>
        <v>294</v>
      </c>
      <c r="H78" s="134">
        <v>285.0</v>
      </c>
      <c r="I78" s="135">
        <f t="shared" si="1"/>
        <v>55.005</v>
      </c>
      <c r="J78" s="135">
        <v>44.0</v>
      </c>
      <c r="K78" s="135">
        <f t="shared" si="2"/>
        <v>678.005</v>
      </c>
      <c r="L78" s="135">
        <f t="shared" si="3"/>
        <v>621.995</v>
      </c>
      <c r="M78" s="171">
        <v>1300.0</v>
      </c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44" t="s">
        <v>143</v>
      </c>
      <c r="B79" s="45" t="s">
        <v>40</v>
      </c>
      <c r="C79" s="45" t="s">
        <v>41</v>
      </c>
      <c r="D79" s="46" t="s">
        <v>42</v>
      </c>
      <c r="E79" s="46">
        <v>3.5</v>
      </c>
      <c r="F79" s="55" t="s">
        <v>73</v>
      </c>
      <c r="G79" s="134">
        <f>VLOOKUP(F79,'Equipment Pricing'!A:C,3,0)</f>
        <v>382</v>
      </c>
      <c r="H79" s="134">
        <v>285.0</v>
      </c>
      <c r="I79" s="135">
        <f t="shared" si="1"/>
        <v>63.365</v>
      </c>
      <c r="J79" s="135">
        <v>44.0</v>
      </c>
      <c r="K79" s="135">
        <f t="shared" si="2"/>
        <v>774.365</v>
      </c>
      <c r="L79" s="135">
        <f t="shared" si="3"/>
        <v>550.635</v>
      </c>
      <c r="M79" s="171">
        <v>1325.0</v>
      </c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44" t="s">
        <v>143</v>
      </c>
      <c r="B80" s="45" t="s">
        <v>40</v>
      </c>
      <c r="C80" s="45" t="s">
        <v>41</v>
      </c>
      <c r="D80" s="46" t="s">
        <v>42</v>
      </c>
      <c r="E80" s="46">
        <v>3.5</v>
      </c>
      <c r="F80" s="55" t="s">
        <v>76</v>
      </c>
      <c r="G80" s="134">
        <f>VLOOKUP(F80,'Equipment Pricing'!A:C,3,0)</f>
        <v>338</v>
      </c>
      <c r="H80" s="134">
        <v>285.0</v>
      </c>
      <c r="I80" s="135">
        <f t="shared" si="1"/>
        <v>59.185</v>
      </c>
      <c r="J80" s="135">
        <v>44.0</v>
      </c>
      <c r="K80" s="135">
        <f t="shared" si="2"/>
        <v>726.185</v>
      </c>
      <c r="L80" s="135">
        <f t="shared" si="3"/>
        <v>598.815</v>
      </c>
      <c r="M80" s="171">
        <v>1325.0</v>
      </c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44" t="s">
        <v>143</v>
      </c>
      <c r="B81" s="45" t="s">
        <v>40</v>
      </c>
      <c r="C81" s="45" t="s">
        <v>41</v>
      </c>
      <c r="D81" s="46" t="s">
        <v>42</v>
      </c>
      <c r="E81" s="46">
        <v>4.0</v>
      </c>
      <c r="F81" s="55" t="s">
        <v>79</v>
      </c>
      <c r="G81" s="134">
        <f>VLOOKUP(F81,'Equipment Pricing'!A:C,3,0)</f>
        <v>429</v>
      </c>
      <c r="H81" s="134">
        <v>285.0</v>
      </c>
      <c r="I81" s="135">
        <f t="shared" si="1"/>
        <v>67.83</v>
      </c>
      <c r="J81" s="135">
        <v>44.0</v>
      </c>
      <c r="K81" s="135">
        <f t="shared" si="2"/>
        <v>825.83</v>
      </c>
      <c r="L81" s="135">
        <f t="shared" si="3"/>
        <v>599.17</v>
      </c>
      <c r="M81" s="171">
        <v>1425.0</v>
      </c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44" t="s">
        <v>143</v>
      </c>
      <c r="B82" s="45" t="s">
        <v>40</v>
      </c>
      <c r="C82" s="45" t="s">
        <v>41</v>
      </c>
      <c r="D82" s="46" t="s">
        <v>42</v>
      </c>
      <c r="E82" s="46">
        <v>4.0</v>
      </c>
      <c r="F82" s="55" t="s">
        <v>81</v>
      </c>
      <c r="G82" s="134">
        <f>VLOOKUP(F82,'Equipment Pricing'!A:C,3,0)</f>
        <v>476</v>
      </c>
      <c r="H82" s="134">
        <v>285.0</v>
      </c>
      <c r="I82" s="135">
        <f t="shared" si="1"/>
        <v>72.295</v>
      </c>
      <c r="J82" s="135">
        <v>44.0</v>
      </c>
      <c r="K82" s="135">
        <f t="shared" si="2"/>
        <v>877.295</v>
      </c>
      <c r="L82" s="135">
        <f t="shared" si="3"/>
        <v>547.705</v>
      </c>
      <c r="M82" s="171">
        <v>1425.0</v>
      </c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44" t="s">
        <v>143</v>
      </c>
      <c r="B83" s="45" t="s">
        <v>40</v>
      </c>
      <c r="C83" s="45" t="s">
        <v>41</v>
      </c>
      <c r="D83" s="46" t="s">
        <v>42</v>
      </c>
      <c r="E83" s="46">
        <v>5.0</v>
      </c>
      <c r="F83" s="55" t="s">
        <v>85</v>
      </c>
      <c r="G83" s="134">
        <f>VLOOKUP(F83,'Equipment Pricing'!A:C,3,0)</f>
        <v>394</v>
      </c>
      <c r="H83" s="134">
        <v>285.0</v>
      </c>
      <c r="I83" s="135">
        <f t="shared" si="1"/>
        <v>64.505</v>
      </c>
      <c r="J83" s="135">
        <v>44.0</v>
      </c>
      <c r="K83" s="135">
        <f t="shared" si="2"/>
        <v>787.505</v>
      </c>
      <c r="L83" s="135">
        <f t="shared" si="3"/>
        <v>637.495</v>
      </c>
      <c r="M83" s="171">
        <v>1425.0</v>
      </c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44" t="s">
        <v>143</v>
      </c>
      <c r="B84" s="44" t="s">
        <v>40</v>
      </c>
      <c r="C84" s="44" t="s">
        <v>41</v>
      </c>
      <c r="D84" s="46" t="s">
        <v>42</v>
      </c>
      <c r="E84" s="46">
        <v>5.0</v>
      </c>
      <c r="F84" s="55" t="s">
        <v>89</v>
      </c>
      <c r="G84" s="134">
        <f>VLOOKUP(F84,'Equipment Pricing'!A:C,3,0)</f>
        <v>516</v>
      </c>
      <c r="H84" s="134">
        <v>285.0</v>
      </c>
      <c r="I84" s="135">
        <f t="shared" si="1"/>
        <v>76.095</v>
      </c>
      <c r="J84" s="135">
        <v>44.0</v>
      </c>
      <c r="K84" s="135">
        <f t="shared" si="2"/>
        <v>921.095</v>
      </c>
      <c r="L84" s="135">
        <f t="shared" si="3"/>
        <v>503.905</v>
      </c>
      <c r="M84" s="171">
        <v>1425.0</v>
      </c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44" t="s">
        <v>144</v>
      </c>
      <c r="B85" s="44" t="s">
        <v>145</v>
      </c>
      <c r="C85" s="44" t="s">
        <v>41</v>
      </c>
      <c r="D85" s="46" t="s">
        <v>42</v>
      </c>
      <c r="E85" s="148">
        <v>1.5</v>
      </c>
      <c r="F85" s="55" t="s">
        <v>46</v>
      </c>
      <c r="G85" s="134">
        <f>VLOOKUP(F85,'Equipment Pricing'!A:C,3,0)</f>
        <v>243</v>
      </c>
      <c r="H85" s="134">
        <v>285.0</v>
      </c>
      <c r="I85" s="135">
        <f t="shared" si="1"/>
        <v>50.16</v>
      </c>
      <c r="J85" s="135">
        <v>44.0</v>
      </c>
      <c r="K85" s="135">
        <f t="shared" si="2"/>
        <v>622.16</v>
      </c>
      <c r="L85" s="135">
        <f t="shared" si="3"/>
        <v>627.84</v>
      </c>
      <c r="M85" s="171">
        <v>1250.0</v>
      </c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44" t="s">
        <v>144</v>
      </c>
      <c r="B86" s="44" t="s">
        <v>145</v>
      </c>
      <c r="C86" s="44" t="s">
        <v>41</v>
      </c>
      <c r="D86" s="46" t="s">
        <v>42</v>
      </c>
      <c r="E86" s="46">
        <v>1.5</v>
      </c>
      <c r="F86" s="55" t="s">
        <v>49</v>
      </c>
      <c r="G86" s="134">
        <f>VLOOKUP(F86,'Equipment Pricing'!A:C,3,0)</f>
        <v>331</v>
      </c>
      <c r="H86" s="134">
        <v>285.0</v>
      </c>
      <c r="I86" s="135">
        <f t="shared" si="1"/>
        <v>58.52</v>
      </c>
      <c r="J86" s="135">
        <v>44.0</v>
      </c>
      <c r="K86" s="135">
        <f t="shared" si="2"/>
        <v>718.52</v>
      </c>
      <c r="L86" s="135">
        <f t="shared" si="3"/>
        <v>531.48</v>
      </c>
      <c r="M86" s="171">
        <v>1250.0</v>
      </c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44" t="s">
        <v>144</v>
      </c>
      <c r="B87" s="44" t="s">
        <v>145</v>
      </c>
      <c r="C87" s="44" t="s">
        <v>41</v>
      </c>
      <c r="D87" s="46" t="s">
        <v>42</v>
      </c>
      <c r="E87" s="46">
        <v>2.0</v>
      </c>
      <c r="F87" s="55" t="s">
        <v>49</v>
      </c>
      <c r="G87" s="134">
        <f>VLOOKUP(F87,'Equipment Pricing'!A:C,3,0)</f>
        <v>331</v>
      </c>
      <c r="H87" s="134">
        <v>285.0</v>
      </c>
      <c r="I87" s="135">
        <f t="shared" si="1"/>
        <v>58.52</v>
      </c>
      <c r="J87" s="135">
        <v>44.0</v>
      </c>
      <c r="K87" s="135">
        <f t="shared" si="2"/>
        <v>718.52</v>
      </c>
      <c r="L87" s="135">
        <f t="shared" si="3"/>
        <v>556.48</v>
      </c>
      <c r="M87" s="171">
        <v>1275.0</v>
      </c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44" t="s">
        <v>144</v>
      </c>
      <c r="B88" s="44" t="s">
        <v>145</v>
      </c>
      <c r="C88" s="44" t="s">
        <v>41</v>
      </c>
      <c r="D88" s="46" t="s">
        <v>42</v>
      </c>
      <c r="E88" s="46">
        <v>2.0</v>
      </c>
      <c r="F88" s="55" t="s">
        <v>55</v>
      </c>
      <c r="G88" s="134">
        <f>VLOOKUP(F88,'Equipment Pricing'!A:C,3,0)</f>
        <v>241</v>
      </c>
      <c r="H88" s="134">
        <v>285.0</v>
      </c>
      <c r="I88" s="135">
        <f t="shared" si="1"/>
        <v>49.97</v>
      </c>
      <c r="J88" s="135">
        <v>44.0</v>
      </c>
      <c r="K88" s="135">
        <f t="shared" si="2"/>
        <v>619.97</v>
      </c>
      <c r="L88" s="135">
        <f t="shared" si="3"/>
        <v>655.03</v>
      </c>
      <c r="M88" s="171">
        <v>1275.0</v>
      </c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44" t="s">
        <v>144</v>
      </c>
      <c r="B89" s="44" t="s">
        <v>145</v>
      </c>
      <c r="C89" s="44" t="s">
        <v>41</v>
      </c>
      <c r="D89" s="46" t="s">
        <v>42</v>
      </c>
      <c r="E89" s="46">
        <v>2.0</v>
      </c>
      <c r="F89" s="55" t="s">
        <v>46</v>
      </c>
      <c r="G89" s="134">
        <f>VLOOKUP(F89,'Equipment Pricing'!A:C,3,0)</f>
        <v>243</v>
      </c>
      <c r="H89" s="134">
        <v>285.0</v>
      </c>
      <c r="I89" s="135">
        <f t="shared" si="1"/>
        <v>50.16</v>
      </c>
      <c r="J89" s="135">
        <v>44.0</v>
      </c>
      <c r="K89" s="135">
        <f t="shared" si="2"/>
        <v>622.16</v>
      </c>
      <c r="L89" s="135">
        <f t="shared" si="3"/>
        <v>652.84</v>
      </c>
      <c r="M89" s="171">
        <v>1275.0</v>
      </c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44" t="s">
        <v>144</v>
      </c>
      <c r="B90" s="44" t="s">
        <v>145</v>
      </c>
      <c r="C90" s="44" t="s">
        <v>41</v>
      </c>
      <c r="D90" s="46" t="s">
        <v>42</v>
      </c>
      <c r="E90" s="46">
        <v>2.5</v>
      </c>
      <c r="F90" s="55" t="s">
        <v>60</v>
      </c>
      <c r="G90" s="134">
        <f>VLOOKUP(F90,'Equipment Pricing'!A:C,3,0)</f>
        <v>347</v>
      </c>
      <c r="H90" s="134">
        <v>285.0</v>
      </c>
      <c r="I90" s="135">
        <f t="shared" si="1"/>
        <v>60.04</v>
      </c>
      <c r="J90" s="135">
        <v>44.0</v>
      </c>
      <c r="K90" s="135">
        <f t="shared" si="2"/>
        <v>736.04</v>
      </c>
      <c r="L90" s="135">
        <f t="shared" si="3"/>
        <v>538.96</v>
      </c>
      <c r="M90" s="171">
        <v>1275.0</v>
      </c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44" t="s">
        <v>144</v>
      </c>
      <c r="B91" s="44" t="s">
        <v>145</v>
      </c>
      <c r="C91" s="44" t="s">
        <v>41</v>
      </c>
      <c r="D91" s="46" t="s">
        <v>42</v>
      </c>
      <c r="E91" s="46">
        <v>2.5</v>
      </c>
      <c r="F91" s="55" t="s">
        <v>62</v>
      </c>
      <c r="G91" s="134">
        <f>VLOOKUP(F91,'Equipment Pricing'!A:C,3,0)</f>
        <v>253</v>
      </c>
      <c r="H91" s="134">
        <v>285.0</v>
      </c>
      <c r="I91" s="135">
        <f t="shared" si="1"/>
        <v>51.11</v>
      </c>
      <c r="J91" s="135">
        <v>44.0</v>
      </c>
      <c r="K91" s="135">
        <f t="shared" si="2"/>
        <v>633.11</v>
      </c>
      <c r="L91" s="135">
        <f t="shared" si="3"/>
        <v>641.89</v>
      </c>
      <c r="M91" s="171">
        <v>1275.0</v>
      </c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44" t="s">
        <v>144</v>
      </c>
      <c r="B92" s="44" t="s">
        <v>145</v>
      </c>
      <c r="C92" s="44" t="s">
        <v>41</v>
      </c>
      <c r="D92" s="46" t="s">
        <v>42</v>
      </c>
      <c r="E92" s="46">
        <v>3.0</v>
      </c>
      <c r="F92" s="55" t="s">
        <v>65</v>
      </c>
      <c r="G92" s="134">
        <f>VLOOKUP(F92,'Equipment Pricing'!A:C,3,0)</f>
        <v>374</v>
      </c>
      <c r="H92" s="134">
        <v>285.0</v>
      </c>
      <c r="I92" s="135">
        <f t="shared" si="1"/>
        <v>62.605</v>
      </c>
      <c r="J92" s="135">
        <v>44.0</v>
      </c>
      <c r="K92" s="135">
        <f t="shared" si="2"/>
        <v>765.605</v>
      </c>
      <c r="L92" s="135">
        <f t="shared" si="3"/>
        <v>534.395</v>
      </c>
      <c r="M92" s="171">
        <v>1300.0</v>
      </c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44" t="s">
        <v>144</v>
      </c>
      <c r="B93" s="44" t="s">
        <v>145</v>
      </c>
      <c r="C93" s="44" t="s">
        <v>41</v>
      </c>
      <c r="D93" s="46" t="s">
        <v>42</v>
      </c>
      <c r="E93" s="46">
        <v>3.0</v>
      </c>
      <c r="F93" s="55" t="s">
        <v>69</v>
      </c>
      <c r="G93" s="134">
        <f>VLOOKUP(F93,'Equipment Pricing'!A:C,3,0)</f>
        <v>294</v>
      </c>
      <c r="H93" s="134">
        <v>285.0</v>
      </c>
      <c r="I93" s="135">
        <f t="shared" si="1"/>
        <v>55.005</v>
      </c>
      <c r="J93" s="135">
        <v>44.0</v>
      </c>
      <c r="K93" s="135">
        <f t="shared" si="2"/>
        <v>678.005</v>
      </c>
      <c r="L93" s="135">
        <f t="shared" si="3"/>
        <v>621.995</v>
      </c>
      <c r="M93" s="171">
        <v>1300.0</v>
      </c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44" t="s">
        <v>144</v>
      </c>
      <c r="B94" s="44" t="s">
        <v>145</v>
      </c>
      <c r="C94" s="44" t="s">
        <v>41</v>
      </c>
      <c r="D94" s="46" t="s">
        <v>42</v>
      </c>
      <c r="E94" s="46">
        <v>3.5</v>
      </c>
      <c r="F94" s="55" t="s">
        <v>73</v>
      </c>
      <c r="G94" s="134">
        <f>VLOOKUP(F94,'Equipment Pricing'!A:C,3,0)</f>
        <v>382</v>
      </c>
      <c r="H94" s="134">
        <v>285.0</v>
      </c>
      <c r="I94" s="135">
        <f t="shared" si="1"/>
        <v>63.365</v>
      </c>
      <c r="J94" s="135">
        <v>44.0</v>
      </c>
      <c r="K94" s="135">
        <f t="shared" si="2"/>
        <v>774.365</v>
      </c>
      <c r="L94" s="135">
        <f t="shared" si="3"/>
        <v>550.635</v>
      </c>
      <c r="M94" s="171">
        <v>1325.0</v>
      </c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44" t="s">
        <v>144</v>
      </c>
      <c r="B95" s="44" t="s">
        <v>145</v>
      </c>
      <c r="C95" s="44" t="s">
        <v>41</v>
      </c>
      <c r="D95" s="46" t="s">
        <v>42</v>
      </c>
      <c r="E95" s="46">
        <v>3.5</v>
      </c>
      <c r="F95" s="55" t="s">
        <v>76</v>
      </c>
      <c r="G95" s="134">
        <f>VLOOKUP(F95,'Equipment Pricing'!A:C,3,0)</f>
        <v>338</v>
      </c>
      <c r="H95" s="134">
        <v>285.0</v>
      </c>
      <c r="I95" s="135">
        <f t="shared" si="1"/>
        <v>59.185</v>
      </c>
      <c r="J95" s="135">
        <v>44.0</v>
      </c>
      <c r="K95" s="135">
        <f t="shared" si="2"/>
        <v>726.185</v>
      </c>
      <c r="L95" s="135">
        <f t="shared" si="3"/>
        <v>598.815</v>
      </c>
      <c r="M95" s="171">
        <v>1325.0</v>
      </c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44" t="s">
        <v>144</v>
      </c>
      <c r="B96" s="44" t="s">
        <v>145</v>
      </c>
      <c r="C96" s="44" t="s">
        <v>41</v>
      </c>
      <c r="D96" s="46" t="s">
        <v>42</v>
      </c>
      <c r="E96" s="46">
        <v>4.0</v>
      </c>
      <c r="F96" s="55" t="s">
        <v>79</v>
      </c>
      <c r="G96" s="134">
        <f>VLOOKUP(F96,'Equipment Pricing'!A:C,3,0)</f>
        <v>429</v>
      </c>
      <c r="H96" s="134">
        <v>285.0</v>
      </c>
      <c r="I96" s="135">
        <f t="shared" si="1"/>
        <v>67.83</v>
      </c>
      <c r="J96" s="135">
        <v>44.0</v>
      </c>
      <c r="K96" s="135">
        <f t="shared" si="2"/>
        <v>825.83</v>
      </c>
      <c r="L96" s="135">
        <f t="shared" si="3"/>
        <v>599.17</v>
      </c>
      <c r="M96" s="171">
        <v>1425.0</v>
      </c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44" t="s">
        <v>144</v>
      </c>
      <c r="B97" s="44" t="s">
        <v>145</v>
      </c>
      <c r="C97" s="44" t="s">
        <v>41</v>
      </c>
      <c r="D97" s="46" t="s">
        <v>42</v>
      </c>
      <c r="E97" s="46">
        <v>4.0</v>
      </c>
      <c r="F97" s="55" t="s">
        <v>81</v>
      </c>
      <c r="G97" s="134">
        <f>VLOOKUP(F97,'Equipment Pricing'!A:C,3,0)</f>
        <v>476</v>
      </c>
      <c r="H97" s="134">
        <v>285.0</v>
      </c>
      <c r="I97" s="135">
        <f t="shared" si="1"/>
        <v>72.295</v>
      </c>
      <c r="J97" s="135">
        <v>44.0</v>
      </c>
      <c r="K97" s="135">
        <f t="shared" si="2"/>
        <v>877.295</v>
      </c>
      <c r="L97" s="135">
        <f t="shared" si="3"/>
        <v>547.705</v>
      </c>
      <c r="M97" s="171">
        <v>1425.0</v>
      </c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44" t="s">
        <v>144</v>
      </c>
      <c r="B98" s="44" t="s">
        <v>145</v>
      </c>
      <c r="C98" s="44" t="s">
        <v>41</v>
      </c>
      <c r="D98" s="46" t="s">
        <v>42</v>
      </c>
      <c r="E98" s="46">
        <v>5.0</v>
      </c>
      <c r="F98" s="55" t="s">
        <v>85</v>
      </c>
      <c r="G98" s="134">
        <f>VLOOKUP(F98,'Equipment Pricing'!A:C,3,0)</f>
        <v>394</v>
      </c>
      <c r="H98" s="134">
        <v>285.0</v>
      </c>
      <c r="I98" s="135">
        <f t="shared" si="1"/>
        <v>64.505</v>
      </c>
      <c r="J98" s="135">
        <v>44.0</v>
      </c>
      <c r="K98" s="135">
        <f t="shared" si="2"/>
        <v>787.505</v>
      </c>
      <c r="L98" s="135">
        <f t="shared" si="3"/>
        <v>637.495</v>
      </c>
      <c r="M98" s="171">
        <v>1425.0</v>
      </c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44" t="s">
        <v>144</v>
      </c>
      <c r="B99" s="44" t="s">
        <v>145</v>
      </c>
      <c r="C99" s="44" t="s">
        <v>41</v>
      </c>
      <c r="D99" s="46" t="s">
        <v>42</v>
      </c>
      <c r="E99" s="46">
        <v>5.0</v>
      </c>
      <c r="F99" s="55" t="s">
        <v>89</v>
      </c>
      <c r="G99" s="134">
        <f>VLOOKUP(F99,'Equipment Pricing'!A:C,3,0)</f>
        <v>516</v>
      </c>
      <c r="H99" s="134">
        <v>285.0</v>
      </c>
      <c r="I99" s="135">
        <f t="shared" si="1"/>
        <v>76.095</v>
      </c>
      <c r="J99" s="135">
        <v>44.0</v>
      </c>
      <c r="K99" s="135">
        <f t="shared" si="2"/>
        <v>921.095</v>
      </c>
      <c r="L99" s="135">
        <f t="shared" si="3"/>
        <v>503.905</v>
      </c>
      <c r="M99" s="171">
        <v>1425.0</v>
      </c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44" t="s">
        <v>146</v>
      </c>
      <c r="B100" s="45" t="s">
        <v>147</v>
      </c>
      <c r="C100" s="45" t="s">
        <v>148</v>
      </c>
      <c r="D100" s="46" t="s">
        <v>42</v>
      </c>
      <c r="E100" s="46">
        <v>1.5</v>
      </c>
      <c r="F100" s="55" t="s">
        <v>151</v>
      </c>
      <c r="G100" s="134">
        <f>VLOOKUP(F100,'Equipment Pricing'!A:C,3,0)</f>
        <v>331</v>
      </c>
      <c r="H100" s="134">
        <v>285.0</v>
      </c>
      <c r="I100" s="135">
        <f t="shared" si="1"/>
        <v>58.52</v>
      </c>
      <c r="J100" s="135">
        <v>44.0</v>
      </c>
      <c r="K100" s="135">
        <f t="shared" si="2"/>
        <v>718.52</v>
      </c>
      <c r="L100" s="135">
        <f t="shared" si="3"/>
        <v>531.48</v>
      </c>
      <c r="M100" s="171">
        <v>1250.0</v>
      </c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44" t="s">
        <v>146</v>
      </c>
      <c r="B101" s="45" t="s">
        <v>147</v>
      </c>
      <c r="C101" s="45" t="s">
        <v>148</v>
      </c>
      <c r="D101" s="46" t="s">
        <v>42</v>
      </c>
      <c r="E101" s="46">
        <v>2.0</v>
      </c>
      <c r="F101" s="55" t="s">
        <v>151</v>
      </c>
      <c r="G101" s="134">
        <f>VLOOKUP(F101,'Equipment Pricing'!A:C,3,0)</f>
        <v>331</v>
      </c>
      <c r="H101" s="134">
        <v>285.0</v>
      </c>
      <c r="I101" s="135">
        <f t="shared" si="1"/>
        <v>58.52</v>
      </c>
      <c r="J101" s="135">
        <v>44.0</v>
      </c>
      <c r="K101" s="135">
        <f t="shared" si="2"/>
        <v>718.52</v>
      </c>
      <c r="L101" s="135">
        <f t="shared" si="3"/>
        <v>556.48</v>
      </c>
      <c r="M101" s="171">
        <v>1275.0</v>
      </c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44" t="s">
        <v>146</v>
      </c>
      <c r="B102" s="45" t="s">
        <v>147</v>
      </c>
      <c r="C102" s="45" t="s">
        <v>148</v>
      </c>
      <c r="D102" s="46" t="s">
        <v>42</v>
      </c>
      <c r="E102" s="46">
        <v>2.5</v>
      </c>
      <c r="F102" s="55" t="s">
        <v>154</v>
      </c>
      <c r="G102" s="134">
        <f>VLOOKUP(F102,'Equipment Pricing'!A:C,3,0)</f>
        <v>253</v>
      </c>
      <c r="H102" s="134">
        <v>285.0</v>
      </c>
      <c r="I102" s="135">
        <f t="shared" si="1"/>
        <v>51.11</v>
      </c>
      <c r="J102" s="135">
        <v>44.0</v>
      </c>
      <c r="K102" s="135">
        <f t="shared" si="2"/>
        <v>633.11</v>
      </c>
      <c r="L102" s="135">
        <f t="shared" si="3"/>
        <v>641.89</v>
      </c>
      <c r="M102" s="171">
        <v>1275.0</v>
      </c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44" t="s">
        <v>146</v>
      </c>
      <c r="B103" s="45" t="s">
        <v>147</v>
      </c>
      <c r="C103" s="45" t="s">
        <v>148</v>
      </c>
      <c r="D103" s="46" t="s">
        <v>42</v>
      </c>
      <c r="E103" s="46">
        <v>3.0</v>
      </c>
      <c r="F103" s="55" t="s">
        <v>156</v>
      </c>
      <c r="G103" s="134">
        <f>VLOOKUP(F103,'Equipment Pricing'!A:C,3,0)</f>
        <v>294</v>
      </c>
      <c r="H103" s="134">
        <v>285.0</v>
      </c>
      <c r="I103" s="135">
        <f t="shared" si="1"/>
        <v>55.005</v>
      </c>
      <c r="J103" s="135">
        <v>44.0</v>
      </c>
      <c r="K103" s="135">
        <f t="shared" si="2"/>
        <v>678.005</v>
      </c>
      <c r="L103" s="135">
        <f t="shared" si="3"/>
        <v>621.995</v>
      </c>
      <c r="M103" s="171">
        <v>1300.0</v>
      </c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44" t="s">
        <v>146</v>
      </c>
      <c r="B104" s="45" t="s">
        <v>147</v>
      </c>
      <c r="C104" s="45" t="s">
        <v>148</v>
      </c>
      <c r="D104" s="46" t="s">
        <v>42</v>
      </c>
      <c r="E104" s="46">
        <v>3.5</v>
      </c>
      <c r="F104" s="55" t="s">
        <v>159</v>
      </c>
      <c r="G104" s="134">
        <f>VLOOKUP(F104,'Equipment Pricing'!A:C,3,0)</f>
        <v>338</v>
      </c>
      <c r="H104" s="134">
        <v>285.0</v>
      </c>
      <c r="I104" s="135">
        <f t="shared" si="1"/>
        <v>59.185</v>
      </c>
      <c r="J104" s="135">
        <v>44.0</v>
      </c>
      <c r="K104" s="135">
        <f t="shared" si="2"/>
        <v>726.185</v>
      </c>
      <c r="L104" s="135">
        <f t="shared" si="3"/>
        <v>598.815</v>
      </c>
      <c r="M104" s="171">
        <v>1325.0</v>
      </c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44" t="s">
        <v>146</v>
      </c>
      <c r="B105" s="45" t="s">
        <v>147</v>
      </c>
      <c r="C105" s="45" t="s">
        <v>148</v>
      </c>
      <c r="D105" s="46" t="s">
        <v>42</v>
      </c>
      <c r="E105" s="46">
        <v>4.0</v>
      </c>
      <c r="F105" s="55" t="s">
        <v>161</v>
      </c>
      <c r="G105" s="134">
        <f>VLOOKUP(F105,'Equipment Pricing'!A:C,3,0)</f>
        <v>429</v>
      </c>
      <c r="H105" s="134">
        <v>285.0</v>
      </c>
      <c r="I105" s="135">
        <f t="shared" si="1"/>
        <v>67.83</v>
      </c>
      <c r="J105" s="135">
        <v>44.0</v>
      </c>
      <c r="K105" s="135">
        <f t="shared" si="2"/>
        <v>825.83</v>
      </c>
      <c r="L105" s="135">
        <f t="shared" si="3"/>
        <v>599.17</v>
      </c>
      <c r="M105" s="171">
        <v>1425.0</v>
      </c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44" t="s">
        <v>146</v>
      </c>
      <c r="B106" s="45" t="s">
        <v>147</v>
      </c>
      <c r="C106" s="45" t="s">
        <v>148</v>
      </c>
      <c r="D106" s="46" t="s">
        <v>42</v>
      </c>
      <c r="E106" s="46">
        <v>5.0</v>
      </c>
      <c r="F106" s="55" t="s">
        <v>164</v>
      </c>
      <c r="G106" s="134">
        <f>VLOOKUP(F106,'Equipment Pricing'!A:C,3,0)</f>
        <v>394</v>
      </c>
      <c r="H106" s="134">
        <v>285.0</v>
      </c>
      <c r="I106" s="135">
        <f t="shared" si="1"/>
        <v>64.505</v>
      </c>
      <c r="J106" s="135">
        <v>44.0</v>
      </c>
      <c r="K106" s="135">
        <f t="shared" si="2"/>
        <v>787.505</v>
      </c>
      <c r="L106" s="135">
        <f t="shared" si="3"/>
        <v>637.495</v>
      </c>
      <c r="M106" s="171">
        <v>1425.0</v>
      </c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44" t="s">
        <v>165</v>
      </c>
      <c r="B107" s="44" t="s">
        <v>115</v>
      </c>
      <c r="C107" s="44" t="s">
        <v>116</v>
      </c>
      <c r="D107" s="46" t="s">
        <v>42</v>
      </c>
      <c r="E107" s="55">
        <v>1.5</v>
      </c>
      <c r="F107" s="55" t="s">
        <v>119</v>
      </c>
      <c r="G107" s="134">
        <f>VLOOKUP(F107,'Equipment Pricing'!A:C,3,0)</f>
        <v>331</v>
      </c>
      <c r="H107" s="134">
        <v>285.0</v>
      </c>
      <c r="I107" s="135">
        <f t="shared" si="1"/>
        <v>58.52</v>
      </c>
      <c r="J107" s="135">
        <v>44.0</v>
      </c>
      <c r="K107" s="135">
        <f t="shared" si="2"/>
        <v>718.52</v>
      </c>
      <c r="L107" s="135">
        <f t="shared" si="3"/>
        <v>531.48</v>
      </c>
      <c r="M107" s="171">
        <v>1250.0</v>
      </c>
      <c r="N107" s="75"/>
      <c r="O107" s="75"/>
      <c r="P107" s="75"/>
      <c r="Q107" s="100"/>
      <c r="R107" s="75"/>
      <c r="S107" s="75"/>
      <c r="T107" s="1"/>
      <c r="U107" s="1"/>
      <c r="V107" s="1"/>
      <c r="W107" s="1"/>
      <c r="X107" s="1"/>
      <c r="Y107" s="1"/>
      <c r="Z107" s="1"/>
    </row>
    <row r="108" ht="15.75" customHeight="1">
      <c r="A108" s="44" t="s">
        <v>165</v>
      </c>
      <c r="B108" s="44" t="s">
        <v>115</v>
      </c>
      <c r="C108" s="44" t="s">
        <v>116</v>
      </c>
      <c r="D108" s="46" t="s">
        <v>42</v>
      </c>
      <c r="E108" s="55">
        <v>1.5</v>
      </c>
      <c r="F108" s="55" t="s">
        <v>121</v>
      </c>
      <c r="G108" s="134">
        <f>VLOOKUP(F108,'Equipment Pricing'!A:C,3,0)</f>
        <v>333</v>
      </c>
      <c r="H108" s="134">
        <v>285.0</v>
      </c>
      <c r="I108" s="135">
        <f t="shared" si="1"/>
        <v>58.71</v>
      </c>
      <c r="J108" s="135">
        <v>44.0</v>
      </c>
      <c r="K108" s="135">
        <f t="shared" si="2"/>
        <v>720.71</v>
      </c>
      <c r="L108" s="135">
        <f t="shared" si="3"/>
        <v>529.29</v>
      </c>
      <c r="M108" s="171">
        <v>1250.0</v>
      </c>
      <c r="N108" s="75"/>
      <c r="O108" s="75"/>
      <c r="P108" s="75"/>
      <c r="Q108" s="100"/>
      <c r="R108" s="75"/>
      <c r="S108" s="75"/>
      <c r="T108" s="1"/>
      <c r="U108" s="1"/>
      <c r="V108" s="1"/>
      <c r="W108" s="1"/>
      <c r="X108" s="1"/>
      <c r="Y108" s="1"/>
      <c r="Z108" s="1"/>
    </row>
    <row r="109" ht="15.75" customHeight="1">
      <c r="A109" s="44" t="s">
        <v>165</v>
      </c>
      <c r="B109" s="44" t="s">
        <v>115</v>
      </c>
      <c r="C109" s="44" t="s">
        <v>116</v>
      </c>
      <c r="D109" s="46" t="s">
        <v>42</v>
      </c>
      <c r="E109" s="55">
        <v>1.5</v>
      </c>
      <c r="F109" s="55" t="s">
        <v>122</v>
      </c>
      <c r="G109" s="134">
        <f>VLOOKUP(F109,'Equipment Pricing'!A:C,3,0)</f>
        <v>243</v>
      </c>
      <c r="H109" s="134">
        <v>285.0</v>
      </c>
      <c r="I109" s="135">
        <f t="shared" si="1"/>
        <v>50.16</v>
      </c>
      <c r="J109" s="135">
        <v>44.0</v>
      </c>
      <c r="K109" s="135">
        <f t="shared" si="2"/>
        <v>622.16</v>
      </c>
      <c r="L109" s="135">
        <f t="shared" si="3"/>
        <v>627.84</v>
      </c>
      <c r="M109" s="171">
        <v>1250.0</v>
      </c>
      <c r="N109" s="75"/>
      <c r="O109" s="75"/>
      <c r="P109" s="75"/>
      <c r="Q109" s="100"/>
      <c r="R109" s="75"/>
      <c r="S109" s="75"/>
      <c r="T109" s="1"/>
      <c r="U109" s="1"/>
      <c r="V109" s="1"/>
      <c r="W109" s="1"/>
      <c r="X109" s="1"/>
      <c r="Y109" s="1"/>
      <c r="Z109" s="1"/>
    </row>
    <row r="110" ht="15.75" customHeight="1">
      <c r="A110" s="44" t="s">
        <v>165</v>
      </c>
      <c r="B110" s="44" t="s">
        <v>115</v>
      </c>
      <c r="C110" s="44" t="s">
        <v>116</v>
      </c>
      <c r="D110" s="46" t="s">
        <v>42</v>
      </c>
      <c r="E110" s="55">
        <v>2.0</v>
      </c>
      <c r="F110" s="55" t="s">
        <v>119</v>
      </c>
      <c r="G110" s="134">
        <f>VLOOKUP(F110,'Equipment Pricing'!A:C,3,0)</f>
        <v>331</v>
      </c>
      <c r="H110" s="134">
        <v>285.0</v>
      </c>
      <c r="I110" s="135">
        <f t="shared" si="1"/>
        <v>58.52</v>
      </c>
      <c r="J110" s="135">
        <v>44.0</v>
      </c>
      <c r="K110" s="135">
        <f t="shared" si="2"/>
        <v>718.52</v>
      </c>
      <c r="L110" s="135">
        <f t="shared" si="3"/>
        <v>556.48</v>
      </c>
      <c r="M110" s="171">
        <v>1275.0</v>
      </c>
      <c r="N110" s="75"/>
      <c r="O110" s="75"/>
      <c r="P110" s="75"/>
      <c r="Q110" s="100"/>
      <c r="R110" s="75"/>
      <c r="S110" s="75"/>
      <c r="T110" s="1"/>
      <c r="U110" s="1"/>
      <c r="V110" s="1"/>
      <c r="W110" s="1"/>
      <c r="X110" s="1"/>
      <c r="Y110" s="1"/>
      <c r="Z110" s="1"/>
    </row>
    <row r="111" ht="15.75" customHeight="1">
      <c r="A111" s="44" t="s">
        <v>165</v>
      </c>
      <c r="B111" s="44" t="s">
        <v>115</v>
      </c>
      <c r="C111" s="44" t="s">
        <v>116</v>
      </c>
      <c r="D111" s="46" t="s">
        <v>42</v>
      </c>
      <c r="E111" s="55">
        <v>2.0</v>
      </c>
      <c r="F111" s="55" t="s">
        <v>121</v>
      </c>
      <c r="G111" s="134">
        <f>VLOOKUP(F111,'Equipment Pricing'!A:C,3,0)</f>
        <v>333</v>
      </c>
      <c r="H111" s="134">
        <v>285.0</v>
      </c>
      <c r="I111" s="135">
        <f t="shared" si="1"/>
        <v>58.71</v>
      </c>
      <c r="J111" s="135">
        <v>44.0</v>
      </c>
      <c r="K111" s="135">
        <f t="shared" si="2"/>
        <v>720.71</v>
      </c>
      <c r="L111" s="135">
        <f t="shared" si="3"/>
        <v>554.29</v>
      </c>
      <c r="M111" s="171">
        <v>1275.0</v>
      </c>
      <c r="N111" s="75"/>
      <c r="O111" s="75"/>
      <c r="P111" s="75"/>
      <c r="Q111" s="100"/>
      <c r="R111" s="75"/>
      <c r="S111" s="75"/>
      <c r="T111" s="1"/>
      <c r="U111" s="1"/>
      <c r="V111" s="1"/>
      <c r="W111" s="1"/>
      <c r="X111" s="1"/>
      <c r="Y111" s="1"/>
      <c r="Z111" s="1"/>
    </row>
    <row r="112" ht="15.75" customHeight="1">
      <c r="A112" s="44" t="s">
        <v>165</v>
      </c>
      <c r="B112" s="44" t="s">
        <v>115</v>
      </c>
      <c r="C112" s="44" t="s">
        <v>116</v>
      </c>
      <c r="D112" s="46" t="s">
        <v>42</v>
      </c>
      <c r="E112" s="55">
        <v>2.0</v>
      </c>
      <c r="F112" s="55" t="s">
        <v>122</v>
      </c>
      <c r="G112" s="134">
        <f>VLOOKUP(F112,'Equipment Pricing'!A:C,3,0)</f>
        <v>243</v>
      </c>
      <c r="H112" s="134">
        <v>285.0</v>
      </c>
      <c r="I112" s="135">
        <f t="shared" si="1"/>
        <v>50.16</v>
      </c>
      <c r="J112" s="135">
        <v>44.0</v>
      </c>
      <c r="K112" s="135">
        <f t="shared" si="2"/>
        <v>622.16</v>
      </c>
      <c r="L112" s="135">
        <f t="shared" si="3"/>
        <v>652.84</v>
      </c>
      <c r="M112" s="171">
        <v>1275.0</v>
      </c>
      <c r="N112" s="75"/>
      <c r="O112" s="75"/>
      <c r="P112" s="75"/>
      <c r="Q112" s="100"/>
      <c r="R112" s="75"/>
      <c r="S112" s="75"/>
      <c r="T112" s="1"/>
      <c r="U112" s="1"/>
      <c r="V112" s="1"/>
      <c r="W112" s="1"/>
      <c r="X112" s="1"/>
      <c r="Y112" s="1"/>
      <c r="Z112" s="1"/>
    </row>
    <row r="113" ht="15.75" customHeight="1">
      <c r="A113" s="44" t="s">
        <v>165</v>
      </c>
      <c r="B113" s="44" t="s">
        <v>115</v>
      </c>
      <c r="C113" s="44" t="s">
        <v>116</v>
      </c>
      <c r="D113" s="46" t="s">
        <v>42</v>
      </c>
      <c r="E113" s="55">
        <v>2.5</v>
      </c>
      <c r="F113" s="55" t="s">
        <v>125</v>
      </c>
      <c r="G113" s="134">
        <f>VLOOKUP(F113,'Equipment Pricing'!A:C,3,0)</f>
        <v>344</v>
      </c>
      <c r="H113" s="134">
        <v>285.0</v>
      </c>
      <c r="I113" s="135">
        <f t="shared" si="1"/>
        <v>59.755</v>
      </c>
      <c r="J113" s="135">
        <v>44.0</v>
      </c>
      <c r="K113" s="135">
        <f t="shared" si="2"/>
        <v>732.755</v>
      </c>
      <c r="L113" s="135">
        <f t="shared" si="3"/>
        <v>542.245</v>
      </c>
      <c r="M113" s="171">
        <v>1275.0</v>
      </c>
      <c r="N113" s="75"/>
      <c r="O113" s="75"/>
      <c r="P113" s="75"/>
      <c r="Q113" s="100"/>
      <c r="R113" s="75"/>
      <c r="S113" s="75"/>
      <c r="T113" s="1"/>
      <c r="U113" s="1"/>
      <c r="V113" s="1"/>
      <c r="W113" s="1"/>
      <c r="X113" s="1"/>
      <c r="Y113" s="1"/>
      <c r="Z113" s="1"/>
    </row>
    <row r="114" ht="15.75" customHeight="1">
      <c r="A114" s="44" t="s">
        <v>165</v>
      </c>
      <c r="B114" s="44" t="s">
        <v>115</v>
      </c>
      <c r="C114" s="44" t="s">
        <v>116</v>
      </c>
      <c r="D114" s="46" t="s">
        <v>42</v>
      </c>
      <c r="E114" s="55">
        <v>2.5</v>
      </c>
      <c r="F114" s="55" t="s">
        <v>126</v>
      </c>
      <c r="G114" s="134">
        <f>VLOOKUP(F114,'Equipment Pricing'!A:C,3,0)</f>
        <v>253</v>
      </c>
      <c r="H114" s="134">
        <v>285.0</v>
      </c>
      <c r="I114" s="135">
        <f t="shared" si="1"/>
        <v>51.11</v>
      </c>
      <c r="J114" s="135">
        <v>44.0</v>
      </c>
      <c r="K114" s="135">
        <f t="shared" si="2"/>
        <v>633.11</v>
      </c>
      <c r="L114" s="135">
        <f t="shared" si="3"/>
        <v>641.89</v>
      </c>
      <c r="M114" s="171">
        <v>1275.0</v>
      </c>
      <c r="N114" s="75"/>
      <c r="O114" s="75"/>
      <c r="P114" s="75"/>
      <c r="Q114" s="100"/>
      <c r="R114" s="75"/>
      <c r="S114" s="75"/>
      <c r="T114" s="1"/>
      <c r="U114" s="1"/>
      <c r="V114" s="1"/>
      <c r="W114" s="1"/>
      <c r="X114" s="1"/>
      <c r="Y114" s="1"/>
      <c r="Z114" s="1"/>
    </row>
    <row r="115" ht="15.75" customHeight="1">
      <c r="A115" s="44" t="s">
        <v>165</v>
      </c>
      <c r="B115" s="44" t="s">
        <v>115</v>
      </c>
      <c r="C115" s="44" t="s">
        <v>116</v>
      </c>
      <c r="D115" s="46" t="s">
        <v>42</v>
      </c>
      <c r="E115" s="55">
        <v>3.0</v>
      </c>
      <c r="F115" s="55" t="s">
        <v>128</v>
      </c>
      <c r="G115" s="134">
        <f>VLOOKUP(F115,'Equipment Pricing'!A:C,3,0)</f>
        <v>294</v>
      </c>
      <c r="H115" s="134">
        <v>285.0</v>
      </c>
      <c r="I115" s="135">
        <f t="shared" si="1"/>
        <v>55.005</v>
      </c>
      <c r="J115" s="135">
        <v>44.0</v>
      </c>
      <c r="K115" s="135">
        <f t="shared" si="2"/>
        <v>678.005</v>
      </c>
      <c r="L115" s="135">
        <f t="shared" si="3"/>
        <v>621.995</v>
      </c>
      <c r="M115" s="171">
        <v>1300.0</v>
      </c>
      <c r="N115" s="75"/>
      <c r="O115" s="75"/>
      <c r="P115" s="75"/>
      <c r="Q115" s="100"/>
      <c r="R115" s="75"/>
      <c r="S115" s="75"/>
      <c r="T115" s="1"/>
      <c r="U115" s="1"/>
      <c r="V115" s="1"/>
      <c r="W115" s="1"/>
      <c r="X115" s="1"/>
      <c r="Y115" s="1"/>
      <c r="Z115" s="1"/>
    </row>
    <row r="116" ht="15.75" customHeight="1">
      <c r="A116" s="44" t="s">
        <v>165</v>
      </c>
      <c r="B116" s="44" t="s">
        <v>115</v>
      </c>
      <c r="C116" s="44" t="s">
        <v>116</v>
      </c>
      <c r="D116" s="46" t="s">
        <v>42</v>
      </c>
      <c r="E116" s="55">
        <v>3.0</v>
      </c>
      <c r="F116" s="55" t="s">
        <v>128</v>
      </c>
      <c r="G116" s="134">
        <f>VLOOKUP(F116,'Equipment Pricing'!A:C,3,0)</f>
        <v>294</v>
      </c>
      <c r="H116" s="134">
        <v>285.0</v>
      </c>
      <c r="I116" s="135">
        <f t="shared" si="1"/>
        <v>55.005</v>
      </c>
      <c r="J116" s="135">
        <v>44.0</v>
      </c>
      <c r="K116" s="135">
        <f t="shared" si="2"/>
        <v>678.005</v>
      </c>
      <c r="L116" s="135">
        <f t="shared" si="3"/>
        <v>621.995</v>
      </c>
      <c r="M116" s="171">
        <v>1300.0</v>
      </c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44" t="s">
        <v>165</v>
      </c>
      <c r="B117" s="44" t="s">
        <v>115</v>
      </c>
      <c r="C117" s="44" t="s">
        <v>116</v>
      </c>
      <c r="D117" s="46" t="s">
        <v>42</v>
      </c>
      <c r="E117" s="55">
        <v>3.5</v>
      </c>
      <c r="F117" s="55" t="s">
        <v>132</v>
      </c>
      <c r="G117" s="134">
        <f>VLOOKUP(F117,'Equipment Pricing'!A:C,3,0)</f>
        <v>382</v>
      </c>
      <c r="H117" s="134">
        <v>285.0</v>
      </c>
      <c r="I117" s="135">
        <f t="shared" si="1"/>
        <v>63.365</v>
      </c>
      <c r="J117" s="135">
        <v>44.0</v>
      </c>
      <c r="K117" s="135">
        <f t="shared" si="2"/>
        <v>774.365</v>
      </c>
      <c r="L117" s="135">
        <f t="shared" si="3"/>
        <v>550.635</v>
      </c>
      <c r="M117" s="171">
        <v>1325.0</v>
      </c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44" t="s">
        <v>165</v>
      </c>
      <c r="B118" s="44" t="s">
        <v>115</v>
      </c>
      <c r="C118" s="44" t="s">
        <v>116</v>
      </c>
      <c r="D118" s="46" t="s">
        <v>42</v>
      </c>
      <c r="E118" s="55">
        <v>3.5</v>
      </c>
      <c r="F118" s="55" t="s">
        <v>133</v>
      </c>
      <c r="G118" s="134">
        <f>VLOOKUP(F118,'Equipment Pricing'!A:C,3,0)</f>
        <v>471</v>
      </c>
      <c r="H118" s="134">
        <v>285.0</v>
      </c>
      <c r="I118" s="135">
        <f t="shared" si="1"/>
        <v>71.82</v>
      </c>
      <c r="J118" s="135">
        <v>44.0</v>
      </c>
      <c r="K118" s="135">
        <f t="shared" si="2"/>
        <v>871.82</v>
      </c>
      <c r="L118" s="135">
        <f t="shared" si="3"/>
        <v>453.18</v>
      </c>
      <c r="M118" s="171">
        <v>1325.0</v>
      </c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44" t="s">
        <v>165</v>
      </c>
      <c r="B119" s="44" t="s">
        <v>115</v>
      </c>
      <c r="C119" s="44" t="s">
        <v>116</v>
      </c>
      <c r="D119" s="46" t="s">
        <v>42</v>
      </c>
      <c r="E119" s="55">
        <v>4.0</v>
      </c>
      <c r="F119" s="55" t="s">
        <v>135</v>
      </c>
      <c r="G119" s="134">
        <f>VLOOKUP(F119,'Equipment Pricing'!A:C,3,0)</f>
        <v>429</v>
      </c>
      <c r="H119" s="134">
        <v>285.0</v>
      </c>
      <c r="I119" s="135">
        <f t="shared" si="1"/>
        <v>67.83</v>
      </c>
      <c r="J119" s="135">
        <v>44.0</v>
      </c>
      <c r="K119" s="135">
        <f t="shared" si="2"/>
        <v>825.83</v>
      </c>
      <c r="L119" s="135">
        <f t="shared" si="3"/>
        <v>599.17</v>
      </c>
      <c r="M119" s="171">
        <v>1425.0</v>
      </c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44" t="s">
        <v>165</v>
      </c>
      <c r="B120" s="44" t="s">
        <v>115</v>
      </c>
      <c r="C120" s="44" t="s">
        <v>116</v>
      </c>
      <c r="D120" s="46" t="s">
        <v>42</v>
      </c>
      <c r="E120" s="55">
        <v>4.0</v>
      </c>
      <c r="F120" s="55" t="s">
        <v>136</v>
      </c>
      <c r="G120" s="134">
        <f>VLOOKUP(F120,'Equipment Pricing'!A:C,3,0)</f>
        <v>476</v>
      </c>
      <c r="H120" s="134">
        <v>285.0</v>
      </c>
      <c r="I120" s="135">
        <f t="shared" si="1"/>
        <v>72.295</v>
      </c>
      <c r="J120" s="135">
        <v>44.0</v>
      </c>
      <c r="K120" s="135">
        <f t="shared" si="2"/>
        <v>877.295</v>
      </c>
      <c r="L120" s="135">
        <f t="shared" si="3"/>
        <v>547.705</v>
      </c>
      <c r="M120" s="171">
        <v>1425.0</v>
      </c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44" t="s">
        <v>165</v>
      </c>
      <c r="B121" s="44" t="s">
        <v>115</v>
      </c>
      <c r="C121" s="44" t="s">
        <v>116</v>
      </c>
      <c r="D121" s="46" t="s">
        <v>42</v>
      </c>
      <c r="E121" s="55">
        <v>5.0</v>
      </c>
      <c r="F121" s="55" t="s">
        <v>138</v>
      </c>
      <c r="G121" s="134">
        <f>VLOOKUP(F121,'Equipment Pricing'!A:C,3,0)</f>
        <v>394</v>
      </c>
      <c r="H121" s="134">
        <v>285.0</v>
      </c>
      <c r="I121" s="135">
        <f t="shared" si="1"/>
        <v>64.505</v>
      </c>
      <c r="J121" s="135">
        <v>44.0</v>
      </c>
      <c r="K121" s="135">
        <f t="shared" si="2"/>
        <v>787.505</v>
      </c>
      <c r="L121" s="135">
        <f t="shared" si="3"/>
        <v>637.495</v>
      </c>
      <c r="M121" s="171">
        <v>1425.0</v>
      </c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44" t="s">
        <v>165</v>
      </c>
      <c r="B122" s="44" t="s">
        <v>115</v>
      </c>
      <c r="C122" s="44" t="s">
        <v>116</v>
      </c>
      <c r="D122" s="46" t="s">
        <v>42</v>
      </c>
      <c r="E122" s="55">
        <v>5.0</v>
      </c>
      <c r="F122" s="55" t="s">
        <v>141</v>
      </c>
      <c r="G122" s="134">
        <f>VLOOKUP(F122,'Equipment Pricing'!A:C,3,0)</f>
        <v>491</v>
      </c>
      <c r="H122" s="134">
        <v>285.0</v>
      </c>
      <c r="I122" s="135">
        <f t="shared" si="1"/>
        <v>73.72</v>
      </c>
      <c r="J122" s="135">
        <v>44.0</v>
      </c>
      <c r="K122" s="135">
        <f t="shared" si="2"/>
        <v>893.72</v>
      </c>
      <c r="L122" s="135">
        <f t="shared" si="3"/>
        <v>531.28</v>
      </c>
      <c r="M122" s="171">
        <v>1425.0</v>
      </c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44" t="s">
        <v>165</v>
      </c>
      <c r="B123" s="44" t="s">
        <v>115</v>
      </c>
      <c r="C123" s="44" t="s">
        <v>116</v>
      </c>
      <c r="D123" s="46" t="s">
        <v>42</v>
      </c>
      <c r="E123" s="55">
        <v>5.0</v>
      </c>
      <c r="F123" s="55" t="s">
        <v>142</v>
      </c>
      <c r="G123" s="134">
        <f>VLOOKUP(F123,'Equipment Pricing'!A:C,3,0)</f>
        <v>516</v>
      </c>
      <c r="H123" s="134">
        <v>285.0</v>
      </c>
      <c r="I123" s="135">
        <f t="shared" si="1"/>
        <v>76.095</v>
      </c>
      <c r="J123" s="135">
        <v>44.0</v>
      </c>
      <c r="K123" s="135">
        <f t="shared" si="2"/>
        <v>921.095</v>
      </c>
      <c r="L123" s="135">
        <f t="shared" si="3"/>
        <v>503.905</v>
      </c>
      <c r="M123" s="171">
        <v>1425.0</v>
      </c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44" t="s">
        <v>166</v>
      </c>
      <c r="B124" s="58" t="s">
        <v>167</v>
      </c>
      <c r="C124" s="58" t="s">
        <v>41</v>
      </c>
      <c r="D124" s="46" t="s">
        <v>42</v>
      </c>
      <c r="E124" s="148">
        <v>1.5</v>
      </c>
      <c r="F124" s="55" t="s">
        <v>46</v>
      </c>
      <c r="G124" s="134">
        <f>VLOOKUP(F124,'Equipment Pricing'!A:C,3,0)</f>
        <v>243</v>
      </c>
      <c r="H124" s="134">
        <v>285.0</v>
      </c>
      <c r="I124" s="135">
        <f t="shared" si="1"/>
        <v>50.16</v>
      </c>
      <c r="J124" s="135">
        <v>44.0</v>
      </c>
      <c r="K124" s="135">
        <f t="shared" si="2"/>
        <v>622.16</v>
      </c>
      <c r="L124" s="135">
        <f t="shared" si="3"/>
        <v>627.84</v>
      </c>
      <c r="M124" s="171">
        <v>1250.0</v>
      </c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44" t="s">
        <v>166</v>
      </c>
      <c r="B125" s="58" t="s">
        <v>167</v>
      </c>
      <c r="C125" s="58" t="s">
        <v>41</v>
      </c>
      <c r="D125" s="46" t="s">
        <v>42</v>
      </c>
      <c r="E125" s="46">
        <v>1.5</v>
      </c>
      <c r="F125" s="55" t="s">
        <v>49</v>
      </c>
      <c r="G125" s="134">
        <f>VLOOKUP(F125,'Equipment Pricing'!A:C,3,0)</f>
        <v>331</v>
      </c>
      <c r="H125" s="134">
        <v>285.0</v>
      </c>
      <c r="I125" s="135">
        <f t="shared" si="1"/>
        <v>58.52</v>
      </c>
      <c r="J125" s="135">
        <v>44.0</v>
      </c>
      <c r="K125" s="135">
        <f t="shared" si="2"/>
        <v>718.52</v>
      </c>
      <c r="L125" s="135">
        <f t="shared" si="3"/>
        <v>531.48</v>
      </c>
      <c r="M125" s="171">
        <v>1250.0</v>
      </c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44" t="s">
        <v>166</v>
      </c>
      <c r="B126" s="58" t="s">
        <v>167</v>
      </c>
      <c r="C126" s="58" t="s">
        <v>41</v>
      </c>
      <c r="D126" s="46" t="s">
        <v>42</v>
      </c>
      <c r="E126" s="46">
        <v>2.0</v>
      </c>
      <c r="F126" s="55" t="s">
        <v>49</v>
      </c>
      <c r="G126" s="134">
        <f>VLOOKUP(F126,'Equipment Pricing'!A:C,3,0)</f>
        <v>331</v>
      </c>
      <c r="H126" s="134">
        <v>285.0</v>
      </c>
      <c r="I126" s="135">
        <f t="shared" si="1"/>
        <v>58.52</v>
      </c>
      <c r="J126" s="135">
        <v>44.0</v>
      </c>
      <c r="K126" s="135">
        <f t="shared" si="2"/>
        <v>718.52</v>
      </c>
      <c r="L126" s="135">
        <f t="shared" si="3"/>
        <v>556.48</v>
      </c>
      <c r="M126" s="171">
        <v>1275.0</v>
      </c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44" t="s">
        <v>166</v>
      </c>
      <c r="B127" s="58" t="s">
        <v>167</v>
      </c>
      <c r="C127" s="58" t="s">
        <v>41</v>
      </c>
      <c r="D127" s="46" t="s">
        <v>42</v>
      </c>
      <c r="E127" s="46">
        <v>2.0</v>
      </c>
      <c r="F127" s="55" t="s">
        <v>55</v>
      </c>
      <c r="G127" s="134">
        <f>VLOOKUP(F127,'Equipment Pricing'!A:C,3,0)</f>
        <v>241</v>
      </c>
      <c r="H127" s="134">
        <v>285.0</v>
      </c>
      <c r="I127" s="135">
        <f t="shared" si="1"/>
        <v>49.97</v>
      </c>
      <c r="J127" s="135">
        <v>44.0</v>
      </c>
      <c r="K127" s="135">
        <f t="shared" si="2"/>
        <v>619.97</v>
      </c>
      <c r="L127" s="135">
        <f t="shared" si="3"/>
        <v>655.03</v>
      </c>
      <c r="M127" s="171">
        <v>1275.0</v>
      </c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44" t="s">
        <v>166</v>
      </c>
      <c r="B128" s="58" t="s">
        <v>167</v>
      </c>
      <c r="C128" s="58" t="s">
        <v>41</v>
      </c>
      <c r="D128" s="46" t="s">
        <v>42</v>
      </c>
      <c r="E128" s="46">
        <v>2.0</v>
      </c>
      <c r="F128" s="55" t="s">
        <v>46</v>
      </c>
      <c r="G128" s="134">
        <f>VLOOKUP(F128,'Equipment Pricing'!A:C,3,0)</f>
        <v>243</v>
      </c>
      <c r="H128" s="134">
        <v>285.0</v>
      </c>
      <c r="I128" s="135">
        <f t="shared" si="1"/>
        <v>50.16</v>
      </c>
      <c r="J128" s="135">
        <v>44.0</v>
      </c>
      <c r="K128" s="135">
        <f t="shared" si="2"/>
        <v>622.16</v>
      </c>
      <c r="L128" s="135">
        <f t="shared" si="3"/>
        <v>652.84</v>
      </c>
      <c r="M128" s="171">
        <v>1275.0</v>
      </c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44" t="s">
        <v>166</v>
      </c>
      <c r="B129" s="58" t="s">
        <v>167</v>
      </c>
      <c r="C129" s="58" t="s">
        <v>41</v>
      </c>
      <c r="D129" s="46" t="s">
        <v>42</v>
      </c>
      <c r="E129" s="46">
        <v>2.5</v>
      </c>
      <c r="F129" s="55" t="s">
        <v>60</v>
      </c>
      <c r="G129" s="134">
        <f>VLOOKUP(F129,'Equipment Pricing'!A:C,3,0)</f>
        <v>347</v>
      </c>
      <c r="H129" s="134">
        <v>285.0</v>
      </c>
      <c r="I129" s="135">
        <f t="shared" si="1"/>
        <v>60.04</v>
      </c>
      <c r="J129" s="135">
        <v>44.0</v>
      </c>
      <c r="K129" s="135">
        <f t="shared" si="2"/>
        <v>736.04</v>
      </c>
      <c r="L129" s="135">
        <f t="shared" si="3"/>
        <v>538.96</v>
      </c>
      <c r="M129" s="171">
        <v>1275.0</v>
      </c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44" t="s">
        <v>166</v>
      </c>
      <c r="B130" s="58" t="s">
        <v>167</v>
      </c>
      <c r="C130" s="58" t="s">
        <v>41</v>
      </c>
      <c r="D130" s="46" t="s">
        <v>42</v>
      </c>
      <c r="E130" s="46">
        <v>2.5</v>
      </c>
      <c r="F130" s="55" t="s">
        <v>62</v>
      </c>
      <c r="G130" s="134">
        <f>VLOOKUP(F130,'Equipment Pricing'!A:C,3,0)</f>
        <v>253</v>
      </c>
      <c r="H130" s="134">
        <v>285.0</v>
      </c>
      <c r="I130" s="135">
        <f t="shared" si="1"/>
        <v>51.11</v>
      </c>
      <c r="J130" s="135">
        <v>44.0</v>
      </c>
      <c r="K130" s="135">
        <f t="shared" si="2"/>
        <v>633.11</v>
      </c>
      <c r="L130" s="135">
        <f t="shared" si="3"/>
        <v>641.89</v>
      </c>
      <c r="M130" s="171">
        <v>1275.0</v>
      </c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44" t="s">
        <v>166</v>
      </c>
      <c r="B131" s="58" t="s">
        <v>167</v>
      </c>
      <c r="C131" s="58" t="s">
        <v>41</v>
      </c>
      <c r="D131" s="46" t="s">
        <v>42</v>
      </c>
      <c r="E131" s="46">
        <v>3.0</v>
      </c>
      <c r="F131" s="55" t="s">
        <v>65</v>
      </c>
      <c r="G131" s="134">
        <f>VLOOKUP(F131,'Equipment Pricing'!A:C,3,0)</f>
        <v>374</v>
      </c>
      <c r="H131" s="134">
        <v>285.0</v>
      </c>
      <c r="I131" s="135">
        <f t="shared" si="1"/>
        <v>62.605</v>
      </c>
      <c r="J131" s="135">
        <v>44.0</v>
      </c>
      <c r="K131" s="135">
        <f t="shared" si="2"/>
        <v>765.605</v>
      </c>
      <c r="L131" s="135">
        <f t="shared" si="3"/>
        <v>534.395</v>
      </c>
      <c r="M131" s="171">
        <v>1300.0</v>
      </c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44" t="s">
        <v>166</v>
      </c>
      <c r="B132" s="58" t="s">
        <v>167</v>
      </c>
      <c r="C132" s="58" t="s">
        <v>41</v>
      </c>
      <c r="D132" s="46" t="s">
        <v>42</v>
      </c>
      <c r="E132" s="46">
        <v>3.0</v>
      </c>
      <c r="F132" s="55" t="s">
        <v>69</v>
      </c>
      <c r="G132" s="134">
        <f>VLOOKUP(F132,'Equipment Pricing'!A:C,3,0)</f>
        <v>294</v>
      </c>
      <c r="H132" s="134">
        <v>285.0</v>
      </c>
      <c r="I132" s="135">
        <f t="shared" si="1"/>
        <v>55.005</v>
      </c>
      <c r="J132" s="135">
        <v>44.0</v>
      </c>
      <c r="K132" s="135">
        <f t="shared" si="2"/>
        <v>678.005</v>
      </c>
      <c r="L132" s="135">
        <f t="shared" si="3"/>
        <v>621.995</v>
      </c>
      <c r="M132" s="171">
        <v>1300.0</v>
      </c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44" t="s">
        <v>166</v>
      </c>
      <c r="B133" s="58" t="s">
        <v>167</v>
      </c>
      <c r="C133" s="58" t="s">
        <v>41</v>
      </c>
      <c r="D133" s="46" t="s">
        <v>42</v>
      </c>
      <c r="E133" s="46">
        <v>3.5</v>
      </c>
      <c r="F133" s="55" t="s">
        <v>73</v>
      </c>
      <c r="G133" s="134">
        <f>VLOOKUP(F133,'Equipment Pricing'!A:C,3,0)</f>
        <v>382</v>
      </c>
      <c r="H133" s="134">
        <v>285.0</v>
      </c>
      <c r="I133" s="135">
        <f t="shared" si="1"/>
        <v>63.365</v>
      </c>
      <c r="J133" s="135">
        <v>44.0</v>
      </c>
      <c r="K133" s="135">
        <f t="shared" si="2"/>
        <v>774.365</v>
      </c>
      <c r="L133" s="135">
        <f t="shared" si="3"/>
        <v>550.635</v>
      </c>
      <c r="M133" s="171">
        <v>1325.0</v>
      </c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44" t="s">
        <v>166</v>
      </c>
      <c r="B134" s="58" t="s">
        <v>167</v>
      </c>
      <c r="C134" s="58" t="s">
        <v>41</v>
      </c>
      <c r="D134" s="46" t="s">
        <v>42</v>
      </c>
      <c r="E134" s="46">
        <v>3.5</v>
      </c>
      <c r="F134" s="55" t="s">
        <v>76</v>
      </c>
      <c r="G134" s="134">
        <f>VLOOKUP(F134,'Equipment Pricing'!A:C,3,0)</f>
        <v>338</v>
      </c>
      <c r="H134" s="134">
        <v>285.0</v>
      </c>
      <c r="I134" s="135">
        <f t="shared" si="1"/>
        <v>59.185</v>
      </c>
      <c r="J134" s="135">
        <v>44.0</v>
      </c>
      <c r="K134" s="135">
        <f t="shared" si="2"/>
        <v>726.185</v>
      </c>
      <c r="L134" s="135">
        <f t="shared" si="3"/>
        <v>598.815</v>
      </c>
      <c r="M134" s="171">
        <v>1325.0</v>
      </c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44" t="s">
        <v>166</v>
      </c>
      <c r="B135" s="58" t="s">
        <v>167</v>
      </c>
      <c r="C135" s="58" t="s">
        <v>41</v>
      </c>
      <c r="D135" s="46" t="s">
        <v>42</v>
      </c>
      <c r="E135" s="46">
        <v>4.0</v>
      </c>
      <c r="F135" s="55" t="s">
        <v>79</v>
      </c>
      <c r="G135" s="134">
        <f>VLOOKUP(F135,'Equipment Pricing'!A:C,3,0)</f>
        <v>429</v>
      </c>
      <c r="H135" s="134">
        <v>285.0</v>
      </c>
      <c r="I135" s="135">
        <f t="shared" si="1"/>
        <v>67.83</v>
      </c>
      <c r="J135" s="135">
        <v>44.0</v>
      </c>
      <c r="K135" s="135">
        <f t="shared" si="2"/>
        <v>825.83</v>
      </c>
      <c r="L135" s="135">
        <f t="shared" si="3"/>
        <v>599.17</v>
      </c>
      <c r="M135" s="171">
        <v>1425.0</v>
      </c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44" t="s">
        <v>166</v>
      </c>
      <c r="B136" s="58" t="s">
        <v>167</v>
      </c>
      <c r="C136" s="58" t="s">
        <v>41</v>
      </c>
      <c r="D136" s="46" t="s">
        <v>42</v>
      </c>
      <c r="E136" s="46">
        <v>4.0</v>
      </c>
      <c r="F136" s="55" t="s">
        <v>81</v>
      </c>
      <c r="G136" s="134">
        <f>VLOOKUP(F136,'Equipment Pricing'!A:C,3,0)</f>
        <v>476</v>
      </c>
      <c r="H136" s="134">
        <v>285.0</v>
      </c>
      <c r="I136" s="135">
        <f t="shared" si="1"/>
        <v>72.295</v>
      </c>
      <c r="J136" s="135">
        <v>44.0</v>
      </c>
      <c r="K136" s="135">
        <f t="shared" si="2"/>
        <v>877.295</v>
      </c>
      <c r="L136" s="135">
        <f t="shared" si="3"/>
        <v>547.705</v>
      </c>
      <c r="M136" s="171">
        <v>1425.0</v>
      </c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44" t="s">
        <v>166</v>
      </c>
      <c r="B137" s="58" t="s">
        <v>167</v>
      </c>
      <c r="C137" s="58" t="s">
        <v>41</v>
      </c>
      <c r="D137" s="46" t="s">
        <v>42</v>
      </c>
      <c r="E137" s="46">
        <v>5.0</v>
      </c>
      <c r="F137" s="55" t="s">
        <v>85</v>
      </c>
      <c r="G137" s="134">
        <f>VLOOKUP(F137,'Equipment Pricing'!A:C,3,0)</f>
        <v>394</v>
      </c>
      <c r="H137" s="134">
        <v>285.0</v>
      </c>
      <c r="I137" s="135">
        <f t="shared" si="1"/>
        <v>64.505</v>
      </c>
      <c r="J137" s="135">
        <v>44.0</v>
      </c>
      <c r="K137" s="135">
        <f t="shared" si="2"/>
        <v>787.505</v>
      </c>
      <c r="L137" s="135">
        <f t="shared" si="3"/>
        <v>637.495</v>
      </c>
      <c r="M137" s="171">
        <v>1425.0</v>
      </c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44" t="s">
        <v>166</v>
      </c>
      <c r="B138" s="58" t="s">
        <v>167</v>
      </c>
      <c r="C138" s="58" t="s">
        <v>41</v>
      </c>
      <c r="D138" s="46" t="s">
        <v>42</v>
      </c>
      <c r="E138" s="46">
        <v>5.0</v>
      </c>
      <c r="F138" s="55" t="s">
        <v>89</v>
      </c>
      <c r="G138" s="134">
        <f>VLOOKUP(F138,'Equipment Pricing'!A:C,3,0)</f>
        <v>516</v>
      </c>
      <c r="H138" s="134">
        <v>285.0</v>
      </c>
      <c r="I138" s="135">
        <f t="shared" si="1"/>
        <v>76.095</v>
      </c>
      <c r="J138" s="135">
        <v>44.0</v>
      </c>
      <c r="K138" s="135">
        <f t="shared" si="2"/>
        <v>921.095</v>
      </c>
      <c r="L138" s="135">
        <f t="shared" si="3"/>
        <v>503.905</v>
      </c>
      <c r="M138" s="171">
        <v>1425.0</v>
      </c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44" t="s">
        <v>168</v>
      </c>
      <c r="B139" s="44" t="s">
        <v>169</v>
      </c>
      <c r="C139" s="44" t="s">
        <v>93</v>
      </c>
      <c r="D139" s="46" t="s">
        <v>42</v>
      </c>
      <c r="E139" s="46">
        <v>1.5</v>
      </c>
      <c r="F139" s="55" t="s">
        <v>46</v>
      </c>
      <c r="G139" s="134">
        <f>VLOOKUP(F139,'Equipment Pricing'!A:C,3,0)</f>
        <v>243</v>
      </c>
      <c r="H139" s="134">
        <v>285.0</v>
      </c>
      <c r="I139" s="135">
        <f t="shared" si="1"/>
        <v>50.16</v>
      </c>
      <c r="J139" s="135">
        <v>44.0</v>
      </c>
      <c r="K139" s="135">
        <f t="shared" si="2"/>
        <v>622.16</v>
      </c>
      <c r="L139" s="135">
        <f t="shared" si="3"/>
        <v>627.84</v>
      </c>
      <c r="M139" s="171">
        <v>1250.0</v>
      </c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44" t="s">
        <v>168</v>
      </c>
      <c r="B140" s="44" t="s">
        <v>169</v>
      </c>
      <c r="C140" s="44" t="s">
        <v>93</v>
      </c>
      <c r="D140" s="46" t="s">
        <v>42</v>
      </c>
      <c r="E140" s="46">
        <v>1.5</v>
      </c>
      <c r="F140" s="55" t="s">
        <v>49</v>
      </c>
      <c r="G140" s="134">
        <f>VLOOKUP(F140,'Equipment Pricing'!A:C,3,0)</f>
        <v>331</v>
      </c>
      <c r="H140" s="134">
        <v>285.0</v>
      </c>
      <c r="I140" s="135">
        <f t="shared" si="1"/>
        <v>58.52</v>
      </c>
      <c r="J140" s="135">
        <v>44.0</v>
      </c>
      <c r="K140" s="135">
        <f t="shared" si="2"/>
        <v>718.52</v>
      </c>
      <c r="L140" s="135">
        <f t="shared" si="3"/>
        <v>531.48</v>
      </c>
      <c r="M140" s="171">
        <v>1250.0</v>
      </c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44" t="s">
        <v>168</v>
      </c>
      <c r="B141" s="44" t="s">
        <v>169</v>
      </c>
      <c r="C141" s="44" t="s">
        <v>93</v>
      </c>
      <c r="D141" s="46" t="s">
        <v>42</v>
      </c>
      <c r="E141" s="46">
        <v>2.0</v>
      </c>
      <c r="F141" s="55" t="s">
        <v>49</v>
      </c>
      <c r="G141" s="134">
        <f>VLOOKUP(F141,'Equipment Pricing'!A:C,3,0)</f>
        <v>331</v>
      </c>
      <c r="H141" s="134">
        <v>285.0</v>
      </c>
      <c r="I141" s="135">
        <f t="shared" si="1"/>
        <v>58.52</v>
      </c>
      <c r="J141" s="135">
        <v>44.0</v>
      </c>
      <c r="K141" s="135">
        <f t="shared" si="2"/>
        <v>718.52</v>
      </c>
      <c r="L141" s="135">
        <f t="shared" si="3"/>
        <v>556.48</v>
      </c>
      <c r="M141" s="171">
        <v>1275.0</v>
      </c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44" t="s">
        <v>168</v>
      </c>
      <c r="B142" s="44" t="s">
        <v>169</v>
      </c>
      <c r="C142" s="44" t="s">
        <v>93</v>
      </c>
      <c r="D142" s="46" t="s">
        <v>42</v>
      </c>
      <c r="E142" s="46">
        <v>2.0</v>
      </c>
      <c r="F142" s="55" t="s">
        <v>55</v>
      </c>
      <c r="G142" s="134">
        <f>VLOOKUP(F142,'Equipment Pricing'!A:C,3,0)</f>
        <v>241</v>
      </c>
      <c r="H142" s="134">
        <v>285.0</v>
      </c>
      <c r="I142" s="135">
        <f t="shared" si="1"/>
        <v>49.97</v>
      </c>
      <c r="J142" s="135">
        <v>44.0</v>
      </c>
      <c r="K142" s="135">
        <f t="shared" si="2"/>
        <v>619.97</v>
      </c>
      <c r="L142" s="135">
        <f t="shared" si="3"/>
        <v>655.03</v>
      </c>
      <c r="M142" s="171">
        <v>1275.0</v>
      </c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44" t="s">
        <v>168</v>
      </c>
      <c r="B143" s="44" t="s">
        <v>169</v>
      </c>
      <c r="C143" s="44" t="s">
        <v>93</v>
      </c>
      <c r="D143" s="46" t="s">
        <v>42</v>
      </c>
      <c r="E143" s="46">
        <v>2.0</v>
      </c>
      <c r="F143" s="55" t="s">
        <v>46</v>
      </c>
      <c r="G143" s="134">
        <f>VLOOKUP(F143,'Equipment Pricing'!A:C,3,0)</f>
        <v>243</v>
      </c>
      <c r="H143" s="134">
        <v>285.0</v>
      </c>
      <c r="I143" s="135">
        <f t="shared" si="1"/>
        <v>50.16</v>
      </c>
      <c r="J143" s="135">
        <v>44.0</v>
      </c>
      <c r="K143" s="135">
        <f t="shared" si="2"/>
        <v>622.16</v>
      </c>
      <c r="L143" s="135">
        <f t="shared" si="3"/>
        <v>652.84</v>
      </c>
      <c r="M143" s="171">
        <v>1275.0</v>
      </c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44" t="s">
        <v>168</v>
      </c>
      <c r="B144" s="44" t="s">
        <v>169</v>
      </c>
      <c r="C144" s="44" t="s">
        <v>93</v>
      </c>
      <c r="D144" s="46" t="s">
        <v>42</v>
      </c>
      <c r="E144" s="46">
        <v>2.5</v>
      </c>
      <c r="F144" s="55" t="s">
        <v>60</v>
      </c>
      <c r="G144" s="134">
        <f>VLOOKUP(F144,'Equipment Pricing'!A:C,3,0)</f>
        <v>347</v>
      </c>
      <c r="H144" s="134">
        <v>285.0</v>
      </c>
      <c r="I144" s="135">
        <f t="shared" si="1"/>
        <v>60.04</v>
      </c>
      <c r="J144" s="135">
        <v>44.0</v>
      </c>
      <c r="K144" s="135">
        <f t="shared" si="2"/>
        <v>736.04</v>
      </c>
      <c r="L144" s="135">
        <f t="shared" si="3"/>
        <v>538.96</v>
      </c>
      <c r="M144" s="171">
        <v>1275.0</v>
      </c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44" t="s">
        <v>168</v>
      </c>
      <c r="B145" s="44" t="s">
        <v>169</v>
      </c>
      <c r="C145" s="44" t="s">
        <v>93</v>
      </c>
      <c r="D145" s="46" t="s">
        <v>42</v>
      </c>
      <c r="E145" s="46">
        <v>2.5</v>
      </c>
      <c r="F145" s="55" t="s">
        <v>62</v>
      </c>
      <c r="G145" s="134">
        <f>VLOOKUP(F145,'Equipment Pricing'!A:C,3,0)</f>
        <v>253</v>
      </c>
      <c r="H145" s="134">
        <v>285.0</v>
      </c>
      <c r="I145" s="135">
        <f t="shared" si="1"/>
        <v>51.11</v>
      </c>
      <c r="J145" s="135">
        <v>44.0</v>
      </c>
      <c r="K145" s="135">
        <f t="shared" si="2"/>
        <v>633.11</v>
      </c>
      <c r="L145" s="135">
        <f t="shared" si="3"/>
        <v>641.89</v>
      </c>
      <c r="M145" s="171">
        <v>1275.0</v>
      </c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44" t="s">
        <v>168</v>
      </c>
      <c r="B146" s="44" t="s">
        <v>169</v>
      </c>
      <c r="C146" s="44" t="s">
        <v>93</v>
      </c>
      <c r="D146" s="46" t="s">
        <v>42</v>
      </c>
      <c r="E146" s="46">
        <v>2.5</v>
      </c>
      <c r="F146" s="55" t="s">
        <v>62</v>
      </c>
      <c r="G146" s="134">
        <f>VLOOKUP(F146,'Equipment Pricing'!A:C,3,0)</f>
        <v>253</v>
      </c>
      <c r="H146" s="134">
        <v>285.0</v>
      </c>
      <c r="I146" s="135">
        <f t="shared" si="1"/>
        <v>51.11</v>
      </c>
      <c r="J146" s="135">
        <v>44.0</v>
      </c>
      <c r="K146" s="135">
        <f t="shared" si="2"/>
        <v>633.11</v>
      </c>
      <c r="L146" s="135">
        <f t="shared" si="3"/>
        <v>641.89</v>
      </c>
      <c r="M146" s="171">
        <v>1275.0</v>
      </c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44" t="s">
        <v>168</v>
      </c>
      <c r="B147" s="44" t="s">
        <v>169</v>
      </c>
      <c r="C147" s="44" t="s">
        <v>93</v>
      </c>
      <c r="D147" s="46" t="s">
        <v>42</v>
      </c>
      <c r="E147" s="46">
        <v>3.0</v>
      </c>
      <c r="F147" s="55" t="s">
        <v>65</v>
      </c>
      <c r="G147" s="134">
        <f>VLOOKUP(F147,'Equipment Pricing'!A:C,3,0)</f>
        <v>374</v>
      </c>
      <c r="H147" s="134">
        <v>285.0</v>
      </c>
      <c r="I147" s="135">
        <f t="shared" si="1"/>
        <v>62.605</v>
      </c>
      <c r="J147" s="135">
        <v>44.0</v>
      </c>
      <c r="K147" s="135">
        <f t="shared" si="2"/>
        <v>765.605</v>
      </c>
      <c r="L147" s="135">
        <f t="shared" si="3"/>
        <v>534.395</v>
      </c>
      <c r="M147" s="171">
        <v>1300.0</v>
      </c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44" t="s">
        <v>168</v>
      </c>
      <c r="B148" s="44" t="s">
        <v>169</v>
      </c>
      <c r="C148" s="44" t="s">
        <v>93</v>
      </c>
      <c r="D148" s="46" t="s">
        <v>42</v>
      </c>
      <c r="E148" s="46">
        <v>3.5</v>
      </c>
      <c r="F148" s="55" t="s">
        <v>73</v>
      </c>
      <c r="G148" s="134">
        <f>VLOOKUP(F148,'Equipment Pricing'!A:C,3,0)</f>
        <v>382</v>
      </c>
      <c r="H148" s="134">
        <v>285.0</v>
      </c>
      <c r="I148" s="135">
        <f t="shared" si="1"/>
        <v>63.365</v>
      </c>
      <c r="J148" s="135">
        <v>44.0</v>
      </c>
      <c r="K148" s="135">
        <f t="shared" si="2"/>
        <v>774.365</v>
      </c>
      <c r="L148" s="135">
        <f t="shared" si="3"/>
        <v>550.635</v>
      </c>
      <c r="M148" s="171">
        <v>1325.0</v>
      </c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44" t="s">
        <v>168</v>
      </c>
      <c r="B149" s="44" t="s">
        <v>169</v>
      </c>
      <c r="C149" s="44" t="s">
        <v>93</v>
      </c>
      <c r="D149" s="46" t="s">
        <v>42</v>
      </c>
      <c r="E149" s="46">
        <v>3.5</v>
      </c>
      <c r="F149" s="55" t="s">
        <v>76</v>
      </c>
      <c r="G149" s="134">
        <f>VLOOKUP(F149,'Equipment Pricing'!A:C,3,0)</f>
        <v>338</v>
      </c>
      <c r="H149" s="134">
        <v>285.0</v>
      </c>
      <c r="I149" s="135">
        <f t="shared" si="1"/>
        <v>59.185</v>
      </c>
      <c r="J149" s="135">
        <v>44.0</v>
      </c>
      <c r="K149" s="135">
        <f t="shared" si="2"/>
        <v>726.185</v>
      </c>
      <c r="L149" s="135">
        <f t="shared" si="3"/>
        <v>598.815</v>
      </c>
      <c r="M149" s="171">
        <v>1325.0</v>
      </c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44" t="s">
        <v>168</v>
      </c>
      <c r="B150" s="44" t="s">
        <v>169</v>
      </c>
      <c r="C150" s="44" t="s">
        <v>93</v>
      </c>
      <c r="D150" s="46" t="s">
        <v>42</v>
      </c>
      <c r="E150" s="46">
        <v>4.0</v>
      </c>
      <c r="F150" s="55" t="s">
        <v>79</v>
      </c>
      <c r="G150" s="134">
        <f>VLOOKUP(F150,'Equipment Pricing'!A:C,3,0)</f>
        <v>429</v>
      </c>
      <c r="H150" s="134">
        <v>285.0</v>
      </c>
      <c r="I150" s="135">
        <f t="shared" si="1"/>
        <v>67.83</v>
      </c>
      <c r="J150" s="135">
        <v>44.0</v>
      </c>
      <c r="K150" s="135">
        <f t="shared" si="2"/>
        <v>825.83</v>
      </c>
      <c r="L150" s="135">
        <f t="shared" si="3"/>
        <v>599.17</v>
      </c>
      <c r="M150" s="171">
        <v>1425.0</v>
      </c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44" t="s">
        <v>168</v>
      </c>
      <c r="B151" s="44" t="s">
        <v>169</v>
      </c>
      <c r="C151" s="44" t="s">
        <v>93</v>
      </c>
      <c r="D151" s="46" t="s">
        <v>42</v>
      </c>
      <c r="E151" s="46">
        <v>4.0</v>
      </c>
      <c r="F151" s="55" t="s">
        <v>81</v>
      </c>
      <c r="G151" s="134">
        <f>VLOOKUP(F151,'Equipment Pricing'!A:C,3,0)</f>
        <v>476</v>
      </c>
      <c r="H151" s="134">
        <v>285.0</v>
      </c>
      <c r="I151" s="135">
        <f t="shared" si="1"/>
        <v>72.295</v>
      </c>
      <c r="J151" s="135">
        <v>44.0</v>
      </c>
      <c r="K151" s="135">
        <f t="shared" si="2"/>
        <v>877.295</v>
      </c>
      <c r="L151" s="135">
        <f t="shared" si="3"/>
        <v>547.705</v>
      </c>
      <c r="M151" s="171">
        <v>1425.0</v>
      </c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44" t="s">
        <v>168</v>
      </c>
      <c r="B152" s="44" t="s">
        <v>169</v>
      </c>
      <c r="C152" s="44" t="s">
        <v>93</v>
      </c>
      <c r="D152" s="46" t="s">
        <v>42</v>
      </c>
      <c r="E152" s="46">
        <v>5.0</v>
      </c>
      <c r="F152" s="55" t="s">
        <v>85</v>
      </c>
      <c r="G152" s="134">
        <f>VLOOKUP(F152,'Equipment Pricing'!A:C,3,0)</f>
        <v>394</v>
      </c>
      <c r="H152" s="134">
        <v>285.0</v>
      </c>
      <c r="I152" s="135">
        <f t="shared" si="1"/>
        <v>64.505</v>
      </c>
      <c r="J152" s="135">
        <v>44.0</v>
      </c>
      <c r="K152" s="135">
        <f t="shared" si="2"/>
        <v>787.505</v>
      </c>
      <c r="L152" s="135">
        <f t="shared" si="3"/>
        <v>637.495</v>
      </c>
      <c r="M152" s="171">
        <v>1425.0</v>
      </c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44" t="s">
        <v>168</v>
      </c>
      <c r="B153" s="44" t="s">
        <v>169</v>
      </c>
      <c r="C153" s="44" t="s">
        <v>93</v>
      </c>
      <c r="D153" s="46" t="s">
        <v>42</v>
      </c>
      <c r="E153" s="46">
        <v>5.0</v>
      </c>
      <c r="F153" s="55" t="s">
        <v>89</v>
      </c>
      <c r="G153" s="134">
        <f>VLOOKUP(F153,'Equipment Pricing'!A:C,3,0)</f>
        <v>516</v>
      </c>
      <c r="H153" s="134">
        <v>285.0</v>
      </c>
      <c r="I153" s="135">
        <f t="shared" si="1"/>
        <v>76.095</v>
      </c>
      <c r="J153" s="135">
        <v>44.0</v>
      </c>
      <c r="K153" s="135">
        <f t="shared" si="2"/>
        <v>921.095</v>
      </c>
      <c r="L153" s="135">
        <f t="shared" si="3"/>
        <v>503.905</v>
      </c>
      <c r="M153" s="171">
        <v>1425.0</v>
      </c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45" t="s">
        <v>172</v>
      </c>
      <c r="B154" s="45" t="s">
        <v>173</v>
      </c>
      <c r="C154" s="45" t="s">
        <v>174</v>
      </c>
      <c r="D154" s="46" t="s">
        <v>42</v>
      </c>
      <c r="E154" s="46">
        <v>1.5</v>
      </c>
      <c r="F154" s="55" t="s">
        <v>151</v>
      </c>
      <c r="G154" s="134">
        <f>VLOOKUP(F154,'Equipment Pricing'!A:C,3,0)</f>
        <v>331</v>
      </c>
      <c r="H154" s="134">
        <v>285.0</v>
      </c>
      <c r="I154" s="135">
        <f t="shared" si="1"/>
        <v>58.52</v>
      </c>
      <c r="J154" s="135">
        <v>44.0</v>
      </c>
      <c r="K154" s="135">
        <f t="shared" si="2"/>
        <v>718.52</v>
      </c>
      <c r="L154" s="135">
        <f t="shared" si="3"/>
        <v>531.48</v>
      </c>
      <c r="M154" s="171">
        <v>1250.0</v>
      </c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45" t="s">
        <v>172</v>
      </c>
      <c r="B155" s="45" t="s">
        <v>173</v>
      </c>
      <c r="C155" s="45" t="s">
        <v>174</v>
      </c>
      <c r="D155" s="46" t="s">
        <v>42</v>
      </c>
      <c r="E155" s="46">
        <v>1.5</v>
      </c>
      <c r="F155" s="55" t="s">
        <v>175</v>
      </c>
      <c r="G155" s="134">
        <f>VLOOKUP(F155,'Equipment Pricing'!A:C,3,0)</f>
        <v>386</v>
      </c>
      <c r="H155" s="134">
        <v>285.0</v>
      </c>
      <c r="I155" s="135">
        <f t="shared" si="1"/>
        <v>63.745</v>
      </c>
      <c r="J155" s="135">
        <v>44.0</v>
      </c>
      <c r="K155" s="135">
        <f t="shared" si="2"/>
        <v>778.745</v>
      </c>
      <c r="L155" s="135">
        <f t="shared" si="3"/>
        <v>471.255</v>
      </c>
      <c r="M155" s="171">
        <v>1250.0</v>
      </c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45" t="s">
        <v>172</v>
      </c>
      <c r="B156" s="45" t="s">
        <v>173</v>
      </c>
      <c r="C156" s="45" t="s">
        <v>174</v>
      </c>
      <c r="D156" s="46" t="s">
        <v>42</v>
      </c>
      <c r="E156" s="46">
        <v>2.0</v>
      </c>
      <c r="F156" s="55" t="s">
        <v>151</v>
      </c>
      <c r="G156" s="134">
        <f>VLOOKUP(F156,'Equipment Pricing'!A:C,3,0)</f>
        <v>331</v>
      </c>
      <c r="H156" s="134">
        <v>285.0</v>
      </c>
      <c r="I156" s="135">
        <f t="shared" si="1"/>
        <v>58.52</v>
      </c>
      <c r="J156" s="135">
        <v>44.0</v>
      </c>
      <c r="K156" s="135">
        <f t="shared" si="2"/>
        <v>718.52</v>
      </c>
      <c r="L156" s="135">
        <f t="shared" si="3"/>
        <v>556.48</v>
      </c>
      <c r="M156" s="171">
        <v>1275.0</v>
      </c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45" t="s">
        <v>172</v>
      </c>
      <c r="B157" s="45" t="s">
        <v>173</v>
      </c>
      <c r="C157" s="45" t="s">
        <v>174</v>
      </c>
      <c r="D157" s="46" t="s">
        <v>42</v>
      </c>
      <c r="E157" s="46">
        <v>2.0</v>
      </c>
      <c r="F157" s="55" t="s">
        <v>177</v>
      </c>
      <c r="G157" s="134">
        <f>VLOOKUP(F157,'Equipment Pricing'!A:C,3,0)</f>
        <v>243</v>
      </c>
      <c r="H157" s="134">
        <v>285.0</v>
      </c>
      <c r="I157" s="135">
        <f t="shared" si="1"/>
        <v>50.16</v>
      </c>
      <c r="J157" s="135">
        <v>44.0</v>
      </c>
      <c r="K157" s="135">
        <f t="shared" si="2"/>
        <v>622.16</v>
      </c>
      <c r="L157" s="135">
        <f t="shared" si="3"/>
        <v>652.84</v>
      </c>
      <c r="M157" s="171">
        <v>1275.0</v>
      </c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45" t="s">
        <v>172</v>
      </c>
      <c r="B158" s="45" t="s">
        <v>173</v>
      </c>
      <c r="C158" s="45" t="s">
        <v>174</v>
      </c>
      <c r="D158" s="46" t="s">
        <v>42</v>
      </c>
      <c r="E158" s="46">
        <v>2.5</v>
      </c>
      <c r="F158" s="55" t="s">
        <v>154</v>
      </c>
      <c r="G158" s="134">
        <f>VLOOKUP(F158,'Equipment Pricing'!A:C,3,0)</f>
        <v>253</v>
      </c>
      <c r="H158" s="134">
        <v>285.0</v>
      </c>
      <c r="I158" s="135">
        <f t="shared" si="1"/>
        <v>51.11</v>
      </c>
      <c r="J158" s="135">
        <v>44.0</v>
      </c>
      <c r="K158" s="135">
        <f t="shared" si="2"/>
        <v>633.11</v>
      </c>
      <c r="L158" s="135">
        <f t="shared" si="3"/>
        <v>641.89</v>
      </c>
      <c r="M158" s="171">
        <v>1275.0</v>
      </c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45" t="s">
        <v>172</v>
      </c>
      <c r="B159" s="45" t="s">
        <v>173</v>
      </c>
      <c r="C159" s="45" t="s">
        <v>174</v>
      </c>
      <c r="D159" s="46" t="s">
        <v>42</v>
      </c>
      <c r="E159" s="46">
        <v>2.5</v>
      </c>
      <c r="F159" s="55" t="s">
        <v>178</v>
      </c>
      <c r="G159" s="134">
        <f>VLOOKUP(F159,'Equipment Pricing'!A:C,3,0)</f>
        <v>347</v>
      </c>
      <c r="H159" s="134">
        <v>285.0</v>
      </c>
      <c r="I159" s="135">
        <f t="shared" si="1"/>
        <v>60.04</v>
      </c>
      <c r="J159" s="135">
        <v>44.0</v>
      </c>
      <c r="K159" s="135">
        <f t="shared" si="2"/>
        <v>736.04</v>
      </c>
      <c r="L159" s="135">
        <f t="shared" si="3"/>
        <v>538.96</v>
      </c>
      <c r="M159" s="171">
        <v>1275.0</v>
      </c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45" t="s">
        <v>172</v>
      </c>
      <c r="B160" s="45" t="s">
        <v>173</v>
      </c>
      <c r="C160" s="45" t="s">
        <v>174</v>
      </c>
      <c r="D160" s="46" t="s">
        <v>42</v>
      </c>
      <c r="E160" s="46">
        <v>3.0</v>
      </c>
      <c r="F160" s="55" t="s">
        <v>156</v>
      </c>
      <c r="G160" s="134">
        <f>VLOOKUP(F160,'Equipment Pricing'!A:C,3,0)</f>
        <v>294</v>
      </c>
      <c r="H160" s="134">
        <v>285.0</v>
      </c>
      <c r="I160" s="135">
        <f t="shared" si="1"/>
        <v>55.005</v>
      </c>
      <c r="J160" s="135">
        <v>44.0</v>
      </c>
      <c r="K160" s="135">
        <f t="shared" si="2"/>
        <v>678.005</v>
      </c>
      <c r="L160" s="135">
        <f t="shared" si="3"/>
        <v>621.995</v>
      </c>
      <c r="M160" s="171">
        <v>1300.0</v>
      </c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45" t="s">
        <v>172</v>
      </c>
      <c r="B161" s="45" t="s">
        <v>173</v>
      </c>
      <c r="C161" s="45" t="s">
        <v>174</v>
      </c>
      <c r="D161" s="46" t="s">
        <v>42</v>
      </c>
      <c r="E161" s="46">
        <v>3.0</v>
      </c>
      <c r="F161" s="55" t="s">
        <v>179</v>
      </c>
      <c r="G161" s="134">
        <f>VLOOKUP(F161,'Equipment Pricing'!A:C,3,0)</f>
        <v>374</v>
      </c>
      <c r="H161" s="134">
        <v>285.0</v>
      </c>
      <c r="I161" s="135">
        <f t="shared" si="1"/>
        <v>62.605</v>
      </c>
      <c r="J161" s="135">
        <v>44.0</v>
      </c>
      <c r="K161" s="135">
        <f t="shared" si="2"/>
        <v>765.605</v>
      </c>
      <c r="L161" s="135">
        <f t="shared" si="3"/>
        <v>534.395</v>
      </c>
      <c r="M161" s="171">
        <v>1300.0</v>
      </c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45" t="s">
        <v>172</v>
      </c>
      <c r="B162" s="45" t="s">
        <v>173</v>
      </c>
      <c r="C162" s="45" t="s">
        <v>174</v>
      </c>
      <c r="D162" s="46" t="s">
        <v>42</v>
      </c>
      <c r="E162" s="46">
        <v>3.5</v>
      </c>
      <c r="F162" s="55" t="s">
        <v>159</v>
      </c>
      <c r="G162" s="134">
        <f>VLOOKUP(F162,'Equipment Pricing'!A:C,3,0)</f>
        <v>338</v>
      </c>
      <c r="H162" s="134">
        <v>285.0</v>
      </c>
      <c r="I162" s="135">
        <f t="shared" si="1"/>
        <v>59.185</v>
      </c>
      <c r="J162" s="135">
        <v>44.0</v>
      </c>
      <c r="K162" s="135">
        <f t="shared" si="2"/>
        <v>726.185</v>
      </c>
      <c r="L162" s="135">
        <f t="shared" si="3"/>
        <v>598.815</v>
      </c>
      <c r="M162" s="171">
        <v>1325.0</v>
      </c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45" t="s">
        <v>172</v>
      </c>
      <c r="B163" s="45" t="s">
        <v>173</v>
      </c>
      <c r="C163" s="45" t="s">
        <v>174</v>
      </c>
      <c r="D163" s="46" t="s">
        <v>42</v>
      </c>
      <c r="E163" s="46">
        <v>3.5</v>
      </c>
      <c r="F163" s="55" t="s">
        <v>180</v>
      </c>
      <c r="G163" s="134">
        <f>VLOOKUP(F163,'Equipment Pricing'!A:C,3,0)</f>
        <v>382</v>
      </c>
      <c r="H163" s="134">
        <v>285.0</v>
      </c>
      <c r="I163" s="135">
        <f t="shared" si="1"/>
        <v>63.365</v>
      </c>
      <c r="J163" s="135">
        <v>44.0</v>
      </c>
      <c r="K163" s="135">
        <f t="shared" si="2"/>
        <v>774.365</v>
      </c>
      <c r="L163" s="135">
        <f t="shared" si="3"/>
        <v>550.635</v>
      </c>
      <c r="M163" s="171">
        <v>1325.0</v>
      </c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45" t="s">
        <v>172</v>
      </c>
      <c r="B164" s="45" t="s">
        <v>173</v>
      </c>
      <c r="C164" s="45" t="s">
        <v>174</v>
      </c>
      <c r="D164" s="46" t="s">
        <v>42</v>
      </c>
      <c r="E164" s="46">
        <v>4.0</v>
      </c>
      <c r="F164" s="55" t="s">
        <v>161</v>
      </c>
      <c r="G164" s="134">
        <f>VLOOKUP(F164,'Equipment Pricing'!A:C,3,0)</f>
        <v>429</v>
      </c>
      <c r="H164" s="134">
        <v>285.0</v>
      </c>
      <c r="I164" s="135">
        <f t="shared" si="1"/>
        <v>67.83</v>
      </c>
      <c r="J164" s="135">
        <v>44.0</v>
      </c>
      <c r="K164" s="135">
        <f t="shared" si="2"/>
        <v>825.83</v>
      </c>
      <c r="L164" s="135">
        <f t="shared" si="3"/>
        <v>599.17</v>
      </c>
      <c r="M164" s="171">
        <v>1425.0</v>
      </c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45" t="s">
        <v>172</v>
      </c>
      <c r="B165" s="45" t="s">
        <v>173</v>
      </c>
      <c r="C165" s="45" t="s">
        <v>174</v>
      </c>
      <c r="D165" s="46" t="s">
        <v>42</v>
      </c>
      <c r="E165" s="46">
        <v>4.0</v>
      </c>
      <c r="F165" s="55" t="s">
        <v>181</v>
      </c>
      <c r="G165" s="134">
        <f>VLOOKUP(F165,'Equipment Pricing'!A:C,3,0)</f>
        <v>476</v>
      </c>
      <c r="H165" s="134">
        <v>285.0</v>
      </c>
      <c r="I165" s="135">
        <f t="shared" si="1"/>
        <v>72.295</v>
      </c>
      <c r="J165" s="135">
        <v>44.0</v>
      </c>
      <c r="K165" s="135">
        <f t="shared" si="2"/>
        <v>877.295</v>
      </c>
      <c r="L165" s="135">
        <f t="shared" si="3"/>
        <v>547.705</v>
      </c>
      <c r="M165" s="171">
        <v>1425.0</v>
      </c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45" t="s">
        <v>172</v>
      </c>
      <c r="B166" s="45" t="s">
        <v>173</v>
      </c>
      <c r="C166" s="45" t="s">
        <v>174</v>
      </c>
      <c r="D166" s="46" t="s">
        <v>42</v>
      </c>
      <c r="E166" s="46">
        <v>5.0</v>
      </c>
      <c r="F166" s="55" t="s">
        <v>164</v>
      </c>
      <c r="G166" s="134">
        <f>VLOOKUP(F166,'Equipment Pricing'!A:C,3,0)</f>
        <v>394</v>
      </c>
      <c r="H166" s="134">
        <v>285.0</v>
      </c>
      <c r="I166" s="135">
        <f t="shared" si="1"/>
        <v>64.505</v>
      </c>
      <c r="J166" s="135">
        <v>44.0</v>
      </c>
      <c r="K166" s="135">
        <f t="shared" si="2"/>
        <v>787.505</v>
      </c>
      <c r="L166" s="135">
        <f t="shared" si="3"/>
        <v>637.495</v>
      </c>
      <c r="M166" s="171">
        <v>1425.0</v>
      </c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45" t="s">
        <v>172</v>
      </c>
      <c r="B167" s="45" t="s">
        <v>173</v>
      </c>
      <c r="C167" s="45" t="s">
        <v>174</v>
      </c>
      <c r="D167" s="46" t="s">
        <v>42</v>
      </c>
      <c r="E167" s="46">
        <v>5.0</v>
      </c>
      <c r="F167" s="55" t="s">
        <v>182</v>
      </c>
      <c r="G167" s="134">
        <f>VLOOKUP(F167,'Equipment Pricing'!A:C,3,0)</f>
        <v>491</v>
      </c>
      <c r="H167" s="134">
        <v>285.0</v>
      </c>
      <c r="I167" s="135">
        <f t="shared" si="1"/>
        <v>73.72</v>
      </c>
      <c r="J167" s="135">
        <v>44.0</v>
      </c>
      <c r="K167" s="135">
        <f t="shared" si="2"/>
        <v>893.72</v>
      </c>
      <c r="L167" s="135">
        <f t="shared" si="3"/>
        <v>531.28</v>
      </c>
      <c r="M167" s="171">
        <v>1425.0</v>
      </c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44" t="s">
        <v>183</v>
      </c>
      <c r="B168" s="45" t="s">
        <v>92</v>
      </c>
      <c r="C168" s="45" t="s">
        <v>93</v>
      </c>
      <c r="D168" s="46" t="s">
        <v>42</v>
      </c>
      <c r="E168" s="46">
        <v>1.5</v>
      </c>
      <c r="F168" s="55" t="s">
        <v>46</v>
      </c>
      <c r="G168" s="134">
        <f>VLOOKUP(F168,'Equipment Pricing'!A:C,3,0)</f>
        <v>243</v>
      </c>
      <c r="H168" s="134">
        <v>285.0</v>
      </c>
      <c r="I168" s="135">
        <f t="shared" si="1"/>
        <v>50.16</v>
      </c>
      <c r="J168" s="135">
        <v>44.0</v>
      </c>
      <c r="K168" s="135">
        <f t="shared" si="2"/>
        <v>622.16</v>
      </c>
      <c r="L168" s="135">
        <f t="shared" si="3"/>
        <v>627.84</v>
      </c>
      <c r="M168" s="171">
        <v>1250.0</v>
      </c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44" t="s">
        <v>183</v>
      </c>
      <c r="B169" s="45" t="s">
        <v>92</v>
      </c>
      <c r="C169" s="45" t="s">
        <v>93</v>
      </c>
      <c r="D169" s="46" t="s">
        <v>42</v>
      </c>
      <c r="E169" s="46">
        <v>2.0</v>
      </c>
      <c r="F169" s="55" t="s">
        <v>55</v>
      </c>
      <c r="G169" s="134">
        <f>VLOOKUP(F169,'Equipment Pricing'!A:C,3,0)</f>
        <v>241</v>
      </c>
      <c r="H169" s="134">
        <v>285.0</v>
      </c>
      <c r="I169" s="135">
        <f t="shared" si="1"/>
        <v>49.97</v>
      </c>
      <c r="J169" s="135">
        <v>44.0</v>
      </c>
      <c r="K169" s="135">
        <f t="shared" si="2"/>
        <v>619.97</v>
      </c>
      <c r="L169" s="135">
        <f t="shared" si="3"/>
        <v>655.03</v>
      </c>
      <c r="M169" s="171">
        <v>1275.0</v>
      </c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44" t="s">
        <v>183</v>
      </c>
      <c r="B170" s="45" t="s">
        <v>92</v>
      </c>
      <c r="C170" s="45" t="s">
        <v>93</v>
      </c>
      <c r="D170" s="46" t="s">
        <v>42</v>
      </c>
      <c r="E170" s="46">
        <v>2.5</v>
      </c>
      <c r="F170" s="55" t="s">
        <v>60</v>
      </c>
      <c r="G170" s="134">
        <f>VLOOKUP(F170,'Equipment Pricing'!A:C,3,0)</f>
        <v>347</v>
      </c>
      <c r="H170" s="134">
        <v>285.0</v>
      </c>
      <c r="I170" s="135">
        <f t="shared" si="1"/>
        <v>60.04</v>
      </c>
      <c r="J170" s="135">
        <v>44.0</v>
      </c>
      <c r="K170" s="135">
        <f t="shared" si="2"/>
        <v>736.04</v>
      </c>
      <c r="L170" s="135">
        <f t="shared" si="3"/>
        <v>538.96</v>
      </c>
      <c r="M170" s="171">
        <v>1275.0</v>
      </c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44" t="s">
        <v>183</v>
      </c>
      <c r="B171" s="45" t="s">
        <v>92</v>
      </c>
      <c r="C171" s="45" t="s">
        <v>93</v>
      </c>
      <c r="D171" s="46" t="s">
        <v>42</v>
      </c>
      <c r="E171" s="46">
        <v>3.0</v>
      </c>
      <c r="F171" s="55" t="s">
        <v>69</v>
      </c>
      <c r="G171" s="134">
        <f>VLOOKUP(F171,'Equipment Pricing'!A:C,3,0)</f>
        <v>294</v>
      </c>
      <c r="H171" s="134">
        <v>285.0</v>
      </c>
      <c r="I171" s="135">
        <f t="shared" si="1"/>
        <v>55.005</v>
      </c>
      <c r="J171" s="135">
        <v>44.0</v>
      </c>
      <c r="K171" s="135">
        <f t="shared" si="2"/>
        <v>678.005</v>
      </c>
      <c r="L171" s="135">
        <f t="shared" si="3"/>
        <v>621.995</v>
      </c>
      <c r="M171" s="171">
        <v>1300.0</v>
      </c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44" t="s">
        <v>183</v>
      </c>
      <c r="B172" s="45" t="s">
        <v>92</v>
      </c>
      <c r="C172" s="45" t="s">
        <v>93</v>
      </c>
      <c r="D172" s="46" t="s">
        <v>42</v>
      </c>
      <c r="E172" s="46">
        <v>3.5</v>
      </c>
      <c r="F172" s="55" t="s">
        <v>76</v>
      </c>
      <c r="G172" s="134">
        <f>VLOOKUP(F172,'Equipment Pricing'!A:C,3,0)</f>
        <v>338</v>
      </c>
      <c r="H172" s="134">
        <v>285.0</v>
      </c>
      <c r="I172" s="135">
        <f t="shared" si="1"/>
        <v>59.185</v>
      </c>
      <c r="J172" s="135">
        <v>44.0</v>
      </c>
      <c r="K172" s="135">
        <f t="shared" si="2"/>
        <v>726.185</v>
      </c>
      <c r="L172" s="135">
        <f t="shared" si="3"/>
        <v>598.815</v>
      </c>
      <c r="M172" s="171">
        <v>1325.0</v>
      </c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44" t="s">
        <v>183</v>
      </c>
      <c r="B173" s="45" t="s">
        <v>92</v>
      </c>
      <c r="C173" s="45" t="s">
        <v>93</v>
      </c>
      <c r="D173" s="46" t="s">
        <v>42</v>
      </c>
      <c r="E173" s="46">
        <v>4.0</v>
      </c>
      <c r="F173" s="55" t="s">
        <v>79</v>
      </c>
      <c r="G173" s="134">
        <f>VLOOKUP(F173,'Equipment Pricing'!A:C,3,0)</f>
        <v>429</v>
      </c>
      <c r="H173" s="134">
        <v>285.0</v>
      </c>
      <c r="I173" s="135">
        <f t="shared" si="1"/>
        <v>67.83</v>
      </c>
      <c r="J173" s="135">
        <v>44.0</v>
      </c>
      <c r="K173" s="135">
        <f t="shared" si="2"/>
        <v>825.83</v>
      </c>
      <c r="L173" s="135">
        <f t="shared" si="3"/>
        <v>599.17</v>
      </c>
      <c r="M173" s="171">
        <v>1425.0</v>
      </c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44" t="s">
        <v>183</v>
      </c>
      <c r="B174" s="45" t="s">
        <v>92</v>
      </c>
      <c r="C174" s="45" t="s">
        <v>93</v>
      </c>
      <c r="D174" s="46" t="s">
        <v>42</v>
      </c>
      <c r="E174" s="46">
        <v>5.0</v>
      </c>
      <c r="F174" s="55" t="s">
        <v>85</v>
      </c>
      <c r="G174" s="134">
        <f>VLOOKUP(F174,'Equipment Pricing'!A:C,3,0)</f>
        <v>394</v>
      </c>
      <c r="H174" s="134">
        <v>285.0</v>
      </c>
      <c r="I174" s="135">
        <f t="shared" si="1"/>
        <v>64.505</v>
      </c>
      <c r="J174" s="135">
        <v>44.0</v>
      </c>
      <c r="K174" s="135">
        <f t="shared" si="2"/>
        <v>787.505</v>
      </c>
      <c r="L174" s="135">
        <f t="shared" si="3"/>
        <v>637.495</v>
      </c>
      <c r="M174" s="171">
        <v>1425.0</v>
      </c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44" t="s">
        <v>184</v>
      </c>
      <c r="B175" s="44" t="s">
        <v>115</v>
      </c>
      <c r="C175" s="44" t="s">
        <v>116</v>
      </c>
      <c r="D175" s="46" t="s">
        <v>42</v>
      </c>
      <c r="E175" s="55">
        <v>1.5</v>
      </c>
      <c r="F175" s="55" t="s">
        <v>119</v>
      </c>
      <c r="G175" s="134">
        <f>VLOOKUP(F175,'Equipment Pricing'!A:C,3,0)</f>
        <v>331</v>
      </c>
      <c r="H175" s="134">
        <v>285.0</v>
      </c>
      <c r="I175" s="135">
        <f t="shared" si="1"/>
        <v>58.52</v>
      </c>
      <c r="J175" s="135">
        <v>44.0</v>
      </c>
      <c r="K175" s="135">
        <f t="shared" si="2"/>
        <v>718.52</v>
      </c>
      <c r="L175" s="135">
        <f t="shared" si="3"/>
        <v>531.48</v>
      </c>
      <c r="M175" s="171">
        <v>1250.0</v>
      </c>
      <c r="N175" s="75"/>
      <c r="O175" s="75"/>
      <c r="P175" s="75"/>
      <c r="Q175" s="100"/>
      <c r="R175" s="75"/>
      <c r="S175" s="75"/>
      <c r="T175" s="1"/>
      <c r="U175" s="1"/>
      <c r="V175" s="1"/>
      <c r="W175" s="1"/>
      <c r="X175" s="1"/>
      <c r="Y175" s="1"/>
      <c r="Z175" s="1"/>
    </row>
    <row r="176" ht="15.75" customHeight="1">
      <c r="A176" s="44" t="s">
        <v>184</v>
      </c>
      <c r="B176" s="44" t="s">
        <v>115</v>
      </c>
      <c r="C176" s="44" t="s">
        <v>116</v>
      </c>
      <c r="D176" s="46" t="s">
        <v>42</v>
      </c>
      <c r="E176" s="55">
        <v>1.5</v>
      </c>
      <c r="F176" s="55" t="s">
        <v>121</v>
      </c>
      <c r="G176" s="134">
        <f>VLOOKUP(F176,'Equipment Pricing'!A:C,3,0)</f>
        <v>333</v>
      </c>
      <c r="H176" s="134">
        <v>285.0</v>
      </c>
      <c r="I176" s="135">
        <f t="shared" si="1"/>
        <v>58.71</v>
      </c>
      <c r="J176" s="135">
        <v>44.0</v>
      </c>
      <c r="K176" s="135">
        <f t="shared" si="2"/>
        <v>720.71</v>
      </c>
      <c r="L176" s="135">
        <f t="shared" si="3"/>
        <v>529.29</v>
      </c>
      <c r="M176" s="171">
        <v>1250.0</v>
      </c>
      <c r="N176" s="75"/>
      <c r="O176" s="75"/>
      <c r="P176" s="75"/>
      <c r="Q176" s="100"/>
      <c r="R176" s="75"/>
      <c r="S176" s="75"/>
      <c r="T176" s="1"/>
      <c r="U176" s="1"/>
      <c r="V176" s="1"/>
      <c r="W176" s="1"/>
      <c r="X176" s="1"/>
      <c r="Y176" s="1"/>
      <c r="Z176" s="1"/>
    </row>
    <row r="177" ht="15.75" customHeight="1">
      <c r="A177" s="44" t="s">
        <v>184</v>
      </c>
      <c r="B177" s="44" t="s">
        <v>115</v>
      </c>
      <c r="C177" s="44" t="s">
        <v>116</v>
      </c>
      <c r="D177" s="46" t="s">
        <v>42</v>
      </c>
      <c r="E177" s="55">
        <v>1.5</v>
      </c>
      <c r="F177" s="55" t="s">
        <v>122</v>
      </c>
      <c r="G177" s="134">
        <f>VLOOKUP(F177,'Equipment Pricing'!A:C,3,0)</f>
        <v>243</v>
      </c>
      <c r="H177" s="134">
        <v>285.0</v>
      </c>
      <c r="I177" s="135">
        <f t="shared" si="1"/>
        <v>50.16</v>
      </c>
      <c r="J177" s="135">
        <v>44.0</v>
      </c>
      <c r="K177" s="135">
        <f t="shared" si="2"/>
        <v>622.16</v>
      </c>
      <c r="L177" s="135">
        <f t="shared" si="3"/>
        <v>627.84</v>
      </c>
      <c r="M177" s="171">
        <v>1250.0</v>
      </c>
      <c r="N177" s="75"/>
      <c r="O177" s="75"/>
      <c r="P177" s="75"/>
      <c r="Q177" s="100"/>
      <c r="R177" s="75"/>
      <c r="S177" s="75"/>
      <c r="T177" s="1"/>
      <c r="U177" s="1"/>
      <c r="V177" s="1"/>
      <c r="W177" s="1"/>
      <c r="X177" s="1"/>
      <c r="Y177" s="1"/>
      <c r="Z177" s="1"/>
    </row>
    <row r="178" ht="15.75" customHeight="1">
      <c r="A178" s="44" t="s">
        <v>184</v>
      </c>
      <c r="B178" s="44" t="s">
        <v>115</v>
      </c>
      <c r="C178" s="44" t="s">
        <v>116</v>
      </c>
      <c r="D178" s="46" t="s">
        <v>42</v>
      </c>
      <c r="E178" s="55">
        <v>2.0</v>
      </c>
      <c r="F178" s="55" t="s">
        <v>119</v>
      </c>
      <c r="G178" s="134">
        <f>VLOOKUP(F178,'Equipment Pricing'!A:C,3,0)</f>
        <v>331</v>
      </c>
      <c r="H178" s="134">
        <v>285.0</v>
      </c>
      <c r="I178" s="135">
        <f t="shared" si="1"/>
        <v>58.52</v>
      </c>
      <c r="J178" s="135">
        <v>44.0</v>
      </c>
      <c r="K178" s="135">
        <f t="shared" si="2"/>
        <v>718.52</v>
      </c>
      <c r="L178" s="135">
        <f t="shared" si="3"/>
        <v>556.48</v>
      </c>
      <c r="M178" s="171">
        <v>1275.0</v>
      </c>
      <c r="N178" s="75"/>
      <c r="O178" s="75"/>
      <c r="P178" s="75"/>
      <c r="Q178" s="100"/>
      <c r="R178" s="75"/>
      <c r="S178" s="75"/>
      <c r="T178" s="1"/>
      <c r="U178" s="1"/>
      <c r="V178" s="1"/>
      <c r="W178" s="1"/>
      <c r="X178" s="1"/>
      <c r="Y178" s="1"/>
      <c r="Z178" s="1"/>
    </row>
    <row r="179" ht="15.75" customHeight="1">
      <c r="A179" s="44" t="s">
        <v>184</v>
      </c>
      <c r="B179" s="44" t="s">
        <v>115</v>
      </c>
      <c r="C179" s="44" t="s">
        <v>116</v>
      </c>
      <c r="D179" s="46" t="s">
        <v>42</v>
      </c>
      <c r="E179" s="55">
        <v>2.0</v>
      </c>
      <c r="F179" s="55" t="s">
        <v>121</v>
      </c>
      <c r="G179" s="134">
        <f>VLOOKUP(F179,'Equipment Pricing'!A:C,3,0)</f>
        <v>333</v>
      </c>
      <c r="H179" s="134">
        <v>285.0</v>
      </c>
      <c r="I179" s="135">
        <f t="shared" si="1"/>
        <v>58.71</v>
      </c>
      <c r="J179" s="135">
        <v>44.0</v>
      </c>
      <c r="K179" s="135">
        <f t="shared" si="2"/>
        <v>720.71</v>
      </c>
      <c r="L179" s="135">
        <f t="shared" si="3"/>
        <v>554.29</v>
      </c>
      <c r="M179" s="171">
        <v>1275.0</v>
      </c>
      <c r="N179" s="75"/>
      <c r="O179" s="75"/>
      <c r="P179" s="75"/>
      <c r="Q179" s="100"/>
      <c r="R179" s="75"/>
      <c r="S179" s="75"/>
      <c r="T179" s="1"/>
      <c r="U179" s="1"/>
      <c r="V179" s="1"/>
      <c r="W179" s="1"/>
      <c r="X179" s="1"/>
      <c r="Y179" s="1"/>
      <c r="Z179" s="1"/>
    </row>
    <row r="180" ht="15.75" customHeight="1">
      <c r="A180" s="44" t="s">
        <v>184</v>
      </c>
      <c r="B180" s="44" t="s">
        <v>115</v>
      </c>
      <c r="C180" s="44" t="s">
        <v>116</v>
      </c>
      <c r="D180" s="46" t="s">
        <v>42</v>
      </c>
      <c r="E180" s="55">
        <v>2.0</v>
      </c>
      <c r="F180" s="55" t="s">
        <v>122</v>
      </c>
      <c r="G180" s="134">
        <f>VLOOKUP(F180,'Equipment Pricing'!A:C,3,0)</f>
        <v>243</v>
      </c>
      <c r="H180" s="134">
        <v>285.0</v>
      </c>
      <c r="I180" s="135">
        <f t="shared" si="1"/>
        <v>50.16</v>
      </c>
      <c r="J180" s="135">
        <v>44.0</v>
      </c>
      <c r="K180" s="135">
        <f t="shared" si="2"/>
        <v>622.16</v>
      </c>
      <c r="L180" s="135">
        <f t="shared" si="3"/>
        <v>652.84</v>
      </c>
      <c r="M180" s="171">
        <v>1275.0</v>
      </c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44" t="s">
        <v>184</v>
      </c>
      <c r="B181" s="44" t="s">
        <v>115</v>
      </c>
      <c r="C181" s="44" t="s">
        <v>116</v>
      </c>
      <c r="D181" s="46" t="s">
        <v>42</v>
      </c>
      <c r="E181" s="55">
        <v>2.5</v>
      </c>
      <c r="F181" s="55" t="s">
        <v>125</v>
      </c>
      <c r="G181" s="134">
        <f>VLOOKUP(F181,'Equipment Pricing'!A:C,3,0)</f>
        <v>344</v>
      </c>
      <c r="H181" s="134">
        <v>285.0</v>
      </c>
      <c r="I181" s="135">
        <f t="shared" si="1"/>
        <v>59.755</v>
      </c>
      <c r="J181" s="135">
        <v>44.0</v>
      </c>
      <c r="K181" s="135">
        <f t="shared" si="2"/>
        <v>732.755</v>
      </c>
      <c r="L181" s="135">
        <f t="shared" si="3"/>
        <v>542.245</v>
      </c>
      <c r="M181" s="171">
        <v>1275.0</v>
      </c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44" t="s">
        <v>184</v>
      </c>
      <c r="B182" s="44" t="s">
        <v>115</v>
      </c>
      <c r="C182" s="44" t="s">
        <v>116</v>
      </c>
      <c r="D182" s="46" t="s">
        <v>42</v>
      </c>
      <c r="E182" s="55">
        <v>2.5</v>
      </c>
      <c r="F182" s="55" t="s">
        <v>126</v>
      </c>
      <c r="G182" s="134">
        <f>VLOOKUP(F182,'Equipment Pricing'!A:C,3,0)</f>
        <v>253</v>
      </c>
      <c r="H182" s="134">
        <v>285.0</v>
      </c>
      <c r="I182" s="135">
        <f t="shared" si="1"/>
        <v>51.11</v>
      </c>
      <c r="J182" s="135">
        <v>44.0</v>
      </c>
      <c r="K182" s="135">
        <f t="shared" si="2"/>
        <v>633.11</v>
      </c>
      <c r="L182" s="135">
        <f t="shared" si="3"/>
        <v>641.89</v>
      </c>
      <c r="M182" s="171">
        <v>1275.0</v>
      </c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44" t="s">
        <v>184</v>
      </c>
      <c r="B183" s="44" t="s">
        <v>115</v>
      </c>
      <c r="C183" s="44" t="s">
        <v>116</v>
      </c>
      <c r="D183" s="46" t="s">
        <v>42</v>
      </c>
      <c r="E183" s="55">
        <v>3.0</v>
      </c>
      <c r="F183" s="55" t="s">
        <v>128</v>
      </c>
      <c r="G183" s="134">
        <f>VLOOKUP(F183,'Equipment Pricing'!A:C,3,0)</f>
        <v>294</v>
      </c>
      <c r="H183" s="134">
        <v>285.0</v>
      </c>
      <c r="I183" s="135">
        <f t="shared" si="1"/>
        <v>55.005</v>
      </c>
      <c r="J183" s="135">
        <v>44.0</v>
      </c>
      <c r="K183" s="135">
        <f t="shared" si="2"/>
        <v>678.005</v>
      </c>
      <c r="L183" s="135">
        <f t="shared" si="3"/>
        <v>621.995</v>
      </c>
      <c r="M183" s="171">
        <v>1300.0</v>
      </c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44" t="s">
        <v>184</v>
      </c>
      <c r="B184" s="44" t="s">
        <v>115</v>
      </c>
      <c r="C184" s="44" t="s">
        <v>116</v>
      </c>
      <c r="D184" s="46" t="s">
        <v>42</v>
      </c>
      <c r="E184" s="55">
        <v>3.0</v>
      </c>
      <c r="F184" s="55" t="s">
        <v>128</v>
      </c>
      <c r="G184" s="134">
        <f>VLOOKUP(F184,'Equipment Pricing'!A:C,3,0)</f>
        <v>294</v>
      </c>
      <c r="H184" s="134">
        <v>285.0</v>
      </c>
      <c r="I184" s="135">
        <f t="shared" si="1"/>
        <v>55.005</v>
      </c>
      <c r="J184" s="135">
        <v>44.0</v>
      </c>
      <c r="K184" s="135">
        <f t="shared" si="2"/>
        <v>678.005</v>
      </c>
      <c r="L184" s="135">
        <f t="shared" si="3"/>
        <v>621.995</v>
      </c>
      <c r="M184" s="171">
        <v>1300.0</v>
      </c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44" t="s">
        <v>184</v>
      </c>
      <c r="B185" s="44" t="s">
        <v>115</v>
      </c>
      <c r="C185" s="44" t="s">
        <v>116</v>
      </c>
      <c r="D185" s="46" t="s">
        <v>42</v>
      </c>
      <c r="E185" s="55">
        <v>3.5</v>
      </c>
      <c r="F185" s="55" t="s">
        <v>132</v>
      </c>
      <c r="G185" s="134">
        <f>VLOOKUP(F185,'Equipment Pricing'!A:C,3,0)</f>
        <v>382</v>
      </c>
      <c r="H185" s="134">
        <v>285.0</v>
      </c>
      <c r="I185" s="135">
        <f t="shared" si="1"/>
        <v>63.365</v>
      </c>
      <c r="J185" s="135">
        <v>44.0</v>
      </c>
      <c r="K185" s="135">
        <f t="shared" si="2"/>
        <v>774.365</v>
      </c>
      <c r="L185" s="135">
        <f t="shared" si="3"/>
        <v>550.635</v>
      </c>
      <c r="M185" s="171">
        <v>1325.0</v>
      </c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44" t="s">
        <v>184</v>
      </c>
      <c r="B186" s="44" t="s">
        <v>115</v>
      </c>
      <c r="C186" s="44" t="s">
        <v>116</v>
      </c>
      <c r="D186" s="46" t="s">
        <v>42</v>
      </c>
      <c r="E186" s="55">
        <v>3.5</v>
      </c>
      <c r="F186" s="55" t="s">
        <v>133</v>
      </c>
      <c r="G186" s="134">
        <f>VLOOKUP(F186,'Equipment Pricing'!A:C,3,0)</f>
        <v>471</v>
      </c>
      <c r="H186" s="134">
        <v>285.0</v>
      </c>
      <c r="I186" s="135">
        <f t="shared" si="1"/>
        <v>71.82</v>
      </c>
      <c r="J186" s="135">
        <v>44.0</v>
      </c>
      <c r="K186" s="135">
        <f t="shared" si="2"/>
        <v>871.82</v>
      </c>
      <c r="L186" s="135">
        <f t="shared" si="3"/>
        <v>453.18</v>
      </c>
      <c r="M186" s="171">
        <v>1325.0</v>
      </c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44" t="s">
        <v>184</v>
      </c>
      <c r="B187" s="44" t="s">
        <v>115</v>
      </c>
      <c r="C187" s="44" t="s">
        <v>116</v>
      </c>
      <c r="D187" s="46" t="s">
        <v>42</v>
      </c>
      <c r="E187" s="55">
        <v>4.0</v>
      </c>
      <c r="F187" s="55" t="s">
        <v>135</v>
      </c>
      <c r="G187" s="134">
        <f>VLOOKUP(F187,'Equipment Pricing'!A:C,3,0)</f>
        <v>429</v>
      </c>
      <c r="H187" s="134">
        <v>285.0</v>
      </c>
      <c r="I187" s="135">
        <f t="shared" si="1"/>
        <v>67.83</v>
      </c>
      <c r="J187" s="135">
        <v>44.0</v>
      </c>
      <c r="K187" s="135">
        <f t="shared" si="2"/>
        <v>825.83</v>
      </c>
      <c r="L187" s="135">
        <f t="shared" si="3"/>
        <v>599.17</v>
      </c>
      <c r="M187" s="171">
        <v>1425.0</v>
      </c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44" t="s">
        <v>184</v>
      </c>
      <c r="B188" s="44" t="s">
        <v>115</v>
      </c>
      <c r="C188" s="44" t="s">
        <v>116</v>
      </c>
      <c r="D188" s="46" t="s">
        <v>42</v>
      </c>
      <c r="E188" s="55">
        <v>4.0</v>
      </c>
      <c r="F188" s="55" t="s">
        <v>136</v>
      </c>
      <c r="G188" s="134">
        <f>VLOOKUP(F188,'Equipment Pricing'!A:C,3,0)</f>
        <v>476</v>
      </c>
      <c r="H188" s="134">
        <v>285.0</v>
      </c>
      <c r="I188" s="135">
        <f t="shared" si="1"/>
        <v>72.295</v>
      </c>
      <c r="J188" s="135">
        <v>44.0</v>
      </c>
      <c r="K188" s="135">
        <f t="shared" si="2"/>
        <v>877.295</v>
      </c>
      <c r="L188" s="135">
        <f t="shared" si="3"/>
        <v>547.705</v>
      </c>
      <c r="M188" s="171">
        <v>1425.0</v>
      </c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44" t="s">
        <v>184</v>
      </c>
      <c r="B189" s="44" t="s">
        <v>115</v>
      </c>
      <c r="C189" s="44" t="s">
        <v>116</v>
      </c>
      <c r="D189" s="46" t="s">
        <v>42</v>
      </c>
      <c r="E189" s="55">
        <v>5.0</v>
      </c>
      <c r="F189" s="55" t="s">
        <v>138</v>
      </c>
      <c r="G189" s="134">
        <f>VLOOKUP(F189,'Equipment Pricing'!A:C,3,0)</f>
        <v>394</v>
      </c>
      <c r="H189" s="134">
        <v>285.0</v>
      </c>
      <c r="I189" s="135">
        <f t="shared" si="1"/>
        <v>64.505</v>
      </c>
      <c r="J189" s="135">
        <v>44.0</v>
      </c>
      <c r="K189" s="135">
        <f t="shared" si="2"/>
        <v>787.505</v>
      </c>
      <c r="L189" s="135">
        <f t="shared" si="3"/>
        <v>637.495</v>
      </c>
      <c r="M189" s="171">
        <v>1425.0</v>
      </c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44" t="s">
        <v>184</v>
      </c>
      <c r="B190" s="44" t="s">
        <v>115</v>
      </c>
      <c r="C190" s="44" t="s">
        <v>116</v>
      </c>
      <c r="D190" s="46" t="s">
        <v>42</v>
      </c>
      <c r="E190" s="55">
        <v>5.0</v>
      </c>
      <c r="F190" s="55" t="s">
        <v>141</v>
      </c>
      <c r="G190" s="134">
        <f>VLOOKUP(F190,'Equipment Pricing'!A:C,3,0)</f>
        <v>491</v>
      </c>
      <c r="H190" s="134">
        <v>285.0</v>
      </c>
      <c r="I190" s="135">
        <f t="shared" si="1"/>
        <v>73.72</v>
      </c>
      <c r="J190" s="135">
        <v>44.0</v>
      </c>
      <c r="K190" s="135">
        <f t="shared" si="2"/>
        <v>893.72</v>
      </c>
      <c r="L190" s="135">
        <f t="shared" si="3"/>
        <v>531.28</v>
      </c>
      <c r="M190" s="171">
        <v>1425.0</v>
      </c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44" t="s">
        <v>184</v>
      </c>
      <c r="B191" s="44" t="s">
        <v>115</v>
      </c>
      <c r="C191" s="44" t="s">
        <v>116</v>
      </c>
      <c r="D191" s="46" t="s">
        <v>42</v>
      </c>
      <c r="E191" s="55">
        <v>5.0</v>
      </c>
      <c r="F191" s="55" t="s">
        <v>142</v>
      </c>
      <c r="G191" s="134">
        <f>VLOOKUP(F191,'Equipment Pricing'!A:C,3,0)</f>
        <v>516</v>
      </c>
      <c r="H191" s="134">
        <v>285.0</v>
      </c>
      <c r="I191" s="135">
        <f t="shared" si="1"/>
        <v>76.095</v>
      </c>
      <c r="J191" s="135">
        <v>44.0</v>
      </c>
      <c r="K191" s="135">
        <f t="shared" si="2"/>
        <v>921.095</v>
      </c>
      <c r="L191" s="135">
        <f t="shared" si="3"/>
        <v>503.905</v>
      </c>
      <c r="M191" s="171">
        <v>1425.0</v>
      </c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44" t="s">
        <v>185</v>
      </c>
      <c r="B192" s="45" t="s">
        <v>147</v>
      </c>
      <c r="C192" s="45" t="s">
        <v>93</v>
      </c>
      <c r="D192" s="46" t="s">
        <v>42</v>
      </c>
      <c r="E192" s="46">
        <v>1.5</v>
      </c>
      <c r="F192" s="55" t="s">
        <v>46</v>
      </c>
      <c r="G192" s="134">
        <f>VLOOKUP(F192,'Equipment Pricing'!A:C,3,0)</f>
        <v>243</v>
      </c>
      <c r="H192" s="134">
        <v>285.0</v>
      </c>
      <c r="I192" s="135">
        <f t="shared" si="1"/>
        <v>50.16</v>
      </c>
      <c r="J192" s="135">
        <v>44.0</v>
      </c>
      <c r="K192" s="135">
        <f t="shared" si="2"/>
        <v>622.16</v>
      </c>
      <c r="L192" s="135">
        <f t="shared" si="3"/>
        <v>627.84</v>
      </c>
      <c r="M192" s="171">
        <v>1250.0</v>
      </c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44" t="s">
        <v>185</v>
      </c>
      <c r="B193" s="45" t="s">
        <v>147</v>
      </c>
      <c r="C193" s="45" t="s">
        <v>93</v>
      </c>
      <c r="D193" s="46" t="s">
        <v>42</v>
      </c>
      <c r="E193" s="46">
        <v>2.0</v>
      </c>
      <c r="F193" s="55" t="s">
        <v>55</v>
      </c>
      <c r="G193" s="134">
        <f>VLOOKUP(F193,'Equipment Pricing'!A:C,3,0)</f>
        <v>241</v>
      </c>
      <c r="H193" s="134">
        <v>285.0</v>
      </c>
      <c r="I193" s="135">
        <f t="shared" si="1"/>
        <v>49.97</v>
      </c>
      <c r="J193" s="135">
        <v>44.0</v>
      </c>
      <c r="K193" s="135">
        <f t="shared" si="2"/>
        <v>619.97</v>
      </c>
      <c r="L193" s="135">
        <f t="shared" si="3"/>
        <v>655.03</v>
      </c>
      <c r="M193" s="171">
        <v>1275.0</v>
      </c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44" t="s">
        <v>185</v>
      </c>
      <c r="B194" s="45" t="s">
        <v>147</v>
      </c>
      <c r="C194" s="45" t="s">
        <v>93</v>
      </c>
      <c r="D194" s="46" t="s">
        <v>42</v>
      </c>
      <c r="E194" s="46">
        <v>2.5</v>
      </c>
      <c r="F194" s="55" t="s">
        <v>60</v>
      </c>
      <c r="G194" s="134">
        <f>VLOOKUP(F194,'Equipment Pricing'!A:C,3,0)</f>
        <v>347</v>
      </c>
      <c r="H194" s="134">
        <v>285.0</v>
      </c>
      <c r="I194" s="135">
        <f t="shared" si="1"/>
        <v>60.04</v>
      </c>
      <c r="J194" s="135">
        <v>44.0</v>
      </c>
      <c r="K194" s="135">
        <f t="shared" si="2"/>
        <v>736.04</v>
      </c>
      <c r="L194" s="135">
        <f t="shared" si="3"/>
        <v>538.96</v>
      </c>
      <c r="M194" s="171">
        <v>1275.0</v>
      </c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44" t="s">
        <v>185</v>
      </c>
      <c r="B195" s="45" t="s">
        <v>147</v>
      </c>
      <c r="C195" s="45" t="s">
        <v>93</v>
      </c>
      <c r="D195" s="46" t="s">
        <v>42</v>
      </c>
      <c r="E195" s="46">
        <v>3.0</v>
      </c>
      <c r="F195" s="55" t="s">
        <v>69</v>
      </c>
      <c r="G195" s="134">
        <f>VLOOKUP(F195,'Equipment Pricing'!A:C,3,0)</f>
        <v>294</v>
      </c>
      <c r="H195" s="134">
        <v>285.0</v>
      </c>
      <c r="I195" s="135">
        <f t="shared" si="1"/>
        <v>55.005</v>
      </c>
      <c r="J195" s="135">
        <v>44.0</v>
      </c>
      <c r="K195" s="135">
        <f t="shared" si="2"/>
        <v>678.005</v>
      </c>
      <c r="L195" s="135">
        <f t="shared" si="3"/>
        <v>621.995</v>
      </c>
      <c r="M195" s="171">
        <v>1300.0</v>
      </c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44" t="s">
        <v>185</v>
      </c>
      <c r="B196" s="45" t="s">
        <v>147</v>
      </c>
      <c r="C196" s="45" t="s">
        <v>93</v>
      </c>
      <c r="D196" s="46" t="s">
        <v>42</v>
      </c>
      <c r="E196" s="46">
        <v>3.5</v>
      </c>
      <c r="F196" s="55" t="s">
        <v>76</v>
      </c>
      <c r="G196" s="134">
        <f>VLOOKUP(F196,'Equipment Pricing'!A:C,3,0)</f>
        <v>338</v>
      </c>
      <c r="H196" s="134">
        <v>285.0</v>
      </c>
      <c r="I196" s="135">
        <f t="shared" si="1"/>
        <v>59.185</v>
      </c>
      <c r="J196" s="135">
        <v>44.0</v>
      </c>
      <c r="K196" s="135">
        <f t="shared" si="2"/>
        <v>726.185</v>
      </c>
      <c r="L196" s="135">
        <f t="shared" si="3"/>
        <v>598.815</v>
      </c>
      <c r="M196" s="171">
        <v>1325.0</v>
      </c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44" t="s">
        <v>185</v>
      </c>
      <c r="B197" s="45" t="s">
        <v>147</v>
      </c>
      <c r="C197" s="45" t="s">
        <v>93</v>
      </c>
      <c r="D197" s="46" t="s">
        <v>42</v>
      </c>
      <c r="E197" s="46">
        <v>4.0</v>
      </c>
      <c r="F197" s="55" t="s">
        <v>79</v>
      </c>
      <c r="G197" s="134">
        <f>VLOOKUP(F197,'Equipment Pricing'!A:C,3,0)</f>
        <v>429</v>
      </c>
      <c r="H197" s="134">
        <v>285.0</v>
      </c>
      <c r="I197" s="135">
        <f t="shared" si="1"/>
        <v>67.83</v>
      </c>
      <c r="J197" s="135">
        <v>44.0</v>
      </c>
      <c r="K197" s="135">
        <f t="shared" si="2"/>
        <v>825.83</v>
      </c>
      <c r="L197" s="135">
        <f t="shared" si="3"/>
        <v>599.17</v>
      </c>
      <c r="M197" s="171">
        <v>1425.0</v>
      </c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44" t="s">
        <v>185</v>
      </c>
      <c r="B198" s="45" t="s">
        <v>147</v>
      </c>
      <c r="C198" s="45" t="s">
        <v>93</v>
      </c>
      <c r="D198" s="46" t="s">
        <v>42</v>
      </c>
      <c r="E198" s="46">
        <v>5.0</v>
      </c>
      <c r="F198" s="55" t="s">
        <v>85</v>
      </c>
      <c r="G198" s="134">
        <f>VLOOKUP(F198,'Equipment Pricing'!A:C,3,0)</f>
        <v>394</v>
      </c>
      <c r="H198" s="134">
        <v>285.0</v>
      </c>
      <c r="I198" s="135">
        <f t="shared" si="1"/>
        <v>64.505</v>
      </c>
      <c r="J198" s="135">
        <v>44.0</v>
      </c>
      <c r="K198" s="135">
        <f t="shared" si="2"/>
        <v>787.505</v>
      </c>
      <c r="L198" s="135">
        <f t="shared" si="3"/>
        <v>637.495</v>
      </c>
      <c r="M198" s="171">
        <v>1425.0</v>
      </c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44" t="s">
        <v>186</v>
      </c>
      <c r="B199" s="45" t="s">
        <v>147</v>
      </c>
      <c r="C199" s="45" t="s">
        <v>148</v>
      </c>
      <c r="D199" s="46" t="s">
        <v>42</v>
      </c>
      <c r="E199" s="46">
        <v>1.5</v>
      </c>
      <c r="F199" s="55" t="s">
        <v>151</v>
      </c>
      <c r="G199" s="134">
        <f>VLOOKUP(F199,'Equipment Pricing'!A:C,3,0)</f>
        <v>331</v>
      </c>
      <c r="H199" s="134">
        <v>285.0</v>
      </c>
      <c r="I199" s="135">
        <f t="shared" si="1"/>
        <v>58.52</v>
      </c>
      <c r="J199" s="135">
        <v>44.0</v>
      </c>
      <c r="K199" s="135">
        <f t="shared" si="2"/>
        <v>718.52</v>
      </c>
      <c r="L199" s="135">
        <f t="shared" si="3"/>
        <v>531.48</v>
      </c>
      <c r="M199" s="171">
        <v>1250.0</v>
      </c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44" t="s">
        <v>186</v>
      </c>
      <c r="B200" s="45" t="s">
        <v>147</v>
      </c>
      <c r="C200" s="45" t="s">
        <v>148</v>
      </c>
      <c r="D200" s="46" t="s">
        <v>42</v>
      </c>
      <c r="E200" s="46">
        <v>1.5</v>
      </c>
      <c r="F200" s="55" t="s">
        <v>151</v>
      </c>
      <c r="G200" s="134">
        <f>VLOOKUP(F200,'Equipment Pricing'!A:C,3,0)</f>
        <v>331</v>
      </c>
      <c r="H200" s="134">
        <v>285.0</v>
      </c>
      <c r="I200" s="135">
        <f t="shared" si="1"/>
        <v>58.52</v>
      </c>
      <c r="J200" s="135">
        <v>44.0</v>
      </c>
      <c r="K200" s="135">
        <f t="shared" si="2"/>
        <v>718.52</v>
      </c>
      <c r="L200" s="135">
        <f t="shared" si="3"/>
        <v>531.48</v>
      </c>
      <c r="M200" s="171">
        <v>1250.0</v>
      </c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44" t="s">
        <v>186</v>
      </c>
      <c r="B201" s="45" t="s">
        <v>147</v>
      </c>
      <c r="C201" s="45" t="s">
        <v>148</v>
      </c>
      <c r="D201" s="46" t="s">
        <v>42</v>
      </c>
      <c r="E201" s="46">
        <v>2.0</v>
      </c>
      <c r="F201" s="55" t="s">
        <v>151</v>
      </c>
      <c r="G201" s="134">
        <f>VLOOKUP(F201,'Equipment Pricing'!A:C,3,0)</f>
        <v>331</v>
      </c>
      <c r="H201" s="134">
        <v>285.0</v>
      </c>
      <c r="I201" s="135">
        <f t="shared" si="1"/>
        <v>58.52</v>
      </c>
      <c r="J201" s="135">
        <v>44.0</v>
      </c>
      <c r="K201" s="135">
        <f t="shared" si="2"/>
        <v>718.52</v>
      </c>
      <c r="L201" s="135">
        <f t="shared" si="3"/>
        <v>556.48</v>
      </c>
      <c r="M201" s="171">
        <v>1275.0</v>
      </c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44" t="s">
        <v>186</v>
      </c>
      <c r="B202" s="45" t="s">
        <v>147</v>
      </c>
      <c r="C202" s="45" t="s">
        <v>148</v>
      </c>
      <c r="D202" s="46" t="s">
        <v>42</v>
      </c>
      <c r="E202" s="46">
        <v>2.0</v>
      </c>
      <c r="F202" s="55" t="s">
        <v>190</v>
      </c>
      <c r="G202" s="134">
        <f>VLOOKUP(F202,'Equipment Pricing'!A:C,3,0)</f>
        <v>241</v>
      </c>
      <c r="H202" s="134">
        <v>285.0</v>
      </c>
      <c r="I202" s="135">
        <f t="shared" si="1"/>
        <v>49.97</v>
      </c>
      <c r="J202" s="135">
        <v>44.0</v>
      </c>
      <c r="K202" s="135">
        <f t="shared" si="2"/>
        <v>619.97</v>
      </c>
      <c r="L202" s="135">
        <f t="shared" si="3"/>
        <v>655.03</v>
      </c>
      <c r="M202" s="171">
        <v>1275.0</v>
      </c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44" t="s">
        <v>186</v>
      </c>
      <c r="B203" s="45" t="s">
        <v>147</v>
      </c>
      <c r="C203" s="45" t="s">
        <v>148</v>
      </c>
      <c r="D203" s="46" t="s">
        <v>42</v>
      </c>
      <c r="E203" s="46">
        <v>2.5</v>
      </c>
      <c r="F203" s="55" t="s">
        <v>154</v>
      </c>
      <c r="G203" s="134">
        <f>VLOOKUP(F203,'Equipment Pricing'!A:C,3,0)</f>
        <v>253</v>
      </c>
      <c r="H203" s="134">
        <v>285.0</v>
      </c>
      <c r="I203" s="135">
        <f t="shared" si="1"/>
        <v>51.11</v>
      </c>
      <c r="J203" s="135">
        <v>44.0</v>
      </c>
      <c r="K203" s="135">
        <f t="shared" si="2"/>
        <v>633.11</v>
      </c>
      <c r="L203" s="135">
        <f t="shared" si="3"/>
        <v>641.89</v>
      </c>
      <c r="M203" s="171">
        <v>1275.0</v>
      </c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44" t="s">
        <v>186</v>
      </c>
      <c r="B204" s="45" t="s">
        <v>147</v>
      </c>
      <c r="C204" s="45" t="s">
        <v>148</v>
      </c>
      <c r="D204" s="46" t="s">
        <v>42</v>
      </c>
      <c r="E204" s="46">
        <v>2.5</v>
      </c>
      <c r="F204" s="55" t="s">
        <v>154</v>
      </c>
      <c r="G204" s="134">
        <f>VLOOKUP(F204,'Equipment Pricing'!A:C,3,0)</f>
        <v>253</v>
      </c>
      <c r="H204" s="134">
        <v>285.0</v>
      </c>
      <c r="I204" s="135">
        <f t="shared" si="1"/>
        <v>51.11</v>
      </c>
      <c r="J204" s="135">
        <v>44.0</v>
      </c>
      <c r="K204" s="135">
        <f t="shared" si="2"/>
        <v>633.11</v>
      </c>
      <c r="L204" s="135">
        <f t="shared" si="3"/>
        <v>641.89</v>
      </c>
      <c r="M204" s="171">
        <v>1275.0</v>
      </c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44" t="s">
        <v>186</v>
      </c>
      <c r="B205" s="45" t="s">
        <v>147</v>
      </c>
      <c r="C205" s="45" t="s">
        <v>148</v>
      </c>
      <c r="D205" s="46" t="s">
        <v>42</v>
      </c>
      <c r="E205" s="46">
        <v>3.0</v>
      </c>
      <c r="F205" s="55" t="s">
        <v>156</v>
      </c>
      <c r="G205" s="134">
        <f>VLOOKUP(F205,'Equipment Pricing'!A:C,3,0)</f>
        <v>294</v>
      </c>
      <c r="H205" s="134">
        <v>285.0</v>
      </c>
      <c r="I205" s="135">
        <f t="shared" si="1"/>
        <v>55.005</v>
      </c>
      <c r="J205" s="135">
        <v>44.0</v>
      </c>
      <c r="K205" s="135">
        <f t="shared" si="2"/>
        <v>678.005</v>
      </c>
      <c r="L205" s="135">
        <f t="shared" si="3"/>
        <v>621.995</v>
      </c>
      <c r="M205" s="171">
        <v>1300.0</v>
      </c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44" t="s">
        <v>186</v>
      </c>
      <c r="B206" s="45" t="s">
        <v>147</v>
      </c>
      <c r="C206" s="45" t="s">
        <v>148</v>
      </c>
      <c r="D206" s="46" t="s">
        <v>42</v>
      </c>
      <c r="E206" s="46">
        <v>3.0</v>
      </c>
      <c r="F206" s="55" t="s">
        <v>156</v>
      </c>
      <c r="G206" s="134">
        <f>VLOOKUP(F206,'Equipment Pricing'!A:C,3,0)</f>
        <v>294</v>
      </c>
      <c r="H206" s="134">
        <v>285.0</v>
      </c>
      <c r="I206" s="135">
        <f t="shared" si="1"/>
        <v>55.005</v>
      </c>
      <c r="J206" s="135">
        <v>44.0</v>
      </c>
      <c r="K206" s="135">
        <f t="shared" si="2"/>
        <v>678.005</v>
      </c>
      <c r="L206" s="135">
        <f t="shared" si="3"/>
        <v>621.995</v>
      </c>
      <c r="M206" s="171">
        <v>1300.0</v>
      </c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44" t="s">
        <v>186</v>
      </c>
      <c r="B207" s="45" t="s">
        <v>147</v>
      </c>
      <c r="C207" s="45" t="s">
        <v>148</v>
      </c>
      <c r="D207" s="46" t="s">
        <v>42</v>
      </c>
      <c r="E207" s="46">
        <v>3.5</v>
      </c>
      <c r="F207" s="55" t="s">
        <v>159</v>
      </c>
      <c r="G207" s="134">
        <f>VLOOKUP(F207,'Equipment Pricing'!A:C,3,0)</f>
        <v>338</v>
      </c>
      <c r="H207" s="134">
        <v>285.0</v>
      </c>
      <c r="I207" s="135">
        <f t="shared" si="1"/>
        <v>59.185</v>
      </c>
      <c r="J207" s="135">
        <v>44.0</v>
      </c>
      <c r="K207" s="135">
        <f t="shared" ref="K207:K235" si="4">SUM(G207:J207)</f>
        <v>726.185</v>
      </c>
      <c r="L207" s="135">
        <f t="shared" si="3"/>
        <v>598.815</v>
      </c>
      <c r="M207" s="171">
        <v>1325.0</v>
      </c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44" t="s">
        <v>186</v>
      </c>
      <c r="B208" s="45" t="s">
        <v>147</v>
      </c>
      <c r="C208" s="45" t="s">
        <v>148</v>
      </c>
      <c r="D208" s="46" t="s">
        <v>42</v>
      </c>
      <c r="E208" s="46">
        <v>3.5</v>
      </c>
      <c r="F208" s="55" t="s">
        <v>159</v>
      </c>
      <c r="G208" s="134">
        <f>VLOOKUP(F208,'Equipment Pricing'!A:C,3,0)</f>
        <v>338</v>
      </c>
      <c r="H208" s="134">
        <v>285.0</v>
      </c>
      <c r="I208" s="135">
        <f t="shared" si="1"/>
        <v>59.185</v>
      </c>
      <c r="J208" s="135">
        <v>44.0</v>
      </c>
      <c r="K208" s="135">
        <f t="shared" si="4"/>
        <v>726.185</v>
      </c>
      <c r="L208" s="135">
        <f t="shared" si="3"/>
        <v>598.815</v>
      </c>
      <c r="M208" s="171">
        <v>1325.0</v>
      </c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44" t="s">
        <v>186</v>
      </c>
      <c r="B209" s="45" t="s">
        <v>147</v>
      </c>
      <c r="C209" s="45" t="s">
        <v>148</v>
      </c>
      <c r="D209" s="46" t="s">
        <v>42</v>
      </c>
      <c r="E209" s="46">
        <v>4.0</v>
      </c>
      <c r="F209" s="55" t="s">
        <v>161</v>
      </c>
      <c r="G209" s="134">
        <f>VLOOKUP(F209,'Equipment Pricing'!A:C,3,0)</f>
        <v>429</v>
      </c>
      <c r="H209" s="134">
        <v>285.0</v>
      </c>
      <c r="I209" s="135">
        <f t="shared" si="1"/>
        <v>67.83</v>
      </c>
      <c r="J209" s="135">
        <v>44.0</v>
      </c>
      <c r="K209" s="135">
        <f t="shared" si="4"/>
        <v>825.83</v>
      </c>
      <c r="L209" s="135">
        <f t="shared" si="3"/>
        <v>599.17</v>
      </c>
      <c r="M209" s="171">
        <v>1425.0</v>
      </c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44" t="s">
        <v>186</v>
      </c>
      <c r="B210" s="45" t="s">
        <v>147</v>
      </c>
      <c r="C210" s="45" t="s">
        <v>148</v>
      </c>
      <c r="D210" s="46" t="s">
        <v>42</v>
      </c>
      <c r="E210" s="46">
        <v>4.0</v>
      </c>
      <c r="F210" s="55" t="s">
        <v>161</v>
      </c>
      <c r="G210" s="134">
        <f>VLOOKUP(F210,'Equipment Pricing'!A:C,3,0)</f>
        <v>429</v>
      </c>
      <c r="H210" s="134">
        <v>285.0</v>
      </c>
      <c r="I210" s="135">
        <f t="shared" si="1"/>
        <v>67.83</v>
      </c>
      <c r="J210" s="135">
        <v>44.0</v>
      </c>
      <c r="K210" s="135">
        <f t="shared" si="4"/>
        <v>825.83</v>
      </c>
      <c r="L210" s="135">
        <f t="shared" si="3"/>
        <v>599.17</v>
      </c>
      <c r="M210" s="171">
        <v>1425.0</v>
      </c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44" t="s">
        <v>186</v>
      </c>
      <c r="B211" s="45" t="s">
        <v>147</v>
      </c>
      <c r="C211" s="45" t="s">
        <v>148</v>
      </c>
      <c r="D211" s="46" t="s">
        <v>42</v>
      </c>
      <c r="E211" s="46">
        <v>5.0</v>
      </c>
      <c r="F211" s="55" t="s">
        <v>164</v>
      </c>
      <c r="G211" s="134">
        <f>VLOOKUP(F211,'Equipment Pricing'!A:C,3,0)</f>
        <v>394</v>
      </c>
      <c r="H211" s="134">
        <v>285.0</v>
      </c>
      <c r="I211" s="135">
        <f t="shared" si="1"/>
        <v>64.505</v>
      </c>
      <c r="J211" s="135">
        <v>44.0</v>
      </c>
      <c r="K211" s="135">
        <f t="shared" si="4"/>
        <v>787.505</v>
      </c>
      <c r="L211" s="135">
        <f t="shared" si="3"/>
        <v>637.495</v>
      </c>
      <c r="M211" s="171">
        <v>1425.0</v>
      </c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44" t="s">
        <v>186</v>
      </c>
      <c r="B212" s="45" t="s">
        <v>147</v>
      </c>
      <c r="C212" s="45" t="s">
        <v>148</v>
      </c>
      <c r="D212" s="46" t="s">
        <v>42</v>
      </c>
      <c r="E212" s="46">
        <v>5.0</v>
      </c>
      <c r="F212" s="55" t="s">
        <v>164</v>
      </c>
      <c r="G212" s="134">
        <f>VLOOKUP(F212,'Equipment Pricing'!A:C,3,0)</f>
        <v>394</v>
      </c>
      <c r="H212" s="134">
        <v>285.0</v>
      </c>
      <c r="I212" s="135">
        <f t="shared" si="1"/>
        <v>64.505</v>
      </c>
      <c r="J212" s="135">
        <v>44.0</v>
      </c>
      <c r="K212" s="135">
        <f t="shared" si="4"/>
        <v>787.505</v>
      </c>
      <c r="L212" s="135">
        <f t="shared" si="3"/>
        <v>637.495</v>
      </c>
      <c r="M212" s="171">
        <v>1425.0</v>
      </c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44" t="s">
        <v>199</v>
      </c>
      <c r="B213" s="45" t="s">
        <v>147</v>
      </c>
      <c r="C213" s="45" t="s">
        <v>93</v>
      </c>
      <c r="D213" s="46" t="s">
        <v>42</v>
      </c>
      <c r="E213" s="46">
        <v>1.5</v>
      </c>
      <c r="F213" s="55" t="s">
        <v>46</v>
      </c>
      <c r="G213" s="134">
        <f>VLOOKUP(F213,'Equipment Pricing'!A:C,3,0)</f>
        <v>243</v>
      </c>
      <c r="H213" s="134">
        <v>285.0</v>
      </c>
      <c r="I213" s="135">
        <f t="shared" si="1"/>
        <v>50.16</v>
      </c>
      <c r="J213" s="135">
        <v>44.0</v>
      </c>
      <c r="K213" s="135">
        <f t="shared" si="4"/>
        <v>622.16</v>
      </c>
      <c r="L213" s="135">
        <f t="shared" si="3"/>
        <v>627.84</v>
      </c>
      <c r="M213" s="171">
        <v>1250.0</v>
      </c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44" t="s">
        <v>199</v>
      </c>
      <c r="B214" s="45" t="s">
        <v>147</v>
      </c>
      <c r="C214" s="45" t="s">
        <v>93</v>
      </c>
      <c r="D214" s="46" t="s">
        <v>42</v>
      </c>
      <c r="E214" s="46">
        <v>2.0</v>
      </c>
      <c r="F214" s="55" t="s">
        <v>55</v>
      </c>
      <c r="G214" s="134">
        <f>VLOOKUP(F214,'Equipment Pricing'!A:C,3,0)</f>
        <v>241</v>
      </c>
      <c r="H214" s="134">
        <v>285.0</v>
      </c>
      <c r="I214" s="135">
        <f t="shared" si="1"/>
        <v>49.97</v>
      </c>
      <c r="J214" s="135">
        <v>44.0</v>
      </c>
      <c r="K214" s="135">
        <f t="shared" si="4"/>
        <v>619.97</v>
      </c>
      <c r="L214" s="135">
        <f t="shared" si="3"/>
        <v>655.03</v>
      </c>
      <c r="M214" s="171">
        <v>1275.0</v>
      </c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44" t="s">
        <v>199</v>
      </c>
      <c r="B215" s="45" t="s">
        <v>147</v>
      </c>
      <c r="C215" s="45" t="s">
        <v>93</v>
      </c>
      <c r="D215" s="46" t="s">
        <v>42</v>
      </c>
      <c r="E215" s="46">
        <v>2.5</v>
      </c>
      <c r="F215" s="55" t="s">
        <v>60</v>
      </c>
      <c r="G215" s="134">
        <f>VLOOKUP(F215,'Equipment Pricing'!A:C,3,0)</f>
        <v>347</v>
      </c>
      <c r="H215" s="134">
        <v>285.0</v>
      </c>
      <c r="I215" s="135">
        <f t="shared" si="1"/>
        <v>60.04</v>
      </c>
      <c r="J215" s="135">
        <v>44.0</v>
      </c>
      <c r="K215" s="135">
        <f t="shared" si="4"/>
        <v>736.04</v>
      </c>
      <c r="L215" s="135">
        <f t="shared" si="3"/>
        <v>538.96</v>
      </c>
      <c r="M215" s="171">
        <v>1275.0</v>
      </c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44" t="s">
        <v>199</v>
      </c>
      <c r="B216" s="45" t="s">
        <v>147</v>
      </c>
      <c r="C216" s="45" t="s">
        <v>93</v>
      </c>
      <c r="D216" s="46" t="s">
        <v>42</v>
      </c>
      <c r="E216" s="46">
        <v>3.0</v>
      </c>
      <c r="F216" s="55" t="s">
        <v>69</v>
      </c>
      <c r="G216" s="134">
        <f>VLOOKUP(F216,'Equipment Pricing'!A:C,3,0)</f>
        <v>294</v>
      </c>
      <c r="H216" s="134">
        <v>285.0</v>
      </c>
      <c r="I216" s="135">
        <f t="shared" si="1"/>
        <v>55.005</v>
      </c>
      <c r="J216" s="135">
        <v>44.0</v>
      </c>
      <c r="K216" s="135">
        <f t="shared" si="4"/>
        <v>678.005</v>
      </c>
      <c r="L216" s="135">
        <f t="shared" si="3"/>
        <v>621.995</v>
      </c>
      <c r="M216" s="171">
        <v>1300.0</v>
      </c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44" t="s">
        <v>199</v>
      </c>
      <c r="B217" s="45" t="s">
        <v>147</v>
      </c>
      <c r="C217" s="45" t="s">
        <v>93</v>
      </c>
      <c r="D217" s="46" t="s">
        <v>42</v>
      </c>
      <c r="E217" s="46">
        <v>3.5</v>
      </c>
      <c r="F217" s="55" t="s">
        <v>76</v>
      </c>
      <c r="G217" s="134">
        <f>VLOOKUP(F217,'Equipment Pricing'!A:C,3,0)</f>
        <v>338</v>
      </c>
      <c r="H217" s="134">
        <v>285.0</v>
      </c>
      <c r="I217" s="135">
        <f t="shared" si="1"/>
        <v>59.185</v>
      </c>
      <c r="J217" s="135">
        <v>44.0</v>
      </c>
      <c r="K217" s="135">
        <f t="shared" si="4"/>
        <v>726.185</v>
      </c>
      <c r="L217" s="135">
        <f t="shared" si="3"/>
        <v>598.815</v>
      </c>
      <c r="M217" s="171">
        <v>1325.0</v>
      </c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44" t="s">
        <v>199</v>
      </c>
      <c r="B218" s="45" t="s">
        <v>147</v>
      </c>
      <c r="C218" s="45" t="s">
        <v>93</v>
      </c>
      <c r="D218" s="46" t="s">
        <v>42</v>
      </c>
      <c r="E218" s="46">
        <v>4.0</v>
      </c>
      <c r="F218" s="55" t="s">
        <v>79</v>
      </c>
      <c r="G218" s="134">
        <f>VLOOKUP(F218,'Equipment Pricing'!A:C,3,0)</f>
        <v>429</v>
      </c>
      <c r="H218" s="134">
        <v>285.0</v>
      </c>
      <c r="I218" s="135">
        <f t="shared" si="1"/>
        <v>67.83</v>
      </c>
      <c r="J218" s="135">
        <v>44.0</v>
      </c>
      <c r="K218" s="135">
        <f t="shared" si="4"/>
        <v>825.83</v>
      </c>
      <c r="L218" s="135">
        <f t="shared" si="3"/>
        <v>599.17</v>
      </c>
      <c r="M218" s="171">
        <v>1425.0</v>
      </c>
      <c r="N218" s="75"/>
      <c r="O218" s="1"/>
      <c r="P218" s="1"/>
      <c r="Q218" s="100"/>
      <c r="R218" s="75"/>
      <c r="S218" s="75"/>
      <c r="T218" s="1"/>
      <c r="U218" s="1"/>
      <c r="V218" s="1"/>
      <c r="W218" s="1"/>
      <c r="X218" s="1"/>
      <c r="Y218" s="1"/>
      <c r="Z218" s="1"/>
    </row>
    <row r="219" ht="15.75" customHeight="1">
      <c r="A219" s="44" t="s">
        <v>199</v>
      </c>
      <c r="B219" s="45" t="s">
        <v>147</v>
      </c>
      <c r="C219" s="45" t="s">
        <v>93</v>
      </c>
      <c r="D219" s="46" t="s">
        <v>42</v>
      </c>
      <c r="E219" s="46">
        <v>5.0</v>
      </c>
      <c r="F219" s="55" t="s">
        <v>85</v>
      </c>
      <c r="G219" s="134">
        <f>VLOOKUP(F219,'Equipment Pricing'!A:C,3,0)</f>
        <v>394</v>
      </c>
      <c r="H219" s="134">
        <v>285.0</v>
      </c>
      <c r="I219" s="135">
        <f t="shared" si="1"/>
        <v>64.505</v>
      </c>
      <c r="J219" s="135">
        <v>44.0</v>
      </c>
      <c r="K219" s="135">
        <f t="shared" si="4"/>
        <v>787.505</v>
      </c>
      <c r="L219" s="135">
        <f t="shared" si="3"/>
        <v>637.495</v>
      </c>
      <c r="M219" s="171">
        <v>1425.0</v>
      </c>
      <c r="N219" s="75"/>
      <c r="O219" s="1"/>
      <c r="P219" s="1"/>
      <c r="Q219" s="100"/>
      <c r="R219" s="75"/>
      <c r="S219" s="75"/>
      <c r="T219" s="1"/>
      <c r="U219" s="1"/>
      <c r="V219" s="1"/>
      <c r="W219" s="1"/>
      <c r="X219" s="1"/>
      <c r="Y219" s="1"/>
      <c r="Z219" s="1"/>
    </row>
    <row r="220" ht="15.75" customHeight="1">
      <c r="A220" s="44" t="s">
        <v>200</v>
      </c>
      <c r="B220" s="44" t="s">
        <v>115</v>
      </c>
      <c r="C220" s="44" t="s">
        <v>116</v>
      </c>
      <c r="D220" s="46" t="s">
        <v>42</v>
      </c>
      <c r="E220" s="55">
        <v>1.5</v>
      </c>
      <c r="F220" s="55" t="s">
        <v>119</v>
      </c>
      <c r="G220" s="134">
        <f>VLOOKUP(F220,'Equipment Pricing'!A:C,3,0)</f>
        <v>331</v>
      </c>
      <c r="H220" s="134">
        <v>285.0</v>
      </c>
      <c r="I220" s="135">
        <f t="shared" si="1"/>
        <v>58.52</v>
      </c>
      <c r="J220" s="135">
        <v>44.0</v>
      </c>
      <c r="K220" s="135">
        <f t="shared" si="4"/>
        <v>718.52</v>
      </c>
      <c r="L220" s="135">
        <f t="shared" si="3"/>
        <v>531.48</v>
      </c>
      <c r="M220" s="171">
        <v>1250.0</v>
      </c>
      <c r="N220" s="75"/>
      <c r="O220" s="75"/>
      <c r="P220" s="75"/>
      <c r="Q220" s="100"/>
      <c r="R220" s="75"/>
      <c r="S220" s="75"/>
      <c r="T220" s="1"/>
      <c r="U220" s="1"/>
      <c r="V220" s="1"/>
      <c r="W220" s="1"/>
      <c r="X220" s="1"/>
      <c r="Y220" s="1"/>
      <c r="Z220" s="1"/>
    </row>
    <row r="221" ht="15.75" customHeight="1">
      <c r="A221" s="44" t="s">
        <v>200</v>
      </c>
      <c r="B221" s="44" t="s">
        <v>115</v>
      </c>
      <c r="C221" s="44" t="s">
        <v>116</v>
      </c>
      <c r="D221" s="46" t="s">
        <v>42</v>
      </c>
      <c r="E221" s="55">
        <v>1.5</v>
      </c>
      <c r="F221" s="55" t="s">
        <v>121</v>
      </c>
      <c r="G221" s="134">
        <f>VLOOKUP(F221,'Equipment Pricing'!A:C,3,0)</f>
        <v>333</v>
      </c>
      <c r="H221" s="134">
        <v>285.0</v>
      </c>
      <c r="I221" s="135">
        <f t="shared" si="1"/>
        <v>58.71</v>
      </c>
      <c r="J221" s="135">
        <v>44.0</v>
      </c>
      <c r="K221" s="135">
        <f t="shared" si="4"/>
        <v>720.71</v>
      </c>
      <c r="L221" s="135">
        <f t="shared" si="3"/>
        <v>529.29</v>
      </c>
      <c r="M221" s="171">
        <v>1250.0</v>
      </c>
      <c r="N221" s="75"/>
      <c r="O221" s="75"/>
      <c r="P221" s="75"/>
      <c r="Q221" s="100"/>
      <c r="R221" s="75"/>
      <c r="S221" s="75"/>
      <c r="T221" s="1"/>
      <c r="U221" s="1"/>
      <c r="V221" s="1"/>
      <c r="W221" s="1"/>
      <c r="X221" s="1"/>
      <c r="Y221" s="1"/>
      <c r="Z221" s="1"/>
    </row>
    <row r="222" ht="15.75" customHeight="1">
      <c r="A222" s="44" t="s">
        <v>200</v>
      </c>
      <c r="B222" s="44" t="s">
        <v>115</v>
      </c>
      <c r="C222" s="44" t="s">
        <v>116</v>
      </c>
      <c r="D222" s="46" t="s">
        <v>42</v>
      </c>
      <c r="E222" s="55">
        <v>1.5</v>
      </c>
      <c r="F222" s="55" t="s">
        <v>122</v>
      </c>
      <c r="G222" s="134">
        <f>VLOOKUP(F222,'Equipment Pricing'!A:C,3,0)</f>
        <v>243</v>
      </c>
      <c r="H222" s="134">
        <v>285.0</v>
      </c>
      <c r="I222" s="135">
        <f t="shared" si="1"/>
        <v>50.16</v>
      </c>
      <c r="J222" s="135">
        <v>44.0</v>
      </c>
      <c r="K222" s="135">
        <f t="shared" si="4"/>
        <v>622.16</v>
      </c>
      <c r="L222" s="135">
        <f t="shared" si="3"/>
        <v>627.84</v>
      </c>
      <c r="M222" s="171">
        <v>1250.0</v>
      </c>
      <c r="N222" s="75"/>
      <c r="O222" s="75"/>
      <c r="P222" s="75"/>
      <c r="Q222" s="100"/>
      <c r="R222" s="75"/>
      <c r="S222" s="75"/>
      <c r="T222" s="1"/>
      <c r="U222" s="1"/>
      <c r="V222" s="1"/>
      <c r="W222" s="1"/>
      <c r="X222" s="1"/>
      <c r="Y222" s="1"/>
      <c r="Z222" s="1"/>
    </row>
    <row r="223" ht="15.75" customHeight="1">
      <c r="A223" s="44" t="s">
        <v>200</v>
      </c>
      <c r="B223" s="44" t="s">
        <v>115</v>
      </c>
      <c r="C223" s="44" t="s">
        <v>116</v>
      </c>
      <c r="D223" s="46" t="s">
        <v>42</v>
      </c>
      <c r="E223" s="55">
        <v>2.0</v>
      </c>
      <c r="F223" s="55" t="s">
        <v>119</v>
      </c>
      <c r="G223" s="134">
        <f>VLOOKUP(F223,'Equipment Pricing'!A:C,3,0)</f>
        <v>331</v>
      </c>
      <c r="H223" s="134">
        <v>285.0</v>
      </c>
      <c r="I223" s="135">
        <f t="shared" si="1"/>
        <v>58.52</v>
      </c>
      <c r="J223" s="135">
        <v>44.0</v>
      </c>
      <c r="K223" s="135">
        <f t="shared" si="4"/>
        <v>718.52</v>
      </c>
      <c r="L223" s="135">
        <f t="shared" si="3"/>
        <v>556.48</v>
      </c>
      <c r="M223" s="171">
        <v>1275.0</v>
      </c>
      <c r="N223" s="75"/>
      <c r="O223" s="75"/>
      <c r="P223" s="75"/>
      <c r="Q223" s="100"/>
      <c r="R223" s="75"/>
      <c r="S223" s="75"/>
      <c r="T223" s="1"/>
      <c r="U223" s="1"/>
      <c r="V223" s="1"/>
      <c r="W223" s="1"/>
      <c r="X223" s="1"/>
      <c r="Y223" s="1"/>
      <c r="Z223" s="1"/>
    </row>
    <row r="224" ht="15.75" customHeight="1">
      <c r="A224" s="44" t="s">
        <v>200</v>
      </c>
      <c r="B224" s="44" t="s">
        <v>115</v>
      </c>
      <c r="C224" s="44" t="s">
        <v>116</v>
      </c>
      <c r="D224" s="46" t="s">
        <v>42</v>
      </c>
      <c r="E224" s="55">
        <v>2.0</v>
      </c>
      <c r="F224" s="55" t="s">
        <v>121</v>
      </c>
      <c r="G224" s="134">
        <f>VLOOKUP(F224,'Equipment Pricing'!A:C,3,0)</f>
        <v>333</v>
      </c>
      <c r="H224" s="134">
        <v>285.0</v>
      </c>
      <c r="I224" s="135">
        <f t="shared" si="1"/>
        <v>58.71</v>
      </c>
      <c r="J224" s="135">
        <v>44.0</v>
      </c>
      <c r="K224" s="135">
        <f t="shared" si="4"/>
        <v>720.71</v>
      </c>
      <c r="L224" s="135">
        <f t="shared" si="3"/>
        <v>554.29</v>
      </c>
      <c r="M224" s="171">
        <v>1275.0</v>
      </c>
      <c r="N224" s="75"/>
      <c r="O224" s="75"/>
      <c r="P224" s="75"/>
      <c r="Q224" s="100"/>
      <c r="R224" s="75"/>
      <c r="S224" s="75"/>
      <c r="T224" s="1"/>
      <c r="U224" s="1"/>
      <c r="V224" s="1"/>
      <c r="W224" s="1"/>
      <c r="X224" s="1"/>
      <c r="Y224" s="1"/>
      <c r="Z224" s="1"/>
    </row>
    <row r="225" ht="15.75" customHeight="1">
      <c r="A225" s="44" t="s">
        <v>200</v>
      </c>
      <c r="B225" s="44" t="s">
        <v>115</v>
      </c>
      <c r="C225" s="44" t="s">
        <v>116</v>
      </c>
      <c r="D225" s="46" t="s">
        <v>42</v>
      </c>
      <c r="E225" s="55">
        <v>2.0</v>
      </c>
      <c r="F225" s="55" t="s">
        <v>122</v>
      </c>
      <c r="G225" s="134">
        <f>VLOOKUP(F225,'Equipment Pricing'!A:C,3,0)</f>
        <v>243</v>
      </c>
      <c r="H225" s="134">
        <v>285.0</v>
      </c>
      <c r="I225" s="135">
        <f t="shared" si="1"/>
        <v>50.16</v>
      </c>
      <c r="J225" s="135">
        <v>44.0</v>
      </c>
      <c r="K225" s="135">
        <f t="shared" si="4"/>
        <v>622.16</v>
      </c>
      <c r="L225" s="135">
        <f t="shared" si="3"/>
        <v>652.84</v>
      </c>
      <c r="M225" s="171">
        <v>1275.0</v>
      </c>
      <c r="N225" s="75"/>
      <c r="O225" s="75"/>
      <c r="P225" s="75"/>
      <c r="Q225" s="100"/>
      <c r="R225" s="75"/>
      <c r="S225" s="75"/>
      <c r="T225" s="1"/>
      <c r="U225" s="1"/>
      <c r="V225" s="1"/>
      <c r="W225" s="1"/>
      <c r="X225" s="1"/>
      <c r="Y225" s="1"/>
      <c r="Z225" s="1"/>
    </row>
    <row r="226" ht="15.75" customHeight="1">
      <c r="A226" s="44" t="s">
        <v>200</v>
      </c>
      <c r="B226" s="44" t="s">
        <v>115</v>
      </c>
      <c r="C226" s="44" t="s">
        <v>116</v>
      </c>
      <c r="D226" s="46" t="s">
        <v>42</v>
      </c>
      <c r="E226" s="55">
        <v>2.5</v>
      </c>
      <c r="F226" s="55" t="s">
        <v>125</v>
      </c>
      <c r="G226" s="134">
        <f>VLOOKUP(F226,'Equipment Pricing'!A:C,3,0)</f>
        <v>344</v>
      </c>
      <c r="H226" s="134">
        <v>285.0</v>
      </c>
      <c r="I226" s="135">
        <f t="shared" si="1"/>
        <v>59.755</v>
      </c>
      <c r="J226" s="135">
        <v>44.0</v>
      </c>
      <c r="K226" s="135">
        <f t="shared" si="4"/>
        <v>732.755</v>
      </c>
      <c r="L226" s="135">
        <f t="shared" si="3"/>
        <v>542.245</v>
      </c>
      <c r="M226" s="171">
        <v>1275.0</v>
      </c>
      <c r="N226" s="75"/>
      <c r="O226" s="75"/>
      <c r="P226" s="75"/>
      <c r="Q226" s="100"/>
      <c r="R226" s="75"/>
      <c r="S226" s="75"/>
      <c r="T226" s="1"/>
      <c r="U226" s="1"/>
      <c r="V226" s="1"/>
      <c r="W226" s="1"/>
      <c r="X226" s="1"/>
      <c r="Y226" s="1"/>
      <c r="Z226" s="1"/>
    </row>
    <row r="227" ht="15.75" customHeight="1">
      <c r="A227" s="44" t="s">
        <v>200</v>
      </c>
      <c r="B227" s="44" t="s">
        <v>115</v>
      </c>
      <c r="C227" s="44" t="s">
        <v>116</v>
      </c>
      <c r="D227" s="46" t="s">
        <v>42</v>
      </c>
      <c r="E227" s="55">
        <v>2.5</v>
      </c>
      <c r="F227" s="55" t="s">
        <v>126</v>
      </c>
      <c r="G227" s="134">
        <f>VLOOKUP(F227,'Equipment Pricing'!A:C,3,0)</f>
        <v>253</v>
      </c>
      <c r="H227" s="134">
        <v>285.0</v>
      </c>
      <c r="I227" s="135">
        <f t="shared" si="1"/>
        <v>51.11</v>
      </c>
      <c r="J227" s="135">
        <v>44.0</v>
      </c>
      <c r="K227" s="135">
        <f t="shared" si="4"/>
        <v>633.11</v>
      </c>
      <c r="L227" s="135">
        <f t="shared" si="3"/>
        <v>641.89</v>
      </c>
      <c r="M227" s="171">
        <v>1275.0</v>
      </c>
      <c r="N227" s="75"/>
      <c r="O227" s="75"/>
      <c r="P227" s="75"/>
      <c r="Q227" s="100"/>
      <c r="R227" s="75"/>
      <c r="S227" s="75"/>
      <c r="T227" s="1"/>
      <c r="U227" s="1"/>
      <c r="V227" s="1"/>
      <c r="W227" s="1"/>
      <c r="X227" s="1"/>
      <c r="Y227" s="1"/>
      <c r="Z227" s="1"/>
    </row>
    <row r="228" ht="15.75" customHeight="1">
      <c r="A228" s="44" t="s">
        <v>200</v>
      </c>
      <c r="B228" s="44" t="s">
        <v>115</v>
      </c>
      <c r="C228" s="44" t="s">
        <v>116</v>
      </c>
      <c r="D228" s="46" t="s">
        <v>42</v>
      </c>
      <c r="E228" s="55">
        <v>3.0</v>
      </c>
      <c r="F228" s="55" t="s">
        <v>128</v>
      </c>
      <c r="G228" s="134">
        <f>VLOOKUP(F228,'Equipment Pricing'!A:C,3,0)</f>
        <v>294</v>
      </c>
      <c r="H228" s="134">
        <v>285.0</v>
      </c>
      <c r="I228" s="135">
        <f t="shared" si="1"/>
        <v>55.005</v>
      </c>
      <c r="J228" s="135">
        <v>44.0</v>
      </c>
      <c r="K228" s="135">
        <f t="shared" si="4"/>
        <v>678.005</v>
      </c>
      <c r="L228" s="135">
        <f t="shared" si="3"/>
        <v>621.995</v>
      </c>
      <c r="M228" s="171">
        <v>1300.0</v>
      </c>
      <c r="N228" s="75"/>
      <c r="O228" s="75"/>
      <c r="P228" s="75"/>
      <c r="Q228" s="100"/>
      <c r="R228" s="75"/>
      <c r="S228" s="75"/>
      <c r="T228" s="1"/>
      <c r="U228" s="1"/>
      <c r="V228" s="1"/>
      <c r="W228" s="1"/>
      <c r="X228" s="1"/>
      <c r="Y228" s="1"/>
      <c r="Z228" s="1"/>
    </row>
    <row r="229" ht="15.75" customHeight="1">
      <c r="A229" s="44" t="s">
        <v>200</v>
      </c>
      <c r="B229" s="44" t="s">
        <v>115</v>
      </c>
      <c r="C229" s="44" t="s">
        <v>116</v>
      </c>
      <c r="D229" s="46" t="s">
        <v>42</v>
      </c>
      <c r="E229" s="55">
        <v>3.0</v>
      </c>
      <c r="F229" s="55" t="s">
        <v>128</v>
      </c>
      <c r="G229" s="134">
        <f>VLOOKUP(F229,'Equipment Pricing'!A:C,3,0)</f>
        <v>294</v>
      </c>
      <c r="H229" s="134">
        <v>285.0</v>
      </c>
      <c r="I229" s="135">
        <f t="shared" si="1"/>
        <v>55.005</v>
      </c>
      <c r="J229" s="135">
        <v>44.0</v>
      </c>
      <c r="K229" s="135">
        <f t="shared" si="4"/>
        <v>678.005</v>
      </c>
      <c r="L229" s="135">
        <f t="shared" si="3"/>
        <v>621.995</v>
      </c>
      <c r="M229" s="171">
        <v>1300.0</v>
      </c>
      <c r="N229" s="75"/>
      <c r="O229" s="75"/>
      <c r="P229" s="75"/>
      <c r="Q229" s="100"/>
      <c r="R229" s="75"/>
      <c r="S229" s="75"/>
      <c r="T229" s="1"/>
      <c r="U229" s="1"/>
      <c r="V229" s="1"/>
      <c r="W229" s="1"/>
      <c r="X229" s="1"/>
      <c r="Y229" s="1"/>
      <c r="Z229" s="1"/>
    </row>
    <row r="230" ht="15.75" customHeight="1">
      <c r="A230" s="44" t="s">
        <v>200</v>
      </c>
      <c r="B230" s="44" t="s">
        <v>115</v>
      </c>
      <c r="C230" s="44" t="s">
        <v>116</v>
      </c>
      <c r="D230" s="46" t="s">
        <v>42</v>
      </c>
      <c r="E230" s="55">
        <v>3.5</v>
      </c>
      <c r="F230" s="55" t="s">
        <v>132</v>
      </c>
      <c r="G230" s="134">
        <f>VLOOKUP(F230,'Equipment Pricing'!A:C,3,0)</f>
        <v>382</v>
      </c>
      <c r="H230" s="134">
        <v>285.0</v>
      </c>
      <c r="I230" s="135">
        <f t="shared" si="1"/>
        <v>63.365</v>
      </c>
      <c r="J230" s="135">
        <v>44.0</v>
      </c>
      <c r="K230" s="135">
        <f t="shared" si="4"/>
        <v>774.365</v>
      </c>
      <c r="L230" s="135">
        <f t="shared" si="3"/>
        <v>550.635</v>
      </c>
      <c r="M230" s="171">
        <v>1325.0</v>
      </c>
      <c r="N230" s="75"/>
      <c r="O230" s="75"/>
      <c r="P230" s="75"/>
      <c r="Q230" s="100"/>
      <c r="R230" s="75"/>
      <c r="S230" s="75"/>
      <c r="T230" s="1"/>
      <c r="U230" s="1"/>
      <c r="V230" s="1"/>
      <c r="W230" s="1"/>
      <c r="X230" s="1"/>
      <c r="Y230" s="1"/>
      <c r="Z230" s="1"/>
    </row>
    <row r="231" ht="15.75" customHeight="1">
      <c r="A231" s="44" t="s">
        <v>200</v>
      </c>
      <c r="B231" s="44" t="s">
        <v>115</v>
      </c>
      <c r="C231" s="44" t="s">
        <v>116</v>
      </c>
      <c r="D231" s="46" t="s">
        <v>42</v>
      </c>
      <c r="E231" s="55">
        <v>3.5</v>
      </c>
      <c r="F231" s="55" t="s">
        <v>133</v>
      </c>
      <c r="G231" s="134">
        <f>VLOOKUP(F231,'Equipment Pricing'!A:C,3,0)</f>
        <v>471</v>
      </c>
      <c r="H231" s="134">
        <v>285.0</v>
      </c>
      <c r="I231" s="135">
        <f t="shared" si="1"/>
        <v>71.82</v>
      </c>
      <c r="J231" s="135">
        <v>44.0</v>
      </c>
      <c r="K231" s="135">
        <f t="shared" si="4"/>
        <v>871.82</v>
      </c>
      <c r="L231" s="135">
        <f t="shared" si="3"/>
        <v>453.18</v>
      </c>
      <c r="M231" s="171">
        <v>1325.0</v>
      </c>
      <c r="N231" s="75"/>
      <c r="O231" s="75"/>
      <c r="P231" s="75"/>
      <c r="Q231" s="100"/>
      <c r="R231" s="75"/>
      <c r="S231" s="75"/>
      <c r="T231" s="1"/>
      <c r="U231" s="1"/>
      <c r="V231" s="1"/>
      <c r="W231" s="1"/>
      <c r="X231" s="1"/>
      <c r="Y231" s="1"/>
      <c r="Z231" s="1"/>
    </row>
    <row r="232" ht="15.75" customHeight="1">
      <c r="A232" s="44" t="s">
        <v>200</v>
      </c>
      <c r="B232" s="44" t="s">
        <v>115</v>
      </c>
      <c r="C232" s="44" t="s">
        <v>116</v>
      </c>
      <c r="D232" s="46" t="s">
        <v>42</v>
      </c>
      <c r="E232" s="55">
        <v>4.0</v>
      </c>
      <c r="F232" s="55" t="s">
        <v>135</v>
      </c>
      <c r="G232" s="134">
        <f>VLOOKUP(F232,'Equipment Pricing'!A:C,3,0)</f>
        <v>429</v>
      </c>
      <c r="H232" s="134">
        <v>285.0</v>
      </c>
      <c r="I232" s="135">
        <f t="shared" si="1"/>
        <v>67.83</v>
      </c>
      <c r="J232" s="135">
        <v>44.0</v>
      </c>
      <c r="K232" s="135">
        <f t="shared" si="4"/>
        <v>825.83</v>
      </c>
      <c r="L232" s="135">
        <f t="shared" si="3"/>
        <v>599.17</v>
      </c>
      <c r="M232" s="171">
        <v>1425.0</v>
      </c>
      <c r="N232" s="75"/>
      <c r="O232" s="75"/>
      <c r="P232" s="75"/>
      <c r="Q232" s="100"/>
      <c r="R232" s="75"/>
      <c r="S232" s="75"/>
      <c r="T232" s="1"/>
      <c r="U232" s="1"/>
      <c r="V232" s="1"/>
      <c r="W232" s="1"/>
      <c r="X232" s="1"/>
      <c r="Y232" s="1"/>
      <c r="Z232" s="1"/>
    </row>
    <row r="233" ht="15.75" customHeight="1">
      <c r="A233" s="44" t="s">
        <v>200</v>
      </c>
      <c r="B233" s="44" t="s">
        <v>115</v>
      </c>
      <c r="C233" s="44" t="s">
        <v>116</v>
      </c>
      <c r="D233" s="46" t="s">
        <v>42</v>
      </c>
      <c r="E233" s="55">
        <v>4.0</v>
      </c>
      <c r="F233" s="55" t="s">
        <v>136</v>
      </c>
      <c r="G233" s="134">
        <f>VLOOKUP(F233,'Equipment Pricing'!A:C,3,0)</f>
        <v>476</v>
      </c>
      <c r="H233" s="134">
        <v>285.0</v>
      </c>
      <c r="I233" s="135">
        <f t="shared" si="1"/>
        <v>72.295</v>
      </c>
      <c r="J233" s="135">
        <v>44.0</v>
      </c>
      <c r="K233" s="135">
        <f t="shared" si="4"/>
        <v>877.295</v>
      </c>
      <c r="L233" s="135">
        <f t="shared" si="3"/>
        <v>547.705</v>
      </c>
      <c r="M233" s="171">
        <v>1425.0</v>
      </c>
      <c r="N233" s="75"/>
      <c r="O233" s="75"/>
      <c r="P233" s="75"/>
      <c r="Q233" s="100"/>
      <c r="R233" s="75"/>
      <c r="S233" s="75"/>
      <c r="T233" s="1"/>
      <c r="U233" s="1"/>
      <c r="V233" s="1"/>
      <c r="W233" s="1"/>
      <c r="X233" s="1"/>
      <c r="Y233" s="1"/>
      <c r="Z233" s="1"/>
    </row>
    <row r="234" ht="15.75" customHeight="1">
      <c r="A234" s="44" t="s">
        <v>200</v>
      </c>
      <c r="B234" s="44" t="s">
        <v>115</v>
      </c>
      <c r="C234" s="44" t="s">
        <v>116</v>
      </c>
      <c r="D234" s="46" t="s">
        <v>42</v>
      </c>
      <c r="E234" s="55">
        <v>5.0</v>
      </c>
      <c r="F234" s="55" t="s">
        <v>138</v>
      </c>
      <c r="G234" s="134">
        <f>VLOOKUP(F234,'Equipment Pricing'!A:C,3,0)</f>
        <v>394</v>
      </c>
      <c r="H234" s="134">
        <v>285.0</v>
      </c>
      <c r="I234" s="135">
        <f t="shared" si="1"/>
        <v>64.505</v>
      </c>
      <c r="J234" s="135">
        <v>44.0</v>
      </c>
      <c r="K234" s="135">
        <f t="shared" si="4"/>
        <v>787.505</v>
      </c>
      <c r="L234" s="135">
        <f t="shared" si="3"/>
        <v>637.495</v>
      </c>
      <c r="M234" s="171">
        <v>1425.0</v>
      </c>
      <c r="N234" s="75"/>
      <c r="O234" s="75"/>
      <c r="P234" s="75"/>
      <c r="Q234" s="100"/>
      <c r="R234" s="75"/>
      <c r="S234" s="75"/>
      <c r="T234" s="1"/>
      <c r="U234" s="1"/>
      <c r="V234" s="1"/>
      <c r="W234" s="1"/>
      <c r="X234" s="1"/>
      <c r="Y234" s="1"/>
      <c r="Z234" s="1"/>
    </row>
    <row r="235" ht="15.75" customHeight="1">
      <c r="A235" s="44" t="s">
        <v>200</v>
      </c>
      <c r="B235" s="44" t="s">
        <v>115</v>
      </c>
      <c r="C235" s="44" t="s">
        <v>116</v>
      </c>
      <c r="D235" s="46" t="s">
        <v>42</v>
      </c>
      <c r="E235" s="55">
        <v>5.0</v>
      </c>
      <c r="F235" s="55" t="s">
        <v>141</v>
      </c>
      <c r="G235" s="134">
        <f>VLOOKUP(F235,'Equipment Pricing'!A:C,3,0)</f>
        <v>491</v>
      </c>
      <c r="H235" s="134">
        <v>285.0</v>
      </c>
      <c r="I235" s="135">
        <f t="shared" si="1"/>
        <v>73.72</v>
      </c>
      <c r="J235" s="135">
        <v>44.0</v>
      </c>
      <c r="K235" s="135">
        <f t="shared" si="4"/>
        <v>893.72</v>
      </c>
      <c r="L235" s="135">
        <f t="shared" si="3"/>
        <v>531.28</v>
      </c>
      <c r="M235" s="171">
        <v>1425.0</v>
      </c>
      <c r="N235" s="75"/>
      <c r="O235" s="75"/>
      <c r="P235" s="75"/>
      <c r="Q235" s="100"/>
      <c r="R235" s="75"/>
      <c r="S235" s="75"/>
      <c r="T235" s="1"/>
      <c r="U235" s="1"/>
      <c r="V235" s="1"/>
      <c r="W235" s="1"/>
      <c r="X235" s="1"/>
      <c r="Y235" s="1"/>
      <c r="Z235" s="1"/>
    </row>
    <row r="236" ht="15.75" customHeight="1">
      <c r="A236" s="44" t="s">
        <v>200</v>
      </c>
      <c r="B236" s="44" t="s">
        <v>115</v>
      </c>
      <c r="C236" s="44" t="s">
        <v>116</v>
      </c>
      <c r="D236" s="46" t="s">
        <v>42</v>
      </c>
      <c r="E236" s="55">
        <v>5.0</v>
      </c>
      <c r="F236" s="55" t="s">
        <v>142</v>
      </c>
      <c r="G236" s="134">
        <f>VLOOKUP(F236,'Equipment Pricing'!A:C,3,0)</f>
        <v>516</v>
      </c>
      <c r="H236" s="134">
        <v>285.0</v>
      </c>
      <c r="I236" s="135">
        <f t="shared" si="1"/>
        <v>76.095</v>
      </c>
      <c r="J236" s="135">
        <v>44.0</v>
      </c>
      <c r="K236" s="135">
        <f t="shared" ref="K236:K350" si="5">SUM(F236:J236)</f>
        <v>921.095</v>
      </c>
      <c r="L236" s="135">
        <f t="shared" si="3"/>
        <v>503.905</v>
      </c>
      <c r="M236" s="171">
        <v>1425.0</v>
      </c>
      <c r="N236" s="75"/>
      <c r="O236" s="75"/>
      <c r="P236" s="75"/>
      <c r="Q236" s="100"/>
      <c r="R236" s="75"/>
      <c r="S236" s="75"/>
      <c r="T236" s="1"/>
      <c r="U236" s="1"/>
      <c r="V236" s="1"/>
      <c r="W236" s="1"/>
      <c r="X236" s="1"/>
      <c r="Y236" s="1"/>
      <c r="Z236" s="1"/>
    </row>
    <row r="237" ht="15.75" customHeight="1">
      <c r="A237" s="45" t="s">
        <v>201</v>
      </c>
      <c r="B237" s="45" t="s">
        <v>173</v>
      </c>
      <c r="C237" s="45" t="s">
        <v>174</v>
      </c>
      <c r="D237" s="46" t="s">
        <v>42</v>
      </c>
      <c r="E237" s="46">
        <v>1.5</v>
      </c>
      <c r="F237" s="55" t="s">
        <v>151</v>
      </c>
      <c r="G237" s="134">
        <f>VLOOKUP(F237,'Equipment Pricing'!A:C,3,0)</f>
        <v>331</v>
      </c>
      <c r="H237" s="134">
        <v>285.0</v>
      </c>
      <c r="I237" s="135">
        <f t="shared" si="1"/>
        <v>58.52</v>
      </c>
      <c r="J237" s="135">
        <v>44.0</v>
      </c>
      <c r="K237" s="135">
        <f t="shared" si="5"/>
        <v>718.52</v>
      </c>
      <c r="L237" s="135">
        <f t="shared" si="3"/>
        <v>531.48</v>
      </c>
      <c r="M237" s="171">
        <v>1250.0</v>
      </c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45" t="s">
        <v>201</v>
      </c>
      <c r="B238" s="45" t="s">
        <v>173</v>
      </c>
      <c r="C238" s="45" t="s">
        <v>174</v>
      </c>
      <c r="D238" s="46" t="s">
        <v>42</v>
      </c>
      <c r="E238" s="46">
        <v>1.5</v>
      </c>
      <c r="F238" s="55" t="s">
        <v>175</v>
      </c>
      <c r="G238" s="134">
        <f>VLOOKUP(F238,'Equipment Pricing'!A:C,3,0)</f>
        <v>386</v>
      </c>
      <c r="H238" s="134">
        <v>285.0</v>
      </c>
      <c r="I238" s="135">
        <f t="shared" si="1"/>
        <v>63.745</v>
      </c>
      <c r="J238" s="135">
        <v>44.0</v>
      </c>
      <c r="K238" s="135">
        <f t="shared" si="5"/>
        <v>778.745</v>
      </c>
      <c r="L238" s="135">
        <f t="shared" si="3"/>
        <v>471.255</v>
      </c>
      <c r="M238" s="171">
        <v>1250.0</v>
      </c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45" t="s">
        <v>201</v>
      </c>
      <c r="B239" s="45" t="s">
        <v>173</v>
      </c>
      <c r="C239" s="45" t="s">
        <v>174</v>
      </c>
      <c r="D239" s="46" t="s">
        <v>42</v>
      </c>
      <c r="E239" s="46">
        <v>2.0</v>
      </c>
      <c r="F239" s="55" t="s">
        <v>151</v>
      </c>
      <c r="G239" s="134">
        <f>VLOOKUP(F239,'Equipment Pricing'!A:C,3,0)</f>
        <v>331</v>
      </c>
      <c r="H239" s="134">
        <v>285.0</v>
      </c>
      <c r="I239" s="135">
        <f t="shared" si="1"/>
        <v>58.52</v>
      </c>
      <c r="J239" s="135">
        <v>44.0</v>
      </c>
      <c r="K239" s="135">
        <f t="shared" si="5"/>
        <v>718.52</v>
      </c>
      <c r="L239" s="135">
        <f t="shared" si="3"/>
        <v>556.48</v>
      </c>
      <c r="M239" s="171">
        <v>1275.0</v>
      </c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45" t="s">
        <v>201</v>
      </c>
      <c r="B240" s="45" t="s">
        <v>173</v>
      </c>
      <c r="C240" s="45" t="s">
        <v>174</v>
      </c>
      <c r="D240" s="46" t="s">
        <v>42</v>
      </c>
      <c r="E240" s="46">
        <v>2.0</v>
      </c>
      <c r="F240" s="55" t="s">
        <v>177</v>
      </c>
      <c r="G240" s="134">
        <f>VLOOKUP(F240,'Equipment Pricing'!A:C,3,0)</f>
        <v>243</v>
      </c>
      <c r="H240" s="134">
        <v>285.0</v>
      </c>
      <c r="I240" s="135">
        <f t="shared" si="1"/>
        <v>50.16</v>
      </c>
      <c r="J240" s="135">
        <v>44.0</v>
      </c>
      <c r="K240" s="135">
        <f t="shared" si="5"/>
        <v>622.16</v>
      </c>
      <c r="L240" s="135">
        <f t="shared" si="3"/>
        <v>652.84</v>
      </c>
      <c r="M240" s="171">
        <v>1275.0</v>
      </c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45" t="s">
        <v>201</v>
      </c>
      <c r="B241" s="45" t="s">
        <v>173</v>
      </c>
      <c r="C241" s="45" t="s">
        <v>174</v>
      </c>
      <c r="D241" s="46" t="s">
        <v>42</v>
      </c>
      <c r="E241" s="46">
        <v>2.5</v>
      </c>
      <c r="F241" s="55" t="s">
        <v>154</v>
      </c>
      <c r="G241" s="134">
        <f>VLOOKUP(F241,'Equipment Pricing'!A:C,3,0)</f>
        <v>253</v>
      </c>
      <c r="H241" s="134">
        <v>285.0</v>
      </c>
      <c r="I241" s="135">
        <f t="shared" si="1"/>
        <v>51.11</v>
      </c>
      <c r="J241" s="135">
        <v>44.0</v>
      </c>
      <c r="K241" s="135">
        <f t="shared" si="5"/>
        <v>633.11</v>
      </c>
      <c r="L241" s="135">
        <f t="shared" si="3"/>
        <v>641.89</v>
      </c>
      <c r="M241" s="171">
        <v>1275.0</v>
      </c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45" t="s">
        <v>201</v>
      </c>
      <c r="B242" s="45" t="s">
        <v>173</v>
      </c>
      <c r="C242" s="45" t="s">
        <v>174</v>
      </c>
      <c r="D242" s="46" t="s">
        <v>42</v>
      </c>
      <c r="E242" s="46">
        <v>2.5</v>
      </c>
      <c r="F242" s="55" t="s">
        <v>178</v>
      </c>
      <c r="G242" s="134">
        <f>VLOOKUP(F242,'Equipment Pricing'!A:C,3,0)</f>
        <v>347</v>
      </c>
      <c r="H242" s="134">
        <v>285.0</v>
      </c>
      <c r="I242" s="135">
        <f t="shared" si="1"/>
        <v>60.04</v>
      </c>
      <c r="J242" s="135">
        <v>44.0</v>
      </c>
      <c r="K242" s="135">
        <f t="shared" si="5"/>
        <v>736.04</v>
      </c>
      <c r="L242" s="135">
        <f t="shared" si="3"/>
        <v>538.96</v>
      </c>
      <c r="M242" s="171">
        <v>1275.0</v>
      </c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45" t="s">
        <v>201</v>
      </c>
      <c r="B243" s="45" t="s">
        <v>173</v>
      </c>
      <c r="C243" s="45" t="s">
        <v>174</v>
      </c>
      <c r="D243" s="46" t="s">
        <v>42</v>
      </c>
      <c r="E243" s="46">
        <v>3.0</v>
      </c>
      <c r="F243" s="55" t="s">
        <v>156</v>
      </c>
      <c r="G243" s="134">
        <f>VLOOKUP(F243,'Equipment Pricing'!A:C,3,0)</f>
        <v>294</v>
      </c>
      <c r="H243" s="134">
        <v>285.0</v>
      </c>
      <c r="I243" s="135">
        <f t="shared" si="1"/>
        <v>55.005</v>
      </c>
      <c r="J243" s="135">
        <v>44.0</v>
      </c>
      <c r="K243" s="135">
        <f t="shared" si="5"/>
        <v>678.005</v>
      </c>
      <c r="L243" s="135">
        <f t="shared" si="3"/>
        <v>621.995</v>
      </c>
      <c r="M243" s="171">
        <v>1300.0</v>
      </c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45" t="s">
        <v>201</v>
      </c>
      <c r="B244" s="45" t="s">
        <v>173</v>
      </c>
      <c r="C244" s="45" t="s">
        <v>174</v>
      </c>
      <c r="D244" s="46" t="s">
        <v>42</v>
      </c>
      <c r="E244" s="46">
        <v>3.0</v>
      </c>
      <c r="F244" s="55" t="s">
        <v>179</v>
      </c>
      <c r="G244" s="134">
        <f>VLOOKUP(F244,'Equipment Pricing'!A:C,3,0)</f>
        <v>374</v>
      </c>
      <c r="H244" s="134">
        <v>285.0</v>
      </c>
      <c r="I244" s="135">
        <f t="shared" si="1"/>
        <v>62.605</v>
      </c>
      <c r="J244" s="135">
        <v>44.0</v>
      </c>
      <c r="K244" s="135">
        <f t="shared" si="5"/>
        <v>765.605</v>
      </c>
      <c r="L244" s="135">
        <f t="shared" si="3"/>
        <v>534.395</v>
      </c>
      <c r="M244" s="171">
        <v>1300.0</v>
      </c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45" t="s">
        <v>201</v>
      </c>
      <c r="B245" s="45" t="s">
        <v>173</v>
      </c>
      <c r="C245" s="45" t="s">
        <v>174</v>
      </c>
      <c r="D245" s="46" t="s">
        <v>42</v>
      </c>
      <c r="E245" s="46">
        <v>3.5</v>
      </c>
      <c r="F245" s="55" t="s">
        <v>159</v>
      </c>
      <c r="G245" s="134">
        <f>VLOOKUP(F245,'Equipment Pricing'!A:C,3,0)</f>
        <v>338</v>
      </c>
      <c r="H245" s="134">
        <v>285.0</v>
      </c>
      <c r="I245" s="135">
        <f t="shared" si="1"/>
        <v>59.185</v>
      </c>
      <c r="J245" s="135">
        <v>44.0</v>
      </c>
      <c r="K245" s="135">
        <f t="shared" si="5"/>
        <v>726.185</v>
      </c>
      <c r="L245" s="135">
        <f t="shared" si="3"/>
        <v>598.815</v>
      </c>
      <c r="M245" s="171">
        <v>1325.0</v>
      </c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45" t="s">
        <v>201</v>
      </c>
      <c r="B246" s="45" t="s">
        <v>173</v>
      </c>
      <c r="C246" s="45" t="s">
        <v>174</v>
      </c>
      <c r="D246" s="46" t="s">
        <v>42</v>
      </c>
      <c r="E246" s="46">
        <v>3.5</v>
      </c>
      <c r="F246" s="55" t="s">
        <v>180</v>
      </c>
      <c r="G246" s="134">
        <f>VLOOKUP(F246,'Equipment Pricing'!A:C,3,0)</f>
        <v>382</v>
      </c>
      <c r="H246" s="134">
        <v>285.0</v>
      </c>
      <c r="I246" s="135">
        <f t="shared" si="1"/>
        <v>63.365</v>
      </c>
      <c r="J246" s="135">
        <v>44.0</v>
      </c>
      <c r="K246" s="135">
        <f t="shared" si="5"/>
        <v>774.365</v>
      </c>
      <c r="L246" s="135">
        <f t="shared" si="3"/>
        <v>550.635</v>
      </c>
      <c r="M246" s="171">
        <v>1325.0</v>
      </c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45" t="s">
        <v>201</v>
      </c>
      <c r="B247" s="45" t="s">
        <v>173</v>
      </c>
      <c r="C247" s="45" t="s">
        <v>174</v>
      </c>
      <c r="D247" s="46" t="s">
        <v>42</v>
      </c>
      <c r="E247" s="46">
        <v>4.0</v>
      </c>
      <c r="F247" s="55" t="s">
        <v>161</v>
      </c>
      <c r="G247" s="134">
        <f>VLOOKUP(F247,'Equipment Pricing'!A:C,3,0)</f>
        <v>429</v>
      </c>
      <c r="H247" s="134">
        <v>285.0</v>
      </c>
      <c r="I247" s="135">
        <f t="shared" si="1"/>
        <v>67.83</v>
      </c>
      <c r="J247" s="135">
        <v>44.0</v>
      </c>
      <c r="K247" s="135">
        <f t="shared" si="5"/>
        <v>825.83</v>
      </c>
      <c r="L247" s="135">
        <f t="shared" si="3"/>
        <v>599.17</v>
      </c>
      <c r="M247" s="171">
        <v>1425.0</v>
      </c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45" t="s">
        <v>201</v>
      </c>
      <c r="B248" s="45" t="s">
        <v>173</v>
      </c>
      <c r="C248" s="45" t="s">
        <v>174</v>
      </c>
      <c r="D248" s="46" t="s">
        <v>42</v>
      </c>
      <c r="E248" s="46">
        <v>4.0</v>
      </c>
      <c r="F248" s="55" t="s">
        <v>181</v>
      </c>
      <c r="G248" s="134">
        <f>VLOOKUP(F248,'Equipment Pricing'!A:C,3,0)</f>
        <v>476</v>
      </c>
      <c r="H248" s="134">
        <v>285.0</v>
      </c>
      <c r="I248" s="135">
        <f t="shared" si="1"/>
        <v>72.295</v>
      </c>
      <c r="J248" s="135">
        <v>44.0</v>
      </c>
      <c r="K248" s="135">
        <f t="shared" si="5"/>
        <v>877.295</v>
      </c>
      <c r="L248" s="135">
        <f t="shared" si="3"/>
        <v>547.705</v>
      </c>
      <c r="M248" s="171">
        <v>1425.0</v>
      </c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45" t="s">
        <v>201</v>
      </c>
      <c r="B249" s="45" t="s">
        <v>173</v>
      </c>
      <c r="C249" s="45" t="s">
        <v>174</v>
      </c>
      <c r="D249" s="46" t="s">
        <v>42</v>
      </c>
      <c r="E249" s="46">
        <v>5.0</v>
      </c>
      <c r="F249" s="55" t="s">
        <v>164</v>
      </c>
      <c r="G249" s="134">
        <f>VLOOKUP(F249,'Equipment Pricing'!A:C,3,0)</f>
        <v>394</v>
      </c>
      <c r="H249" s="134">
        <v>285.0</v>
      </c>
      <c r="I249" s="135">
        <f t="shared" si="1"/>
        <v>64.505</v>
      </c>
      <c r="J249" s="135">
        <v>44.0</v>
      </c>
      <c r="K249" s="135">
        <f t="shared" si="5"/>
        <v>787.505</v>
      </c>
      <c r="L249" s="135">
        <f t="shared" si="3"/>
        <v>637.495</v>
      </c>
      <c r="M249" s="171">
        <v>1425.0</v>
      </c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45" t="s">
        <v>201</v>
      </c>
      <c r="B250" s="45" t="s">
        <v>173</v>
      </c>
      <c r="C250" s="45" t="s">
        <v>174</v>
      </c>
      <c r="D250" s="46" t="s">
        <v>42</v>
      </c>
      <c r="E250" s="46">
        <v>5.0</v>
      </c>
      <c r="F250" s="55" t="s">
        <v>182</v>
      </c>
      <c r="G250" s="134">
        <f>VLOOKUP(F250,'Equipment Pricing'!A:C,3,0)</f>
        <v>491</v>
      </c>
      <c r="H250" s="134">
        <v>285.0</v>
      </c>
      <c r="I250" s="135">
        <f t="shared" si="1"/>
        <v>73.72</v>
      </c>
      <c r="J250" s="135">
        <v>44.0</v>
      </c>
      <c r="K250" s="135">
        <f t="shared" si="5"/>
        <v>893.72</v>
      </c>
      <c r="L250" s="135">
        <f t="shared" si="3"/>
        <v>531.28</v>
      </c>
      <c r="M250" s="171">
        <v>1425.0</v>
      </c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44" t="s">
        <v>202</v>
      </c>
      <c r="B251" s="45" t="s">
        <v>147</v>
      </c>
      <c r="C251" s="45" t="s">
        <v>203</v>
      </c>
      <c r="D251" s="46" t="s">
        <v>42</v>
      </c>
      <c r="E251" s="46">
        <v>1.5</v>
      </c>
      <c r="F251" s="46" t="s">
        <v>151</v>
      </c>
      <c r="G251" s="134">
        <f>VLOOKUP(F251,'Equipment Pricing'!A:C,3,0)</f>
        <v>331</v>
      </c>
      <c r="H251" s="134">
        <v>285.0</v>
      </c>
      <c r="I251" s="135">
        <f t="shared" si="1"/>
        <v>58.52</v>
      </c>
      <c r="J251" s="135">
        <v>44.0</v>
      </c>
      <c r="K251" s="135">
        <f t="shared" si="5"/>
        <v>718.52</v>
      </c>
      <c r="L251" s="135">
        <f t="shared" si="3"/>
        <v>531.48</v>
      </c>
      <c r="M251" s="171">
        <v>1250.0</v>
      </c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44" t="s">
        <v>202</v>
      </c>
      <c r="B252" s="45" t="s">
        <v>147</v>
      </c>
      <c r="C252" s="45" t="s">
        <v>203</v>
      </c>
      <c r="D252" s="46" t="s">
        <v>42</v>
      </c>
      <c r="E252" s="46">
        <v>1.5</v>
      </c>
      <c r="F252" s="55" t="s">
        <v>151</v>
      </c>
      <c r="G252" s="134">
        <f>VLOOKUP(F252,'Equipment Pricing'!A:C,3,0)</f>
        <v>331</v>
      </c>
      <c r="H252" s="134">
        <v>285.0</v>
      </c>
      <c r="I252" s="135">
        <f t="shared" si="1"/>
        <v>58.52</v>
      </c>
      <c r="J252" s="135">
        <v>44.0</v>
      </c>
      <c r="K252" s="135">
        <f t="shared" si="5"/>
        <v>718.52</v>
      </c>
      <c r="L252" s="135">
        <f t="shared" si="3"/>
        <v>531.48</v>
      </c>
      <c r="M252" s="171">
        <v>1250.0</v>
      </c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44" t="s">
        <v>202</v>
      </c>
      <c r="B253" s="45" t="s">
        <v>147</v>
      </c>
      <c r="C253" s="45" t="s">
        <v>203</v>
      </c>
      <c r="D253" s="46" t="s">
        <v>42</v>
      </c>
      <c r="E253" s="46">
        <v>2.0</v>
      </c>
      <c r="F253" s="55" t="s">
        <v>151</v>
      </c>
      <c r="G253" s="134">
        <f>VLOOKUP(F253,'Equipment Pricing'!A:C,3,0)</f>
        <v>331</v>
      </c>
      <c r="H253" s="134">
        <v>285.0</v>
      </c>
      <c r="I253" s="135">
        <f t="shared" si="1"/>
        <v>58.52</v>
      </c>
      <c r="J253" s="135">
        <v>44.0</v>
      </c>
      <c r="K253" s="135">
        <f t="shared" si="5"/>
        <v>718.52</v>
      </c>
      <c r="L253" s="135">
        <f t="shared" si="3"/>
        <v>556.48</v>
      </c>
      <c r="M253" s="171">
        <v>1275.0</v>
      </c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44" t="s">
        <v>202</v>
      </c>
      <c r="B254" s="45" t="s">
        <v>147</v>
      </c>
      <c r="C254" s="45" t="s">
        <v>203</v>
      </c>
      <c r="D254" s="46" t="s">
        <v>42</v>
      </c>
      <c r="E254" s="46">
        <v>2.0</v>
      </c>
      <c r="F254" s="55" t="s">
        <v>190</v>
      </c>
      <c r="G254" s="134">
        <f>VLOOKUP(F254,'Equipment Pricing'!A:C,3,0)</f>
        <v>241</v>
      </c>
      <c r="H254" s="134">
        <v>285.0</v>
      </c>
      <c r="I254" s="135">
        <f t="shared" si="1"/>
        <v>49.97</v>
      </c>
      <c r="J254" s="135">
        <v>44.0</v>
      </c>
      <c r="K254" s="135">
        <f t="shared" si="5"/>
        <v>619.97</v>
      </c>
      <c r="L254" s="135">
        <f t="shared" si="3"/>
        <v>655.03</v>
      </c>
      <c r="M254" s="171">
        <v>1275.0</v>
      </c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44" t="s">
        <v>202</v>
      </c>
      <c r="B255" s="45" t="s">
        <v>147</v>
      </c>
      <c r="C255" s="45" t="s">
        <v>203</v>
      </c>
      <c r="D255" s="46" t="s">
        <v>42</v>
      </c>
      <c r="E255" s="46">
        <v>2.5</v>
      </c>
      <c r="F255" s="55" t="s">
        <v>154</v>
      </c>
      <c r="G255" s="134">
        <f>VLOOKUP(F255,'Equipment Pricing'!A:C,3,0)</f>
        <v>253</v>
      </c>
      <c r="H255" s="134">
        <v>285.0</v>
      </c>
      <c r="I255" s="135">
        <f t="shared" si="1"/>
        <v>51.11</v>
      </c>
      <c r="J255" s="135">
        <v>44.0</v>
      </c>
      <c r="K255" s="135">
        <f t="shared" si="5"/>
        <v>633.11</v>
      </c>
      <c r="L255" s="135">
        <f t="shared" si="3"/>
        <v>641.89</v>
      </c>
      <c r="M255" s="171">
        <v>1275.0</v>
      </c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44" t="s">
        <v>202</v>
      </c>
      <c r="B256" s="45" t="s">
        <v>147</v>
      </c>
      <c r="C256" s="45" t="s">
        <v>203</v>
      </c>
      <c r="D256" s="46" t="s">
        <v>42</v>
      </c>
      <c r="E256" s="46">
        <v>2.5</v>
      </c>
      <c r="F256" s="55" t="s">
        <v>154</v>
      </c>
      <c r="G256" s="134">
        <f>VLOOKUP(F256,'Equipment Pricing'!A:C,3,0)</f>
        <v>253</v>
      </c>
      <c r="H256" s="134">
        <v>285.0</v>
      </c>
      <c r="I256" s="135">
        <f t="shared" si="1"/>
        <v>51.11</v>
      </c>
      <c r="J256" s="135">
        <v>44.0</v>
      </c>
      <c r="K256" s="135">
        <f t="shared" si="5"/>
        <v>633.11</v>
      </c>
      <c r="L256" s="135">
        <f t="shared" si="3"/>
        <v>641.89</v>
      </c>
      <c r="M256" s="171">
        <v>1275.0</v>
      </c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44" t="s">
        <v>202</v>
      </c>
      <c r="B257" s="45" t="s">
        <v>147</v>
      </c>
      <c r="C257" s="45" t="s">
        <v>203</v>
      </c>
      <c r="D257" s="46" t="s">
        <v>42</v>
      </c>
      <c r="E257" s="46">
        <v>3.0</v>
      </c>
      <c r="F257" s="55" t="s">
        <v>156</v>
      </c>
      <c r="G257" s="134">
        <f>VLOOKUP(F257,'Equipment Pricing'!A:C,3,0)</f>
        <v>294</v>
      </c>
      <c r="H257" s="134">
        <v>285.0</v>
      </c>
      <c r="I257" s="135">
        <f t="shared" si="1"/>
        <v>55.005</v>
      </c>
      <c r="J257" s="135">
        <v>44.0</v>
      </c>
      <c r="K257" s="135">
        <f t="shared" si="5"/>
        <v>678.005</v>
      </c>
      <c r="L257" s="135">
        <f t="shared" si="3"/>
        <v>621.995</v>
      </c>
      <c r="M257" s="171">
        <v>1300.0</v>
      </c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44" t="s">
        <v>202</v>
      </c>
      <c r="B258" s="45" t="s">
        <v>147</v>
      </c>
      <c r="C258" s="45" t="s">
        <v>203</v>
      </c>
      <c r="D258" s="46" t="s">
        <v>42</v>
      </c>
      <c r="E258" s="46">
        <v>3.0</v>
      </c>
      <c r="F258" s="55" t="s">
        <v>156</v>
      </c>
      <c r="G258" s="134">
        <f>VLOOKUP(F258,'Equipment Pricing'!A:C,3,0)</f>
        <v>294</v>
      </c>
      <c r="H258" s="134">
        <v>285.0</v>
      </c>
      <c r="I258" s="135">
        <f t="shared" si="1"/>
        <v>55.005</v>
      </c>
      <c r="J258" s="135">
        <v>44.0</v>
      </c>
      <c r="K258" s="135">
        <f t="shared" si="5"/>
        <v>678.005</v>
      </c>
      <c r="L258" s="135">
        <f t="shared" si="3"/>
        <v>621.995</v>
      </c>
      <c r="M258" s="171">
        <v>1300.0</v>
      </c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44" t="s">
        <v>202</v>
      </c>
      <c r="B259" s="45" t="s">
        <v>147</v>
      </c>
      <c r="C259" s="45" t="s">
        <v>203</v>
      </c>
      <c r="D259" s="46" t="s">
        <v>42</v>
      </c>
      <c r="E259" s="46">
        <v>3.5</v>
      </c>
      <c r="F259" s="55" t="s">
        <v>159</v>
      </c>
      <c r="G259" s="134">
        <f>VLOOKUP(F259,'Equipment Pricing'!A:C,3,0)</f>
        <v>338</v>
      </c>
      <c r="H259" s="134">
        <v>285.0</v>
      </c>
      <c r="I259" s="135">
        <f t="shared" si="1"/>
        <v>59.185</v>
      </c>
      <c r="J259" s="135">
        <v>44.0</v>
      </c>
      <c r="K259" s="135">
        <f t="shared" si="5"/>
        <v>726.185</v>
      </c>
      <c r="L259" s="135">
        <f t="shared" si="3"/>
        <v>598.815</v>
      </c>
      <c r="M259" s="171">
        <v>1325.0</v>
      </c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44" t="s">
        <v>202</v>
      </c>
      <c r="B260" s="45" t="s">
        <v>147</v>
      </c>
      <c r="C260" s="45" t="s">
        <v>203</v>
      </c>
      <c r="D260" s="46" t="s">
        <v>42</v>
      </c>
      <c r="E260" s="46">
        <v>3.5</v>
      </c>
      <c r="F260" s="55" t="s">
        <v>159</v>
      </c>
      <c r="G260" s="134">
        <f>VLOOKUP(F260,'Equipment Pricing'!A:C,3,0)</f>
        <v>338</v>
      </c>
      <c r="H260" s="134">
        <v>285.0</v>
      </c>
      <c r="I260" s="135">
        <f t="shared" si="1"/>
        <v>59.185</v>
      </c>
      <c r="J260" s="135">
        <v>44.0</v>
      </c>
      <c r="K260" s="135">
        <f t="shared" si="5"/>
        <v>726.185</v>
      </c>
      <c r="L260" s="135">
        <f t="shared" si="3"/>
        <v>598.815</v>
      </c>
      <c r="M260" s="171">
        <v>1325.0</v>
      </c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44" t="s">
        <v>202</v>
      </c>
      <c r="B261" s="45" t="s">
        <v>147</v>
      </c>
      <c r="C261" s="45" t="s">
        <v>203</v>
      </c>
      <c r="D261" s="46" t="s">
        <v>42</v>
      </c>
      <c r="E261" s="46">
        <v>4.0</v>
      </c>
      <c r="F261" s="55" t="s">
        <v>161</v>
      </c>
      <c r="G261" s="134">
        <f>VLOOKUP(F261,'Equipment Pricing'!A:C,3,0)</f>
        <v>429</v>
      </c>
      <c r="H261" s="134">
        <v>285.0</v>
      </c>
      <c r="I261" s="135">
        <f t="shared" si="1"/>
        <v>67.83</v>
      </c>
      <c r="J261" s="135">
        <v>44.0</v>
      </c>
      <c r="K261" s="135">
        <f t="shared" si="5"/>
        <v>825.83</v>
      </c>
      <c r="L261" s="135">
        <f t="shared" si="3"/>
        <v>599.17</v>
      </c>
      <c r="M261" s="171">
        <v>1425.0</v>
      </c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44" t="s">
        <v>202</v>
      </c>
      <c r="B262" s="45" t="s">
        <v>147</v>
      </c>
      <c r="C262" s="45" t="s">
        <v>203</v>
      </c>
      <c r="D262" s="46" t="s">
        <v>42</v>
      </c>
      <c r="E262" s="46">
        <v>4.0</v>
      </c>
      <c r="F262" s="55" t="s">
        <v>161</v>
      </c>
      <c r="G262" s="134">
        <f>VLOOKUP(F262,'Equipment Pricing'!A:C,3,0)</f>
        <v>429</v>
      </c>
      <c r="H262" s="134">
        <v>285.0</v>
      </c>
      <c r="I262" s="135">
        <f t="shared" si="1"/>
        <v>67.83</v>
      </c>
      <c r="J262" s="135">
        <v>44.0</v>
      </c>
      <c r="K262" s="135">
        <f t="shared" si="5"/>
        <v>825.83</v>
      </c>
      <c r="L262" s="135">
        <f t="shared" si="3"/>
        <v>599.17</v>
      </c>
      <c r="M262" s="171">
        <v>1425.0</v>
      </c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44" t="s">
        <v>202</v>
      </c>
      <c r="B263" s="45" t="s">
        <v>147</v>
      </c>
      <c r="C263" s="45" t="s">
        <v>203</v>
      </c>
      <c r="D263" s="46" t="s">
        <v>42</v>
      </c>
      <c r="E263" s="46">
        <v>5.0</v>
      </c>
      <c r="F263" s="55" t="s">
        <v>164</v>
      </c>
      <c r="G263" s="134">
        <f>VLOOKUP(F263,'Equipment Pricing'!A:C,3,0)</f>
        <v>394</v>
      </c>
      <c r="H263" s="134">
        <v>285.0</v>
      </c>
      <c r="I263" s="135">
        <f t="shared" si="1"/>
        <v>64.505</v>
      </c>
      <c r="J263" s="135">
        <v>44.0</v>
      </c>
      <c r="K263" s="135">
        <f t="shared" si="5"/>
        <v>787.505</v>
      </c>
      <c r="L263" s="135">
        <f t="shared" si="3"/>
        <v>637.495</v>
      </c>
      <c r="M263" s="171">
        <v>1425.0</v>
      </c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44" t="s">
        <v>202</v>
      </c>
      <c r="B264" s="45" t="s">
        <v>147</v>
      </c>
      <c r="C264" s="45" t="s">
        <v>203</v>
      </c>
      <c r="D264" s="46" t="s">
        <v>42</v>
      </c>
      <c r="E264" s="46">
        <v>5.0</v>
      </c>
      <c r="F264" s="55" t="s">
        <v>164</v>
      </c>
      <c r="G264" s="134">
        <f>VLOOKUP(F264,'Equipment Pricing'!A:C,3,0)</f>
        <v>394</v>
      </c>
      <c r="H264" s="134">
        <v>285.0</v>
      </c>
      <c r="I264" s="135">
        <f t="shared" si="1"/>
        <v>64.505</v>
      </c>
      <c r="J264" s="135">
        <v>44.0</v>
      </c>
      <c r="K264" s="135">
        <f t="shared" si="5"/>
        <v>787.505</v>
      </c>
      <c r="L264" s="135">
        <f t="shared" si="3"/>
        <v>637.495</v>
      </c>
      <c r="M264" s="171">
        <v>1425.0</v>
      </c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44" t="s">
        <v>204</v>
      </c>
      <c r="B265" s="44" t="s">
        <v>115</v>
      </c>
      <c r="C265" s="44" t="s">
        <v>116</v>
      </c>
      <c r="D265" s="46" t="s">
        <v>42</v>
      </c>
      <c r="E265" s="55">
        <v>1.5</v>
      </c>
      <c r="F265" s="55" t="s">
        <v>119</v>
      </c>
      <c r="G265" s="134">
        <f>VLOOKUP(F265,'Equipment Pricing'!A:C,3,0)</f>
        <v>331</v>
      </c>
      <c r="H265" s="134">
        <v>285.0</v>
      </c>
      <c r="I265" s="135">
        <f t="shared" si="1"/>
        <v>58.52</v>
      </c>
      <c r="J265" s="135">
        <v>44.0</v>
      </c>
      <c r="K265" s="135">
        <f t="shared" si="5"/>
        <v>718.52</v>
      </c>
      <c r="L265" s="135">
        <f t="shared" si="3"/>
        <v>531.48</v>
      </c>
      <c r="M265" s="171">
        <v>1250.0</v>
      </c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44" t="s">
        <v>204</v>
      </c>
      <c r="B266" s="44" t="s">
        <v>115</v>
      </c>
      <c r="C266" s="44" t="s">
        <v>116</v>
      </c>
      <c r="D266" s="46" t="s">
        <v>42</v>
      </c>
      <c r="E266" s="55">
        <v>1.5</v>
      </c>
      <c r="F266" s="55" t="s">
        <v>121</v>
      </c>
      <c r="G266" s="134">
        <f>VLOOKUP(F266,'Equipment Pricing'!A:C,3,0)</f>
        <v>333</v>
      </c>
      <c r="H266" s="134">
        <v>285.0</v>
      </c>
      <c r="I266" s="135">
        <f t="shared" si="1"/>
        <v>58.71</v>
      </c>
      <c r="J266" s="135">
        <v>44.0</v>
      </c>
      <c r="K266" s="135">
        <f t="shared" si="5"/>
        <v>720.71</v>
      </c>
      <c r="L266" s="135">
        <f t="shared" si="3"/>
        <v>529.29</v>
      </c>
      <c r="M266" s="171">
        <v>1250.0</v>
      </c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44" t="s">
        <v>204</v>
      </c>
      <c r="B267" s="44" t="s">
        <v>115</v>
      </c>
      <c r="C267" s="44" t="s">
        <v>116</v>
      </c>
      <c r="D267" s="46" t="s">
        <v>42</v>
      </c>
      <c r="E267" s="55">
        <v>1.5</v>
      </c>
      <c r="F267" s="55" t="s">
        <v>122</v>
      </c>
      <c r="G267" s="134">
        <f>VLOOKUP(F267,'Equipment Pricing'!A:C,3,0)</f>
        <v>243</v>
      </c>
      <c r="H267" s="134">
        <v>285.0</v>
      </c>
      <c r="I267" s="135">
        <f t="shared" si="1"/>
        <v>50.16</v>
      </c>
      <c r="J267" s="135">
        <v>44.0</v>
      </c>
      <c r="K267" s="135">
        <f t="shared" si="5"/>
        <v>622.16</v>
      </c>
      <c r="L267" s="135">
        <f t="shared" si="3"/>
        <v>627.84</v>
      </c>
      <c r="M267" s="171">
        <v>1250.0</v>
      </c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44" t="s">
        <v>204</v>
      </c>
      <c r="B268" s="44" t="s">
        <v>115</v>
      </c>
      <c r="C268" s="44" t="s">
        <v>116</v>
      </c>
      <c r="D268" s="46" t="s">
        <v>42</v>
      </c>
      <c r="E268" s="55">
        <v>2.0</v>
      </c>
      <c r="F268" s="55" t="s">
        <v>119</v>
      </c>
      <c r="G268" s="134">
        <f>VLOOKUP(F268,'Equipment Pricing'!A:C,3,0)</f>
        <v>331</v>
      </c>
      <c r="H268" s="134">
        <v>285.0</v>
      </c>
      <c r="I268" s="135">
        <f t="shared" si="1"/>
        <v>58.52</v>
      </c>
      <c r="J268" s="135">
        <v>44.0</v>
      </c>
      <c r="K268" s="135">
        <f t="shared" si="5"/>
        <v>718.52</v>
      </c>
      <c r="L268" s="135">
        <f t="shared" si="3"/>
        <v>556.48</v>
      </c>
      <c r="M268" s="171">
        <v>1275.0</v>
      </c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44" t="s">
        <v>204</v>
      </c>
      <c r="B269" s="44" t="s">
        <v>115</v>
      </c>
      <c r="C269" s="44" t="s">
        <v>116</v>
      </c>
      <c r="D269" s="46" t="s">
        <v>42</v>
      </c>
      <c r="E269" s="55">
        <v>2.0</v>
      </c>
      <c r="F269" s="55" t="s">
        <v>121</v>
      </c>
      <c r="G269" s="134">
        <f>VLOOKUP(F269,'Equipment Pricing'!A:C,3,0)</f>
        <v>333</v>
      </c>
      <c r="H269" s="134">
        <v>285.0</v>
      </c>
      <c r="I269" s="135">
        <f t="shared" si="1"/>
        <v>58.71</v>
      </c>
      <c r="J269" s="135">
        <v>44.0</v>
      </c>
      <c r="K269" s="135">
        <f t="shared" si="5"/>
        <v>720.71</v>
      </c>
      <c r="L269" s="135">
        <f t="shared" si="3"/>
        <v>554.29</v>
      </c>
      <c r="M269" s="171">
        <v>1275.0</v>
      </c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44" t="s">
        <v>204</v>
      </c>
      <c r="B270" s="44" t="s">
        <v>115</v>
      </c>
      <c r="C270" s="44" t="s">
        <v>116</v>
      </c>
      <c r="D270" s="46" t="s">
        <v>42</v>
      </c>
      <c r="E270" s="55">
        <v>2.0</v>
      </c>
      <c r="F270" s="55" t="s">
        <v>122</v>
      </c>
      <c r="G270" s="134">
        <f>VLOOKUP(F270,'Equipment Pricing'!A:C,3,0)</f>
        <v>243</v>
      </c>
      <c r="H270" s="134">
        <v>285.0</v>
      </c>
      <c r="I270" s="135">
        <f t="shared" si="1"/>
        <v>50.16</v>
      </c>
      <c r="J270" s="135">
        <v>44.0</v>
      </c>
      <c r="K270" s="135">
        <f t="shared" si="5"/>
        <v>622.16</v>
      </c>
      <c r="L270" s="135">
        <f t="shared" si="3"/>
        <v>652.84</v>
      </c>
      <c r="M270" s="171">
        <v>1275.0</v>
      </c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44" t="s">
        <v>204</v>
      </c>
      <c r="B271" s="44" t="s">
        <v>115</v>
      </c>
      <c r="C271" s="44" t="s">
        <v>116</v>
      </c>
      <c r="D271" s="46" t="s">
        <v>42</v>
      </c>
      <c r="E271" s="55">
        <v>2.5</v>
      </c>
      <c r="F271" s="55" t="s">
        <v>125</v>
      </c>
      <c r="G271" s="134">
        <f>VLOOKUP(F271,'Equipment Pricing'!A:C,3,0)</f>
        <v>344</v>
      </c>
      <c r="H271" s="134">
        <v>285.0</v>
      </c>
      <c r="I271" s="135">
        <f t="shared" si="1"/>
        <v>59.755</v>
      </c>
      <c r="J271" s="135">
        <v>44.0</v>
      </c>
      <c r="K271" s="135">
        <f t="shared" si="5"/>
        <v>732.755</v>
      </c>
      <c r="L271" s="135">
        <f t="shared" si="3"/>
        <v>542.245</v>
      </c>
      <c r="M271" s="171">
        <v>1275.0</v>
      </c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44" t="s">
        <v>204</v>
      </c>
      <c r="B272" s="44" t="s">
        <v>115</v>
      </c>
      <c r="C272" s="44" t="s">
        <v>116</v>
      </c>
      <c r="D272" s="46" t="s">
        <v>42</v>
      </c>
      <c r="E272" s="55">
        <v>2.5</v>
      </c>
      <c r="F272" s="55" t="s">
        <v>126</v>
      </c>
      <c r="G272" s="134">
        <f>VLOOKUP(F272,'Equipment Pricing'!A:C,3,0)</f>
        <v>253</v>
      </c>
      <c r="H272" s="134">
        <v>285.0</v>
      </c>
      <c r="I272" s="135">
        <f t="shared" si="1"/>
        <v>51.11</v>
      </c>
      <c r="J272" s="135">
        <v>44.0</v>
      </c>
      <c r="K272" s="135">
        <f t="shared" si="5"/>
        <v>633.11</v>
      </c>
      <c r="L272" s="135">
        <f t="shared" si="3"/>
        <v>641.89</v>
      </c>
      <c r="M272" s="171">
        <v>1275.0</v>
      </c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44" t="s">
        <v>204</v>
      </c>
      <c r="B273" s="44" t="s">
        <v>115</v>
      </c>
      <c r="C273" s="44" t="s">
        <v>116</v>
      </c>
      <c r="D273" s="46" t="s">
        <v>42</v>
      </c>
      <c r="E273" s="55">
        <v>3.0</v>
      </c>
      <c r="F273" s="55" t="s">
        <v>128</v>
      </c>
      <c r="G273" s="134">
        <f>VLOOKUP(F273,'Equipment Pricing'!A:C,3,0)</f>
        <v>294</v>
      </c>
      <c r="H273" s="134">
        <v>285.0</v>
      </c>
      <c r="I273" s="135">
        <f t="shared" si="1"/>
        <v>55.005</v>
      </c>
      <c r="J273" s="135">
        <v>44.0</v>
      </c>
      <c r="K273" s="135">
        <f t="shared" si="5"/>
        <v>678.005</v>
      </c>
      <c r="L273" s="135">
        <f t="shared" si="3"/>
        <v>621.995</v>
      </c>
      <c r="M273" s="171">
        <v>1300.0</v>
      </c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44" t="s">
        <v>204</v>
      </c>
      <c r="B274" s="44" t="s">
        <v>115</v>
      </c>
      <c r="C274" s="44" t="s">
        <v>116</v>
      </c>
      <c r="D274" s="46" t="s">
        <v>42</v>
      </c>
      <c r="E274" s="55">
        <v>3.0</v>
      </c>
      <c r="F274" s="55" t="s">
        <v>128</v>
      </c>
      <c r="G274" s="134">
        <f>VLOOKUP(F274,'Equipment Pricing'!A:C,3,0)</f>
        <v>294</v>
      </c>
      <c r="H274" s="134">
        <v>285.0</v>
      </c>
      <c r="I274" s="135">
        <f t="shared" si="1"/>
        <v>55.005</v>
      </c>
      <c r="J274" s="135">
        <v>44.0</v>
      </c>
      <c r="K274" s="135">
        <f t="shared" si="5"/>
        <v>678.005</v>
      </c>
      <c r="L274" s="135">
        <f t="shared" si="3"/>
        <v>621.995</v>
      </c>
      <c r="M274" s="171">
        <v>1300.0</v>
      </c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44" t="s">
        <v>204</v>
      </c>
      <c r="B275" s="44" t="s">
        <v>115</v>
      </c>
      <c r="C275" s="44" t="s">
        <v>116</v>
      </c>
      <c r="D275" s="46" t="s">
        <v>42</v>
      </c>
      <c r="E275" s="55">
        <v>3.5</v>
      </c>
      <c r="F275" s="55" t="s">
        <v>132</v>
      </c>
      <c r="G275" s="134">
        <f>VLOOKUP(F275,'Equipment Pricing'!A:C,3,0)</f>
        <v>382</v>
      </c>
      <c r="H275" s="134">
        <v>285.0</v>
      </c>
      <c r="I275" s="135">
        <f t="shared" si="1"/>
        <v>63.365</v>
      </c>
      <c r="J275" s="135">
        <v>44.0</v>
      </c>
      <c r="K275" s="135">
        <f t="shared" si="5"/>
        <v>774.365</v>
      </c>
      <c r="L275" s="135">
        <f t="shared" si="3"/>
        <v>550.635</v>
      </c>
      <c r="M275" s="171">
        <v>1325.0</v>
      </c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44" t="s">
        <v>204</v>
      </c>
      <c r="B276" s="44" t="s">
        <v>115</v>
      </c>
      <c r="C276" s="44" t="s">
        <v>116</v>
      </c>
      <c r="D276" s="46" t="s">
        <v>42</v>
      </c>
      <c r="E276" s="55">
        <v>3.5</v>
      </c>
      <c r="F276" s="55" t="s">
        <v>133</v>
      </c>
      <c r="G276" s="134">
        <f>VLOOKUP(F276,'Equipment Pricing'!A:C,3,0)</f>
        <v>471</v>
      </c>
      <c r="H276" s="134">
        <v>285.0</v>
      </c>
      <c r="I276" s="135">
        <f t="shared" si="1"/>
        <v>71.82</v>
      </c>
      <c r="J276" s="135">
        <v>44.0</v>
      </c>
      <c r="K276" s="135">
        <f t="shared" si="5"/>
        <v>871.82</v>
      </c>
      <c r="L276" s="135">
        <f t="shared" si="3"/>
        <v>453.18</v>
      </c>
      <c r="M276" s="171">
        <v>1325.0</v>
      </c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44" t="s">
        <v>204</v>
      </c>
      <c r="B277" s="44" t="s">
        <v>115</v>
      </c>
      <c r="C277" s="44" t="s">
        <v>116</v>
      </c>
      <c r="D277" s="46" t="s">
        <v>42</v>
      </c>
      <c r="E277" s="55">
        <v>4.0</v>
      </c>
      <c r="F277" s="55" t="s">
        <v>135</v>
      </c>
      <c r="G277" s="134">
        <f>VLOOKUP(F277,'Equipment Pricing'!A:C,3,0)</f>
        <v>429</v>
      </c>
      <c r="H277" s="134">
        <v>285.0</v>
      </c>
      <c r="I277" s="135">
        <f t="shared" si="1"/>
        <v>67.83</v>
      </c>
      <c r="J277" s="135">
        <v>44.0</v>
      </c>
      <c r="K277" s="135">
        <f t="shared" si="5"/>
        <v>825.83</v>
      </c>
      <c r="L277" s="135">
        <f t="shared" si="3"/>
        <v>599.17</v>
      </c>
      <c r="M277" s="171">
        <v>1425.0</v>
      </c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44" t="s">
        <v>204</v>
      </c>
      <c r="B278" s="44" t="s">
        <v>115</v>
      </c>
      <c r="C278" s="44" t="s">
        <v>116</v>
      </c>
      <c r="D278" s="46" t="s">
        <v>42</v>
      </c>
      <c r="E278" s="55">
        <v>4.0</v>
      </c>
      <c r="F278" s="55" t="s">
        <v>136</v>
      </c>
      <c r="G278" s="134">
        <f>VLOOKUP(F278,'Equipment Pricing'!A:C,3,0)</f>
        <v>476</v>
      </c>
      <c r="H278" s="134">
        <v>285.0</v>
      </c>
      <c r="I278" s="135">
        <f t="shared" si="1"/>
        <v>72.295</v>
      </c>
      <c r="J278" s="135">
        <v>44.0</v>
      </c>
      <c r="K278" s="135">
        <f t="shared" si="5"/>
        <v>877.295</v>
      </c>
      <c r="L278" s="135">
        <f t="shared" si="3"/>
        <v>547.705</v>
      </c>
      <c r="M278" s="171">
        <v>1425.0</v>
      </c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44" t="s">
        <v>204</v>
      </c>
      <c r="B279" s="44" t="s">
        <v>115</v>
      </c>
      <c r="C279" s="44" t="s">
        <v>116</v>
      </c>
      <c r="D279" s="46" t="s">
        <v>42</v>
      </c>
      <c r="E279" s="55">
        <v>5.0</v>
      </c>
      <c r="F279" s="55" t="s">
        <v>138</v>
      </c>
      <c r="G279" s="134">
        <f>VLOOKUP(F279,'Equipment Pricing'!A:C,3,0)</f>
        <v>394</v>
      </c>
      <c r="H279" s="134">
        <v>285.0</v>
      </c>
      <c r="I279" s="135">
        <f t="shared" si="1"/>
        <v>64.505</v>
      </c>
      <c r="J279" s="135">
        <v>44.0</v>
      </c>
      <c r="K279" s="135">
        <f t="shared" si="5"/>
        <v>787.505</v>
      </c>
      <c r="L279" s="135">
        <f t="shared" si="3"/>
        <v>637.495</v>
      </c>
      <c r="M279" s="171">
        <v>1425.0</v>
      </c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44" t="s">
        <v>204</v>
      </c>
      <c r="B280" s="44" t="s">
        <v>115</v>
      </c>
      <c r="C280" s="44" t="s">
        <v>116</v>
      </c>
      <c r="D280" s="46" t="s">
        <v>42</v>
      </c>
      <c r="E280" s="55">
        <v>5.0</v>
      </c>
      <c r="F280" s="55" t="s">
        <v>141</v>
      </c>
      <c r="G280" s="134">
        <f>VLOOKUP(F280,'Equipment Pricing'!A:C,3,0)</f>
        <v>491</v>
      </c>
      <c r="H280" s="134">
        <v>285.0</v>
      </c>
      <c r="I280" s="135">
        <f t="shared" si="1"/>
        <v>73.72</v>
      </c>
      <c r="J280" s="135">
        <v>44.0</v>
      </c>
      <c r="K280" s="135">
        <f t="shared" si="5"/>
        <v>893.72</v>
      </c>
      <c r="L280" s="135">
        <f t="shared" si="3"/>
        <v>531.28</v>
      </c>
      <c r="M280" s="171">
        <v>1425.0</v>
      </c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44" t="s">
        <v>204</v>
      </c>
      <c r="B281" s="44" t="s">
        <v>115</v>
      </c>
      <c r="C281" s="44" t="s">
        <v>116</v>
      </c>
      <c r="D281" s="46" t="s">
        <v>42</v>
      </c>
      <c r="E281" s="55">
        <v>5.0</v>
      </c>
      <c r="F281" s="55" t="s">
        <v>142</v>
      </c>
      <c r="G281" s="134">
        <f>VLOOKUP(F281,'Equipment Pricing'!A:C,3,0)</f>
        <v>516</v>
      </c>
      <c r="H281" s="134">
        <v>285.0</v>
      </c>
      <c r="I281" s="135">
        <f t="shared" si="1"/>
        <v>76.095</v>
      </c>
      <c r="J281" s="135">
        <v>44.0</v>
      </c>
      <c r="K281" s="135">
        <f t="shared" si="5"/>
        <v>921.095</v>
      </c>
      <c r="L281" s="135">
        <f t="shared" si="3"/>
        <v>503.905</v>
      </c>
      <c r="M281" s="171">
        <v>1425.0</v>
      </c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44" t="s">
        <v>205</v>
      </c>
      <c r="B282" s="45" t="s">
        <v>147</v>
      </c>
      <c r="C282" s="45" t="s">
        <v>206</v>
      </c>
      <c r="D282" s="46" t="s">
        <v>42</v>
      </c>
      <c r="E282" s="46">
        <v>1.5</v>
      </c>
      <c r="F282" s="46" t="s">
        <v>151</v>
      </c>
      <c r="G282" s="134">
        <f>VLOOKUP(F282,'Equipment Pricing'!A:C,3,0)</f>
        <v>331</v>
      </c>
      <c r="H282" s="134">
        <v>285.0</v>
      </c>
      <c r="I282" s="135">
        <f t="shared" si="1"/>
        <v>58.52</v>
      </c>
      <c r="J282" s="135">
        <v>44.0</v>
      </c>
      <c r="K282" s="135">
        <f t="shared" si="5"/>
        <v>718.52</v>
      </c>
      <c r="L282" s="135">
        <f t="shared" si="3"/>
        <v>531.48</v>
      </c>
      <c r="M282" s="171">
        <v>1250.0</v>
      </c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44" t="s">
        <v>205</v>
      </c>
      <c r="B283" s="45" t="s">
        <v>147</v>
      </c>
      <c r="C283" s="45" t="s">
        <v>206</v>
      </c>
      <c r="D283" s="46" t="s">
        <v>42</v>
      </c>
      <c r="E283" s="46">
        <v>2.0</v>
      </c>
      <c r="F283" s="152" t="s">
        <v>177</v>
      </c>
      <c r="G283" s="134">
        <f>VLOOKUP(F283,'Equipment Pricing'!A:C,3,0)</f>
        <v>243</v>
      </c>
      <c r="H283" s="134">
        <v>285.0</v>
      </c>
      <c r="I283" s="135">
        <f t="shared" si="1"/>
        <v>50.16</v>
      </c>
      <c r="J283" s="135">
        <v>44.0</v>
      </c>
      <c r="K283" s="135">
        <f t="shared" si="5"/>
        <v>622.16</v>
      </c>
      <c r="L283" s="135">
        <f t="shared" si="3"/>
        <v>652.84</v>
      </c>
      <c r="M283" s="171">
        <v>1275.0</v>
      </c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44" t="s">
        <v>205</v>
      </c>
      <c r="B284" s="45" t="s">
        <v>147</v>
      </c>
      <c r="C284" s="45" t="s">
        <v>206</v>
      </c>
      <c r="D284" s="46" t="s">
        <v>42</v>
      </c>
      <c r="E284" s="46">
        <v>2.5</v>
      </c>
      <c r="F284" s="55" t="s">
        <v>178</v>
      </c>
      <c r="G284" s="134">
        <f>VLOOKUP(F284,'Equipment Pricing'!A:C,3,0)</f>
        <v>347</v>
      </c>
      <c r="H284" s="134">
        <v>285.0</v>
      </c>
      <c r="I284" s="135">
        <f t="shared" si="1"/>
        <v>60.04</v>
      </c>
      <c r="J284" s="135">
        <v>44.0</v>
      </c>
      <c r="K284" s="135">
        <f t="shared" si="5"/>
        <v>736.04</v>
      </c>
      <c r="L284" s="135">
        <f t="shared" si="3"/>
        <v>538.96</v>
      </c>
      <c r="M284" s="171">
        <v>1275.0</v>
      </c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44" t="s">
        <v>205</v>
      </c>
      <c r="B285" s="45" t="s">
        <v>147</v>
      </c>
      <c r="C285" s="45" t="s">
        <v>206</v>
      </c>
      <c r="D285" s="46" t="s">
        <v>42</v>
      </c>
      <c r="E285" s="46">
        <v>3.0</v>
      </c>
      <c r="F285" s="55" t="s">
        <v>156</v>
      </c>
      <c r="G285" s="134">
        <f>VLOOKUP(F285,'Equipment Pricing'!A:C,3,0)</f>
        <v>294</v>
      </c>
      <c r="H285" s="134">
        <v>285.0</v>
      </c>
      <c r="I285" s="135">
        <f t="shared" si="1"/>
        <v>55.005</v>
      </c>
      <c r="J285" s="135">
        <v>44.0</v>
      </c>
      <c r="K285" s="135">
        <f t="shared" si="5"/>
        <v>678.005</v>
      </c>
      <c r="L285" s="135">
        <f t="shared" si="3"/>
        <v>621.995</v>
      </c>
      <c r="M285" s="171">
        <v>1300.0</v>
      </c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44" t="s">
        <v>205</v>
      </c>
      <c r="B286" s="45" t="s">
        <v>147</v>
      </c>
      <c r="C286" s="45" t="s">
        <v>206</v>
      </c>
      <c r="D286" s="46" t="s">
        <v>42</v>
      </c>
      <c r="E286" s="46">
        <v>3.5</v>
      </c>
      <c r="F286" s="55" t="s">
        <v>159</v>
      </c>
      <c r="G286" s="134">
        <f>VLOOKUP(F286,'Equipment Pricing'!A:C,3,0)</f>
        <v>338</v>
      </c>
      <c r="H286" s="134">
        <v>285.0</v>
      </c>
      <c r="I286" s="135">
        <f t="shared" si="1"/>
        <v>59.185</v>
      </c>
      <c r="J286" s="135">
        <v>44.0</v>
      </c>
      <c r="K286" s="135">
        <f t="shared" si="5"/>
        <v>726.185</v>
      </c>
      <c r="L286" s="135">
        <f t="shared" si="3"/>
        <v>598.815</v>
      </c>
      <c r="M286" s="171">
        <v>1325.0</v>
      </c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44" t="s">
        <v>205</v>
      </c>
      <c r="B287" s="45" t="s">
        <v>147</v>
      </c>
      <c r="C287" s="45" t="s">
        <v>206</v>
      </c>
      <c r="D287" s="46" t="s">
        <v>42</v>
      </c>
      <c r="E287" s="46">
        <v>4.0</v>
      </c>
      <c r="F287" s="55" t="s">
        <v>161</v>
      </c>
      <c r="G287" s="134">
        <f>VLOOKUP(F287,'Equipment Pricing'!A:C,3,0)</f>
        <v>429</v>
      </c>
      <c r="H287" s="134">
        <v>285.0</v>
      </c>
      <c r="I287" s="135">
        <f t="shared" si="1"/>
        <v>67.83</v>
      </c>
      <c r="J287" s="135">
        <v>44.0</v>
      </c>
      <c r="K287" s="135">
        <f t="shared" si="5"/>
        <v>825.83</v>
      </c>
      <c r="L287" s="135">
        <f t="shared" si="3"/>
        <v>599.17</v>
      </c>
      <c r="M287" s="171">
        <v>1425.0</v>
      </c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44" t="s">
        <v>205</v>
      </c>
      <c r="B288" s="45" t="s">
        <v>147</v>
      </c>
      <c r="C288" s="45" t="s">
        <v>206</v>
      </c>
      <c r="D288" s="46" t="s">
        <v>42</v>
      </c>
      <c r="E288" s="46">
        <v>5.0</v>
      </c>
      <c r="F288" s="55" t="s">
        <v>164</v>
      </c>
      <c r="G288" s="134">
        <f>VLOOKUP(F288,'Equipment Pricing'!A:C,3,0)</f>
        <v>394</v>
      </c>
      <c r="H288" s="134">
        <v>285.0</v>
      </c>
      <c r="I288" s="135">
        <f t="shared" si="1"/>
        <v>64.505</v>
      </c>
      <c r="J288" s="135">
        <v>44.0</v>
      </c>
      <c r="K288" s="135">
        <f t="shared" si="5"/>
        <v>787.505</v>
      </c>
      <c r="L288" s="135">
        <f t="shared" si="3"/>
        <v>637.495</v>
      </c>
      <c r="M288" s="171">
        <v>1425.0</v>
      </c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44" t="s">
        <v>207</v>
      </c>
      <c r="B289" s="45" t="s">
        <v>208</v>
      </c>
      <c r="C289" s="45" t="s">
        <v>206</v>
      </c>
      <c r="D289" s="46" t="s">
        <v>42</v>
      </c>
      <c r="E289" s="46">
        <v>1.5</v>
      </c>
      <c r="F289" s="46" t="s">
        <v>151</v>
      </c>
      <c r="G289" s="134">
        <f>VLOOKUP(F289,'Equipment Pricing'!A:C,3,0)</f>
        <v>331</v>
      </c>
      <c r="H289" s="134">
        <v>285.0</v>
      </c>
      <c r="I289" s="135">
        <f t="shared" si="1"/>
        <v>58.52</v>
      </c>
      <c r="J289" s="135">
        <v>44.0</v>
      </c>
      <c r="K289" s="135">
        <f t="shared" si="5"/>
        <v>718.52</v>
      </c>
      <c r="L289" s="135">
        <f t="shared" si="3"/>
        <v>531.48</v>
      </c>
      <c r="M289" s="171">
        <v>1250.0</v>
      </c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44" t="s">
        <v>207</v>
      </c>
      <c r="B290" s="45" t="s">
        <v>208</v>
      </c>
      <c r="C290" s="45" t="s">
        <v>206</v>
      </c>
      <c r="D290" s="46" t="s">
        <v>42</v>
      </c>
      <c r="E290" s="46">
        <v>1.5</v>
      </c>
      <c r="F290" s="55" t="s">
        <v>175</v>
      </c>
      <c r="G290" s="134">
        <f>VLOOKUP(F290,'Equipment Pricing'!A:C,3,0)</f>
        <v>386</v>
      </c>
      <c r="H290" s="134">
        <v>285.0</v>
      </c>
      <c r="I290" s="135">
        <f t="shared" si="1"/>
        <v>63.745</v>
      </c>
      <c r="J290" s="135">
        <v>44.0</v>
      </c>
      <c r="K290" s="135">
        <f t="shared" si="5"/>
        <v>778.745</v>
      </c>
      <c r="L290" s="135">
        <f t="shared" si="3"/>
        <v>471.255</v>
      </c>
      <c r="M290" s="171">
        <v>1250.0</v>
      </c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44" t="s">
        <v>207</v>
      </c>
      <c r="B291" s="45" t="s">
        <v>208</v>
      </c>
      <c r="C291" s="45" t="s">
        <v>206</v>
      </c>
      <c r="D291" s="46" t="s">
        <v>42</v>
      </c>
      <c r="E291" s="46">
        <v>2.0</v>
      </c>
      <c r="F291" s="55" t="s">
        <v>151</v>
      </c>
      <c r="G291" s="134">
        <f>VLOOKUP(F291,'Equipment Pricing'!A:C,3,0)</f>
        <v>331</v>
      </c>
      <c r="H291" s="134">
        <v>285.0</v>
      </c>
      <c r="I291" s="135">
        <f t="shared" si="1"/>
        <v>58.52</v>
      </c>
      <c r="J291" s="135">
        <v>44.0</v>
      </c>
      <c r="K291" s="135">
        <f t="shared" si="5"/>
        <v>718.52</v>
      </c>
      <c r="L291" s="135">
        <f t="shared" si="3"/>
        <v>556.48</v>
      </c>
      <c r="M291" s="171">
        <v>1275.0</v>
      </c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44" t="s">
        <v>207</v>
      </c>
      <c r="B292" s="45" t="s">
        <v>208</v>
      </c>
      <c r="C292" s="45" t="s">
        <v>206</v>
      </c>
      <c r="D292" s="46" t="s">
        <v>42</v>
      </c>
      <c r="E292" s="46">
        <v>2.0</v>
      </c>
      <c r="F292" s="152" t="s">
        <v>177</v>
      </c>
      <c r="G292" s="134">
        <f>VLOOKUP(F292,'Equipment Pricing'!A:C,3,0)</f>
        <v>243</v>
      </c>
      <c r="H292" s="134">
        <v>285.0</v>
      </c>
      <c r="I292" s="135">
        <f t="shared" si="1"/>
        <v>50.16</v>
      </c>
      <c r="J292" s="135">
        <v>44.0</v>
      </c>
      <c r="K292" s="135">
        <f t="shared" si="5"/>
        <v>622.16</v>
      </c>
      <c r="L292" s="135">
        <f t="shared" si="3"/>
        <v>652.84</v>
      </c>
      <c r="M292" s="171">
        <v>1275.0</v>
      </c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44" t="s">
        <v>207</v>
      </c>
      <c r="B293" s="45" t="s">
        <v>208</v>
      </c>
      <c r="C293" s="45" t="s">
        <v>206</v>
      </c>
      <c r="D293" s="46" t="s">
        <v>42</v>
      </c>
      <c r="E293" s="46">
        <v>2.5</v>
      </c>
      <c r="F293" s="55" t="s">
        <v>178</v>
      </c>
      <c r="G293" s="134">
        <f>VLOOKUP(F293,'Equipment Pricing'!A:C,3,0)</f>
        <v>347</v>
      </c>
      <c r="H293" s="134">
        <v>285.0</v>
      </c>
      <c r="I293" s="135">
        <f t="shared" si="1"/>
        <v>60.04</v>
      </c>
      <c r="J293" s="135">
        <v>44.0</v>
      </c>
      <c r="K293" s="135">
        <f t="shared" si="5"/>
        <v>736.04</v>
      </c>
      <c r="L293" s="135">
        <f t="shared" si="3"/>
        <v>538.96</v>
      </c>
      <c r="M293" s="171">
        <v>1275.0</v>
      </c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44" t="s">
        <v>207</v>
      </c>
      <c r="B294" s="45" t="s">
        <v>208</v>
      </c>
      <c r="C294" s="45" t="s">
        <v>206</v>
      </c>
      <c r="D294" s="46" t="s">
        <v>42</v>
      </c>
      <c r="E294" s="46">
        <v>2.5</v>
      </c>
      <c r="F294" s="55" t="s">
        <v>154</v>
      </c>
      <c r="G294" s="134">
        <f>VLOOKUP(F294,'Equipment Pricing'!A:C,3,0)</f>
        <v>253</v>
      </c>
      <c r="H294" s="134">
        <v>285.0</v>
      </c>
      <c r="I294" s="135">
        <f t="shared" si="1"/>
        <v>51.11</v>
      </c>
      <c r="J294" s="135">
        <v>44.0</v>
      </c>
      <c r="K294" s="135">
        <f t="shared" si="5"/>
        <v>633.11</v>
      </c>
      <c r="L294" s="135">
        <f t="shared" si="3"/>
        <v>641.89</v>
      </c>
      <c r="M294" s="171">
        <v>1275.0</v>
      </c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44" t="s">
        <v>207</v>
      </c>
      <c r="B295" s="45" t="s">
        <v>208</v>
      </c>
      <c r="C295" s="45" t="s">
        <v>206</v>
      </c>
      <c r="D295" s="46" t="s">
        <v>42</v>
      </c>
      <c r="E295" s="46">
        <v>3.0</v>
      </c>
      <c r="F295" s="55" t="s">
        <v>156</v>
      </c>
      <c r="G295" s="134">
        <f>VLOOKUP(F295,'Equipment Pricing'!A:C,3,0)</f>
        <v>294</v>
      </c>
      <c r="H295" s="134">
        <v>285.0</v>
      </c>
      <c r="I295" s="135">
        <f t="shared" si="1"/>
        <v>55.005</v>
      </c>
      <c r="J295" s="135">
        <v>44.0</v>
      </c>
      <c r="K295" s="135">
        <f t="shared" si="5"/>
        <v>678.005</v>
      </c>
      <c r="L295" s="135">
        <f t="shared" si="3"/>
        <v>621.995</v>
      </c>
      <c r="M295" s="171">
        <v>1300.0</v>
      </c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44" t="s">
        <v>207</v>
      </c>
      <c r="B296" s="45" t="s">
        <v>208</v>
      </c>
      <c r="C296" s="45" t="s">
        <v>206</v>
      </c>
      <c r="D296" s="46" t="s">
        <v>42</v>
      </c>
      <c r="E296" s="46">
        <v>3.5</v>
      </c>
      <c r="F296" s="55" t="s">
        <v>159</v>
      </c>
      <c r="G296" s="134">
        <f>VLOOKUP(F296,'Equipment Pricing'!A:C,3,0)</f>
        <v>338</v>
      </c>
      <c r="H296" s="134">
        <v>285.0</v>
      </c>
      <c r="I296" s="135">
        <f t="shared" si="1"/>
        <v>59.185</v>
      </c>
      <c r="J296" s="135">
        <v>44.0</v>
      </c>
      <c r="K296" s="135">
        <f t="shared" si="5"/>
        <v>726.185</v>
      </c>
      <c r="L296" s="135">
        <f t="shared" si="3"/>
        <v>598.815</v>
      </c>
      <c r="M296" s="171">
        <v>1325.0</v>
      </c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44" t="s">
        <v>207</v>
      </c>
      <c r="B297" s="45" t="s">
        <v>208</v>
      </c>
      <c r="C297" s="45" t="s">
        <v>206</v>
      </c>
      <c r="D297" s="46" t="s">
        <v>42</v>
      </c>
      <c r="E297" s="46">
        <v>3.5</v>
      </c>
      <c r="F297" s="55" t="s">
        <v>180</v>
      </c>
      <c r="G297" s="134">
        <f>VLOOKUP(F297,'Equipment Pricing'!A:C,3,0)</f>
        <v>382</v>
      </c>
      <c r="H297" s="134">
        <v>285.0</v>
      </c>
      <c r="I297" s="135">
        <f t="shared" si="1"/>
        <v>63.365</v>
      </c>
      <c r="J297" s="135">
        <v>44.0</v>
      </c>
      <c r="K297" s="135">
        <f t="shared" si="5"/>
        <v>774.365</v>
      </c>
      <c r="L297" s="135">
        <f t="shared" si="3"/>
        <v>550.635</v>
      </c>
      <c r="M297" s="171">
        <v>1325.0</v>
      </c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44" t="s">
        <v>207</v>
      </c>
      <c r="B298" s="45" t="s">
        <v>208</v>
      </c>
      <c r="C298" s="45" t="s">
        <v>206</v>
      </c>
      <c r="D298" s="46" t="s">
        <v>42</v>
      </c>
      <c r="E298" s="46">
        <v>4.0</v>
      </c>
      <c r="F298" s="55" t="s">
        <v>161</v>
      </c>
      <c r="G298" s="134">
        <f>VLOOKUP(F298,'Equipment Pricing'!A:C,3,0)</f>
        <v>429</v>
      </c>
      <c r="H298" s="134">
        <v>285.0</v>
      </c>
      <c r="I298" s="135">
        <f t="shared" si="1"/>
        <v>67.83</v>
      </c>
      <c r="J298" s="135">
        <v>44.0</v>
      </c>
      <c r="K298" s="135">
        <f t="shared" si="5"/>
        <v>825.83</v>
      </c>
      <c r="L298" s="135">
        <f t="shared" si="3"/>
        <v>599.17</v>
      </c>
      <c r="M298" s="171">
        <v>1425.0</v>
      </c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44" t="s">
        <v>207</v>
      </c>
      <c r="B299" s="45" t="s">
        <v>208</v>
      </c>
      <c r="C299" s="45" t="s">
        <v>206</v>
      </c>
      <c r="D299" s="46" t="s">
        <v>42</v>
      </c>
      <c r="E299" s="46">
        <v>4.0</v>
      </c>
      <c r="F299" s="55" t="s">
        <v>181</v>
      </c>
      <c r="G299" s="134">
        <f>VLOOKUP(F299,'Equipment Pricing'!A:C,3,0)</f>
        <v>476</v>
      </c>
      <c r="H299" s="134">
        <v>285.0</v>
      </c>
      <c r="I299" s="135">
        <f t="shared" si="1"/>
        <v>72.295</v>
      </c>
      <c r="J299" s="135">
        <v>44.0</v>
      </c>
      <c r="K299" s="135">
        <f t="shared" si="5"/>
        <v>877.295</v>
      </c>
      <c r="L299" s="135">
        <f t="shared" si="3"/>
        <v>547.705</v>
      </c>
      <c r="M299" s="171">
        <v>1425.0</v>
      </c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44" t="s">
        <v>207</v>
      </c>
      <c r="B300" s="45" t="s">
        <v>208</v>
      </c>
      <c r="C300" s="45" t="s">
        <v>206</v>
      </c>
      <c r="D300" s="46" t="s">
        <v>42</v>
      </c>
      <c r="E300" s="46">
        <v>5.0</v>
      </c>
      <c r="F300" s="55" t="s">
        <v>164</v>
      </c>
      <c r="G300" s="134">
        <f>VLOOKUP(F300,'Equipment Pricing'!A:C,3,0)</f>
        <v>394</v>
      </c>
      <c r="H300" s="134">
        <v>285.0</v>
      </c>
      <c r="I300" s="135">
        <f t="shared" si="1"/>
        <v>64.505</v>
      </c>
      <c r="J300" s="135">
        <v>44.0</v>
      </c>
      <c r="K300" s="135">
        <f t="shared" si="5"/>
        <v>787.505</v>
      </c>
      <c r="L300" s="135">
        <f t="shared" si="3"/>
        <v>637.495</v>
      </c>
      <c r="M300" s="171">
        <v>1425.0</v>
      </c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44" t="s">
        <v>207</v>
      </c>
      <c r="B301" s="45" t="s">
        <v>208</v>
      </c>
      <c r="C301" s="45" t="s">
        <v>206</v>
      </c>
      <c r="D301" s="46" t="s">
        <v>42</v>
      </c>
      <c r="E301" s="46">
        <v>5.0</v>
      </c>
      <c r="F301" s="55" t="s">
        <v>182</v>
      </c>
      <c r="G301" s="134">
        <f>VLOOKUP(F301,'Equipment Pricing'!A:C,3,0)</f>
        <v>491</v>
      </c>
      <c r="H301" s="134">
        <v>285.0</v>
      </c>
      <c r="I301" s="135">
        <f t="shared" si="1"/>
        <v>73.72</v>
      </c>
      <c r="J301" s="135">
        <v>44.0</v>
      </c>
      <c r="K301" s="135">
        <f t="shared" si="5"/>
        <v>893.72</v>
      </c>
      <c r="L301" s="135">
        <f t="shared" si="3"/>
        <v>531.28</v>
      </c>
      <c r="M301" s="171">
        <v>1425.0</v>
      </c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44" t="s">
        <v>209</v>
      </c>
      <c r="B302" s="45" t="s">
        <v>210</v>
      </c>
      <c r="C302" s="44" t="s">
        <v>148</v>
      </c>
      <c r="D302" s="46" t="s">
        <v>42</v>
      </c>
      <c r="E302" s="46">
        <v>1.5</v>
      </c>
      <c r="F302" s="55" t="s">
        <v>151</v>
      </c>
      <c r="G302" s="134">
        <f>VLOOKUP(F302,'Equipment Pricing'!A:C,3,0)</f>
        <v>331</v>
      </c>
      <c r="H302" s="134">
        <v>285.0</v>
      </c>
      <c r="I302" s="135">
        <f t="shared" si="1"/>
        <v>58.52</v>
      </c>
      <c r="J302" s="135">
        <v>44.0</v>
      </c>
      <c r="K302" s="135">
        <f t="shared" si="5"/>
        <v>718.52</v>
      </c>
      <c r="L302" s="135">
        <f t="shared" si="3"/>
        <v>531.48</v>
      </c>
      <c r="M302" s="171">
        <v>1250.0</v>
      </c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44" t="s">
        <v>209</v>
      </c>
      <c r="B303" s="45" t="s">
        <v>210</v>
      </c>
      <c r="C303" s="44" t="s">
        <v>148</v>
      </c>
      <c r="D303" s="46" t="s">
        <v>42</v>
      </c>
      <c r="E303" s="46">
        <v>2.0</v>
      </c>
      <c r="F303" s="55" t="s">
        <v>190</v>
      </c>
      <c r="G303" s="134">
        <f>VLOOKUP(F303,'Equipment Pricing'!A:C,3,0)</f>
        <v>241</v>
      </c>
      <c r="H303" s="134">
        <v>285.0</v>
      </c>
      <c r="I303" s="135">
        <f t="shared" si="1"/>
        <v>49.97</v>
      </c>
      <c r="J303" s="135">
        <v>44.0</v>
      </c>
      <c r="K303" s="135">
        <f t="shared" si="5"/>
        <v>619.97</v>
      </c>
      <c r="L303" s="135">
        <f t="shared" si="3"/>
        <v>655.03</v>
      </c>
      <c r="M303" s="171">
        <v>1275.0</v>
      </c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44" t="s">
        <v>209</v>
      </c>
      <c r="B304" s="45" t="s">
        <v>210</v>
      </c>
      <c r="C304" s="44" t="s">
        <v>148</v>
      </c>
      <c r="D304" s="46" t="s">
        <v>42</v>
      </c>
      <c r="E304" s="46">
        <v>2.5</v>
      </c>
      <c r="F304" s="55" t="s">
        <v>154</v>
      </c>
      <c r="G304" s="134">
        <f>VLOOKUP(F304,'Equipment Pricing'!A:C,3,0)</f>
        <v>253</v>
      </c>
      <c r="H304" s="134">
        <v>285.0</v>
      </c>
      <c r="I304" s="135">
        <f t="shared" si="1"/>
        <v>51.11</v>
      </c>
      <c r="J304" s="135">
        <v>44.0</v>
      </c>
      <c r="K304" s="135">
        <f t="shared" si="5"/>
        <v>633.11</v>
      </c>
      <c r="L304" s="135">
        <f t="shared" si="3"/>
        <v>641.89</v>
      </c>
      <c r="M304" s="171">
        <v>1275.0</v>
      </c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44" t="s">
        <v>209</v>
      </c>
      <c r="B305" s="45" t="s">
        <v>210</v>
      </c>
      <c r="C305" s="44" t="s">
        <v>148</v>
      </c>
      <c r="D305" s="46" t="s">
        <v>42</v>
      </c>
      <c r="E305" s="46">
        <v>2.5</v>
      </c>
      <c r="F305" s="55" t="s">
        <v>154</v>
      </c>
      <c r="G305" s="134">
        <f>VLOOKUP(F305,'Equipment Pricing'!A:C,3,0)</f>
        <v>253</v>
      </c>
      <c r="H305" s="134">
        <v>285.0</v>
      </c>
      <c r="I305" s="135">
        <f t="shared" si="1"/>
        <v>51.11</v>
      </c>
      <c r="J305" s="135">
        <v>44.0</v>
      </c>
      <c r="K305" s="135">
        <f t="shared" si="5"/>
        <v>633.11</v>
      </c>
      <c r="L305" s="135">
        <f t="shared" si="3"/>
        <v>641.89</v>
      </c>
      <c r="M305" s="171">
        <v>1275.0</v>
      </c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44" t="s">
        <v>209</v>
      </c>
      <c r="B306" s="45" t="s">
        <v>210</v>
      </c>
      <c r="C306" s="44" t="s">
        <v>148</v>
      </c>
      <c r="D306" s="46" t="s">
        <v>42</v>
      </c>
      <c r="E306" s="46">
        <v>3.0</v>
      </c>
      <c r="F306" s="55" t="s">
        <v>156</v>
      </c>
      <c r="G306" s="134">
        <f>VLOOKUP(F306,'Equipment Pricing'!A:C,3,0)</f>
        <v>294</v>
      </c>
      <c r="H306" s="134">
        <v>285.0</v>
      </c>
      <c r="I306" s="135">
        <f t="shared" si="1"/>
        <v>55.005</v>
      </c>
      <c r="J306" s="135">
        <v>44.0</v>
      </c>
      <c r="K306" s="135">
        <f t="shared" si="5"/>
        <v>678.005</v>
      </c>
      <c r="L306" s="135">
        <f t="shared" si="3"/>
        <v>621.995</v>
      </c>
      <c r="M306" s="171">
        <v>1300.0</v>
      </c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44" t="s">
        <v>209</v>
      </c>
      <c r="B307" s="45" t="s">
        <v>210</v>
      </c>
      <c r="C307" s="44" t="s">
        <v>148</v>
      </c>
      <c r="D307" s="46" t="s">
        <v>42</v>
      </c>
      <c r="E307" s="46">
        <v>3.5</v>
      </c>
      <c r="F307" s="55" t="s">
        <v>159</v>
      </c>
      <c r="G307" s="134">
        <f>VLOOKUP(F307,'Equipment Pricing'!A:C,3,0)</f>
        <v>338</v>
      </c>
      <c r="H307" s="134">
        <v>285.0</v>
      </c>
      <c r="I307" s="135">
        <f t="shared" si="1"/>
        <v>59.185</v>
      </c>
      <c r="J307" s="135">
        <v>44.0</v>
      </c>
      <c r="K307" s="135">
        <f t="shared" si="5"/>
        <v>726.185</v>
      </c>
      <c r="L307" s="135">
        <f t="shared" si="3"/>
        <v>598.815</v>
      </c>
      <c r="M307" s="171">
        <v>1325.0</v>
      </c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44" t="s">
        <v>209</v>
      </c>
      <c r="B308" s="45" t="s">
        <v>210</v>
      </c>
      <c r="C308" s="44" t="s">
        <v>148</v>
      </c>
      <c r="D308" s="46" t="s">
        <v>42</v>
      </c>
      <c r="E308" s="46">
        <v>3.5</v>
      </c>
      <c r="F308" s="55" t="s">
        <v>159</v>
      </c>
      <c r="G308" s="134">
        <f>VLOOKUP(F308,'Equipment Pricing'!A:C,3,0)</f>
        <v>338</v>
      </c>
      <c r="H308" s="134">
        <v>285.0</v>
      </c>
      <c r="I308" s="135">
        <f t="shared" si="1"/>
        <v>59.185</v>
      </c>
      <c r="J308" s="135">
        <v>44.0</v>
      </c>
      <c r="K308" s="135">
        <f t="shared" si="5"/>
        <v>726.185</v>
      </c>
      <c r="L308" s="135">
        <f t="shared" si="3"/>
        <v>598.815</v>
      </c>
      <c r="M308" s="171">
        <v>1325.0</v>
      </c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44" t="s">
        <v>209</v>
      </c>
      <c r="B309" s="45" t="s">
        <v>210</v>
      </c>
      <c r="C309" s="44" t="s">
        <v>148</v>
      </c>
      <c r="D309" s="46" t="s">
        <v>42</v>
      </c>
      <c r="E309" s="46">
        <v>4.0</v>
      </c>
      <c r="F309" s="55" t="s">
        <v>161</v>
      </c>
      <c r="G309" s="134">
        <f>VLOOKUP(F309,'Equipment Pricing'!A:C,3,0)</f>
        <v>429</v>
      </c>
      <c r="H309" s="134">
        <v>285.0</v>
      </c>
      <c r="I309" s="135">
        <f t="shared" si="1"/>
        <v>67.83</v>
      </c>
      <c r="J309" s="135">
        <v>44.0</v>
      </c>
      <c r="K309" s="135">
        <f t="shared" si="5"/>
        <v>825.83</v>
      </c>
      <c r="L309" s="135">
        <f t="shared" si="3"/>
        <v>599.17</v>
      </c>
      <c r="M309" s="171">
        <v>1425.0</v>
      </c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44" t="s">
        <v>209</v>
      </c>
      <c r="B310" s="45" t="s">
        <v>210</v>
      </c>
      <c r="C310" s="44" t="s">
        <v>148</v>
      </c>
      <c r="D310" s="46" t="s">
        <v>42</v>
      </c>
      <c r="E310" s="46">
        <v>4.0</v>
      </c>
      <c r="F310" s="55" t="s">
        <v>161</v>
      </c>
      <c r="G310" s="134">
        <f>VLOOKUP(F310,'Equipment Pricing'!A:C,3,0)</f>
        <v>429</v>
      </c>
      <c r="H310" s="134">
        <v>285.0</v>
      </c>
      <c r="I310" s="135">
        <f t="shared" si="1"/>
        <v>67.83</v>
      </c>
      <c r="J310" s="135">
        <v>44.0</v>
      </c>
      <c r="K310" s="135">
        <f t="shared" si="5"/>
        <v>825.83</v>
      </c>
      <c r="L310" s="135">
        <f t="shared" si="3"/>
        <v>599.17</v>
      </c>
      <c r="M310" s="171">
        <v>1425.0</v>
      </c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44" t="s">
        <v>209</v>
      </c>
      <c r="B311" s="45" t="s">
        <v>210</v>
      </c>
      <c r="C311" s="44" t="s">
        <v>148</v>
      </c>
      <c r="D311" s="46" t="s">
        <v>42</v>
      </c>
      <c r="E311" s="46">
        <v>5.0</v>
      </c>
      <c r="F311" s="55" t="s">
        <v>164</v>
      </c>
      <c r="G311" s="134">
        <f>VLOOKUP(F311,'Equipment Pricing'!A:C,3,0)</f>
        <v>394</v>
      </c>
      <c r="H311" s="134">
        <v>285.0</v>
      </c>
      <c r="I311" s="135">
        <f t="shared" si="1"/>
        <v>64.505</v>
      </c>
      <c r="J311" s="135">
        <v>44.0</v>
      </c>
      <c r="K311" s="135">
        <f t="shared" si="5"/>
        <v>787.505</v>
      </c>
      <c r="L311" s="135">
        <f t="shared" si="3"/>
        <v>637.495</v>
      </c>
      <c r="M311" s="171">
        <v>1425.0</v>
      </c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44" t="s">
        <v>209</v>
      </c>
      <c r="B312" s="45" t="s">
        <v>210</v>
      </c>
      <c r="C312" s="44" t="s">
        <v>148</v>
      </c>
      <c r="D312" s="46" t="s">
        <v>42</v>
      </c>
      <c r="E312" s="46">
        <v>5.0</v>
      </c>
      <c r="F312" s="55" t="s">
        <v>164</v>
      </c>
      <c r="G312" s="134">
        <f>VLOOKUP(F312,'Equipment Pricing'!A:C,3,0)</f>
        <v>394</v>
      </c>
      <c r="H312" s="134">
        <v>285.0</v>
      </c>
      <c r="I312" s="135">
        <f t="shared" si="1"/>
        <v>64.505</v>
      </c>
      <c r="J312" s="135">
        <v>44.0</v>
      </c>
      <c r="K312" s="135">
        <f t="shared" si="5"/>
        <v>787.505</v>
      </c>
      <c r="L312" s="135">
        <f t="shared" si="3"/>
        <v>637.495</v>
      </c>
      <c r="M312" s="171">
        <v>1425.0</v>
      </c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44" t="s">
        <v>211</v>
      </c>
      <c r="B313" s="45" t="s">
        <v>210</v>
      </c>
      <c r="C313" s="45" t="s">
        <v>93</v>
      </c>
      <c r="D313" s="46" t="s">
        <v>42</v>
      </c>
      <c r="E313" s="46">
        <v>1.5</v>
      </c>
      <c r="F313" s="55" t="s">
        <v>46</v>
      </c>
      <c r="G313" s="134">
        <f>VLOOKUP(F313,'Equipment Pricing'!A:C,3,0)</f>
        <v>243</v>
      </c>
      <c r="H313" s="134">
        <v>285.0</v>
      </c>
      <c r="I313" s="135">
        <f t="shared" si="1"/>
        <v>50.16</v>
      </c>
      <c r="J313" s="135">
        <v>44.0</v>
      </c>
      <c r="K313" s="135">
        <f t="shared" si="5"/>
        <v>622.16</v>
      </c>
      <c r="L313" s="135">
        <f t="shared" si="3"/>
        <v>627.84</v>
      </c>
      <c r="M313" s="171">
        <v>1250.0</v>
      </c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44" t="s">
        <v>211</v>
      </c>
      <c r="B314" s="45" t="s">
        <v>210</v>
      </c>
      <c r="C314" s="45" t="s">
        <v>93</v>
      </c>
      <c r="D314" s="46" t="s">
        <v>42</v>
      </c>
      <c r="E314" s="46">
        <v>2.0</v>
      </c>
      <c r="F314" s="55" t="s">
        <v>55</v>
      </c>
      <c r="G314" s="134">
        <f>VLOOKUP(F314,'Equipment Pricing'!A:C,3,0)</f>
        <v>241</v>
      </c>
      <c r="H314" s="134">
        <v>285.0</v>
      </c>
      <c r="I314" s="135">
        <f t="shared" si="1"/>
        <v>49.97</v>
      </c>
      <c r="J314" s="135">
        <v>44.0</v>
      </c>
      <c r="K314" s="135">
        <f t="shared" si="5"/>
        <v>619.97</v>
      </c>
      <c r="L314" s="135">
        <f t="shared" si="3"/>
        <v>655.03</v>
      </c>
      <c r="M314" s="171">
        <v>1275.0</v>
      </c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44" t="s">
        <v>211</v>
      </c>
      <c r="B315" s="45" t="s">
        <v>210</v>
      </c>
      <c r="C315" s="45" t="s">
        <v>93</v>
      </c>
      <c r="D315" s="46" t="s">
        <v>42</v>
      </c>
      <c r="E315" s="46">
        <v>2.5</v>
      </c>
      <c r="F315" s="55" t="s">
        <v>60</v>
      </c>
      <c r="G315" s="134">
        <f>VLOOKUP(F315,'Equipment Pricing'!A:C,3,0)</f>
        <v>347</v>
      </c>
      <c r="H315" s="134">
        <v>285.0</v>
      </c>
      <c r="I315" s="135">
        <f t="shared" si="1"/>
        <v>60.04</v>
      </c>
      <c r="J315" s="135">
        <v>44.0</v>
      </c>
      <c r="K315" s="135">
        <f t="shared" si="5"/>
        <v>736.04</v>
      </c>
      <c r="L315" s="135">
        <f t="shared" si="3"/>
        <v>538.96</v>
      </c>
      <c r="M315" s="171">
        <v>1275.0</v>
      </c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44" t="s">
        <v>211</v>
      </c>
      <c r="B316" s="45" t="s">
        <v>210</v>
      </c>
      <c r="C316" s="45" t="s">
        <v>93</v>
      </c>
      <c r="D316" s="46" t="s">
        <v>42</v>
      </c>
      <c r="E316" s="46">
        <v>3.0</v>
      </c>
      <c r="F316" s="55" t="s">
        <v>69</v>
      </c>
      <c r="G316" s="134">
        <f>VLOOKUP(F316,'Equipment Pricing'!A:C,3,0)</f>
        <v>294</v>
      </c>
      <c r="H316" s="134">
        <v>285.0</v>
      </c>
      <c r="I316" s="135">
        <f t="shared" si="1"/>
        <v>55.005</v>
      </c>
      <c r="J316" s="135">
        <v>44.0</v>
      </c>
      <c r="K316" s="135">
        <f t="shared" si="5"/>
        <v>678.005</v>
      </c>
      <c r="L316" s="135">
        <f t="shared" si="3"/>
        <v>621.995</v>
      </c>
      <c r="M316" s="171">
        <v>1300.0</v>
      </c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44" t="s">
        <v>211</v>
      </c>
      <c r="B317" s="45" t="s">
        <v>210</v>
      </c>
      <c r="C317" s="45" t="s">
        <v>93</v>
      </c>
      <c r="D317" s="46" t="s">
        <v>42</v>
      </c>
      <c r="E317" s="46">
        <v>3.5</v>
      </c>
      <c r="F317" s="55" t="s">
        <v>76</v>
      </c>
      <c r="G317" s="134">
        <f>VLOOKUP(F317,'Equipment Pricing'!A:C,3,0)</f>
        <v>338</v>
      </c>
      <c r="H317" s="134">
        <v>285.0</v>
      </c>
      <c r="I317" s="135">
        <f t="shared" si="1"/>
        <v>59.185</v>
      </c>
      <c r="J317" s="135">
        <v>44.0</v>
      </c>
      <c r="K317" s="135">
        <f t="shared" si="5"/>
        <v>726.185</v>
      </c>
      <c r="L317" s="135">
        <f t="shared" si="3"/>
        <v>598.815</v>
      </c>
      <c r="M317" s="171">
        <v>1325.0</v>
      </c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44" t="s">
        <v>211</v>
      </c>
      <c r="B318" s="45" t="s">
        <v>210</v>
      </c>
      <c r="C318" s="45" t="s">
        <v>93</v>
      </c>
      <c r="D318" s="46" t="s">
        <v>42</v>
      </c>
      <c r="E318" s="46">
        <v>4.0</v>
      </c>
      <c r="F318" s="55" t="s">
        <v>79</v>
      </c>
      <c r="G318" s="134">
        <f>VLOOKUP(F318,'Equipment Pricing'!A:C,3,0)</f>
        <v>429</v>
      </c>
      <c r="H318" s="134">
        <v>285.0</v>
      </c>
      <c r="I318" s="135">
        <f t="shared" si="1"/>
        <v>67.83</v>
      </c>
      <c r="J318" s="135">
        <v>44.0</v>
      </c>
      <c r="K318" s="135">
        <f t="shared" si="5"/>
        <v>825.83</v>
      </c>
      <c r="L318" s="135">
        <f t="shared" si="3"/>
        <v>599.17</v>
      </c>
      <c r="M318" s="171">
        <v>1425.0</v>
      </c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44" t="s">
        <v>211</v>
      </c>
      <c r="B319" s="45" t="s">
        <v>210</v>
      </c>
      <c r="C319" s="45" t="s">
        <v>93</v>
      </c>
      <c r="D319" s="46" t="s">
        <v>42</v>
      </c>
      <c r="E319" s="46">
        <v>5.0</v>
      </c>
      <c r="F319" s="55" t="s">
        <v>85</v>
      </c>
      <c r="G319" s="134">
        <f>VLOOKUP(F319,'Equipment Pricing'!A:C,3,0)</f>
        <v>394</v>
      </c>
      <c r="H319" s="134">
        <v>285.0</v>
      </c>
      <c r="I319" s="135">
        <f t="shared" si="1"/>
        <v>64.505</v>
      </c>
      <c r="J319" s="135">
        <v>44.0</v>
      </c>
      <c r="K319" s="135">
        <f t="shared" si="5"/>
        <v>787.505</v>
      </c>
      <c r="L319" s="135">
        <f t="shared" si="3"/>
        <v>637.495</v>
      </c>
      <c r="M319" s="171">
        <v>1425.0</v>
      </c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45" t="s">
        <v>212</v>
      </c>
      <c r="B320" s="45" t="s">
        <v>115</v>
      </c>
      <c r="C320" s="45" t="s">
        <v>116</v>
      </c>
      <c r="D320" s="46" t="s">
        <v>42</v>
      </c>
      <c r="E320" s="55">
        <v>1.5</v>
      </c>
      <c r="F320" s="55" t="s">
        <v>119</v>
      </c>
      <c r="G320" s="134">
        <f>VLOOKUP(F320,'Equipment Pricing'!A:C,3,0)</f>
        <v>331</v>
      </c>
      <c r="H320" s="134">
        <v>285.0</v>
      </c>
      <c r="I320" s="135">
        <f t="shared" si="1"/>
        <v>58.52</v>
      </c>
      <c r="J320" s="135">
        <v>44.0</v>
      </c>
      <c r="K320" s="135">
        <f t="shared" si="5"/>
        <v>718.52</v>
      </c>
      <c r="L320" s="135">
        <f t="shared" si="3"/>
        <v>531.48</v>
      </c>
      <c r="M320" s="171">
        <v>1250.0</v>
      </c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45" t="s">
        <v>212</v>
      </c>
      <c r="B321" s="45" t="s">
        <v>115</v>
      </c>
      <c r="C321" s="45" t="s">
        <v>116</v>
      </c>
      <c r="D321" s="46" t="s">
        <v>42</v>
      </c>
      <c r="E321" s="55">
        <v>1.5</v>
      </c>
      <c r="F321" s="55" t="s">
        <v>121</v>
      </c>
      <c r="G321" s="134">
        <f>VLOOKUP(F321,'Equipment Pricing'!A:C,3,0)</f>
        <v>333</v>
      </c>
      <c r="H321" s="134">
        <v>285.0</v>
      </c>
      <c r="I321" s="135">
        <f t="shared" si="1"/>
        <v>58.71</v>
      </c>
      <c r="J321" s="135">
        <v>44.0</v>
      </c>
      <c r="K321" s="135">
        <f t="shared" si="5"/>
        <v>720.71</v>
      </c>
      <c r="L321" s="135">
        <f t="shared" si="3"/>
        <v>529.29</v>
      </c>
      <c r="M321" s="171">
        <v>1250.0</v>
      </c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45" t="s">
        <v>212</v>
      </c>
      <c r="B322" s="45" t="s">
        <v>115</v>
      </c>
      <c r="C322" s="45" t="s">
        <v>116</v>
      </c>
      <c r="D322" s="46" t="s">
        <v>42</v>
      </c>
      <c r="E322" s="55">
        <v>1.5</v>
      </c>
      <c r="F322" s="55" t="s">
        <v>122</v>
      </c>
      <c r="G322" s="134">
        <f>VLOOKUP(F322,'Equipment Pricing'!A:C,3,0)</f>
        <v>243</v>
      </c>
      <c r="H322" s="134">
        <v>285.0</v>
      </c>
      <c r="I322" s="135">
        <f t="shared" si="1"/>
        <v>50.16</v>
      </c>
      <c r="J322" s="135">
        <v>44.0</v>
      </c>
      <c r="K322" s="135">
        <f t="shared" si="5"/>
        <v>622.16</v>
      </c>
      <c r="L322" s="135">
        <f t="shared" si="3"/>
        <v>627.84</v>
      </c>
      <c r="M322" s="171">
        <v>1250.0</v>
      </c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45" t="s">
        <v>212</v>
      </c>
      <c r="B323" s="45" t="s">
        <v>115</v>
      </c>
      <c r="C323" s="45" t="s">
        <v>116</v>
      </c>
      <c r="D323" s="46" t="s">
        <v>42</v>
      </c>
      <c r="E323" s="55">
        <v>2.0</v>
      </c>
      <c r="F323" s="55" t="s">
        <v>119</v>
      </c>
      <c r="G323" s="134">
        <f>VLOOKUP(F323,'Equipment Pricing'!A:C,3,0)</f>
        <v>331</v>
      </c>
      <c r="H323" s="134">
        <v>285.0</v>
      </c>
      <c r="I323" s="135">
        <f t="shared" si="1"/>
        <v>58.52</v>
      </c>
      <c r="J323" s="135">
        <v>44.0</v>
      </c>
      <c r="K323" s="135">
        <f t="shared" si="5"/>
        <v>718.52</v>
      </c>
      <c r="L323" s="135">
        <f t="shared" si="3"/>
        <v>556.48</v>
      </c>
      <c r="M323" s="171">
        <v>1275.0</v>
      </c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45" t="s">
        <v>212</v>
      </c>
      <c r="B324" s="45" t="s">
        <v>115</v>
      </c>
      <c r="C324" s="45" t="s">
        <v>116</v>
      </c>
      <c r="D324" s="46" t="s">
        <v>42</v>
      </c>
      <c r="E324" s="55">
        <v>2.0</v>
      </c>
      <c r="F324" s="55" t="s">
        <v>121</v>
      </c>
      <c r="G324" s="134">
        <f>VLOOKUP(F324,'Equipment Pricing'!A:C,3,0)</f>
        <v>333</v>
      </c>
      <c r="H324" s="134">
        <v>285.0</v>
      </c>
      <c r="I324" s="135">
        <f t="shared" si="1"/>
        <v>58.71</v>
      </c>
      <c r="J324" s="135">
        <v>44.0</v>
      </c>
      <c r="K324" s="135">
        <f t="shared" si="5"/>
        <v>720.71</v>
      </c>
      <c r="L324" s="135">
        <f t="shared" si="3"/>
        <v>554.29</v>
      </c>
      <c r="M324" s="171">
        <v>1275.0</v>
      </c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45" t="s">
        <v>212</v>
      </c>
      <c r="B325" s="45" t="s">
        <v>115</v>
      </c>
      <c r="C325" s="45" t="s">
        <v>116</v>
      </c>
      <c r="D325" s="46" t="s">
        <v>42</v>
      </c>
      <c r="E325" s="55">
        <v>2.0</v>
      </c>
      <c r="F325" s="55" t="s">
        <v>122</v>
      </c>
      <c r="G325" s="134">
        <f>VLOOKUP(F325,'Equipment Pricing'!A:C,3,0)</f>
        <v>243</v>
      </c>
      <c r="H325" s="134">
        <v>285.0</v>
      </c>
      <c r="I325" s="135">
        <f t="shared" si="1"/>
        <v>50.16</v>
      </c>
      <c r="J325" s="135">
        <v>44.0</v>
      </c>
      <c r="K325" s="135">
        <f t="shared" si="5"/>
        <v>622.16</v>
      </c>
      <c r="L325" s="135">
        <f t="shared" si="3"/>
        <v>652.84</v>
      </c>
      <c r="M325" s="171">
        <v>1275.0</v>
      </c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45" t="s">
        <v>212</v>
      </c>
      <c r="B326" s="45" t="s">
        <v>115</v>
      </c>
      <c r="C326" s="45" t="s">
        <v>116</v>
      </c>
      <c r="D326" s="46" t="s">
        <v>42</v>
      </c>
      <c r="E326" s="55">
        <v>2.5</v>
      </c>
      <c r="F326" s="55" t="s">
        <v>125</v>
      </c>
      <c r="G326" s="134">
        <f>VLOOKUP(F326,'Equipment Pricing'!A:C,3,0)</f>
        <v>344</v>
      </c>
      <c r="H326" s="134">
        <v>285.0</v>
      </c>
      <c r="I326" s="135">
        <f t="shared" si="1"/>
        <v>59.755</v>
      </c>
      <c r="J326" s="135">
        <v>44.0</v>
      </c>
      <c r="K326" s="135">
        <f t="shared" si="5"/>
        <v>732.755</v>
      </c>
      <c r="L326" s="135">
        <f t="shared" si="3"/>
        <v>542.245</v>
      </c>
      <c r="M326" s="171">
        <v>1275.0</v>
      </c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45" t="s">
        <v>212</v>
      </c>
      <c r="B327" s="45" t="s">
        <v>115</v>
      </c>
      <c r="C327" s="45" t="s">
        <v>116</v>
      </c>
      <c r="D327" s="46" t="s">
        <v>42</v>
      </c>
      <c r="E327" s="55">
        <v>2.5</v>
      </c>
      <c r="F327" s="55" t="s">
        <v>126</v>
      </c>
      <c r="G327" s="134">
        <f>VLOOKUP(F327,'Equipment Pricing'!A:C,3,0)</f>
        <v>253</v>
      </c>
      <c r="H327" s="134">
        <v>285.0</v>
      </c>
      <c r="I327" s="135">
        <f t="shared" si="1"/>
        <v>51.11</v>
      </c>
      <c r="J327" s="135">
        <v>44.0</v>
      </c>
      <c r="K327" s="135">
        <f t="shared" si="5"/>
        <v>633.11</v>
      </c>
      <c r="L327" s="135">
        <f t="shared" si="3"/>
        <v>641.89</v>
      </c>
      <c r="M327" s="171">
        <v>1275.0</v>
      </c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45" t="s">
        <v>212</v>
      </c>
      <c r="B328" s="45" t="s">
        <v>115</v>
      </c>
      <c r="C328" s="45" t="s">
        <v>116</v>
      </c>
      <c r="D328" s="46" t="s">
        <v>42</v>
      </c>
      <c r="E328" s="55">
        <v>3.0</v>
      </c>
      <c r="F328" s="55" t="s">
        <v>128</v>
      </c>
      <c r="G328" s="134">
        <f>VLOOKUP(F328,'Equipment Pricing'!A:C,3,0)</f>
        <v>294</v>
      </c>
      <c r="H328" s="134">
        <v>285.0</v>
      </c>
      <c r="I328" s="135">
        <f t="shared" si="1"/>
        <v>55.005</v>
      </c>
      <c r="J328" s="135">
        <v>44.0</v>
      </c>
      <c r="K328" s="135">
        <f t="shared" si="5"/>
        <v>678.005</v>
      </c>
      <c r="L328" s="135">
        <f t="shared" si="3"/>
        <v>621.995</v>
      </c>
      <c r="M328" s="171">
        <v>1300.0</v>
      </c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45" t="s">
        <v>212</v>
      </c>
      <c r="B329" s="45" t="s">
        <v>115</v>
      </c>
      <c r="C329" s="45" t="s">
        <v>116</v>
      </c>
      <c r="D329" s="46" t="s">
        <v>42</v>
      </c>
      <c r="E329" s="55">
        <v>3.0</v>
      </c>
      <c r="F329" s="55" t="s">
        <v>128</v>
      </c>
      <c r="G329" s="134">
        <f>VLOOKUP(F329,'Equipment Pricing'!A:C,3,0)</f>
        <v>294</v>
      </c>
      <c r="H329" s="134">
        <v>285.0</v>
      </c>
      <c r="I329" s="135">
        <f t="shared" si="1"/>
        <v>55.005</v>
      </c>
      <c r="J329" s="135">
        <v>44.0</v>
      </c>
      <c r="K329" s="135">
        <f t="shared" si="5"/>
        <v>678.005</v>
      </c>
      <c r="L329" s="135">
        <f t="shared" si="3"/>
        <v>621.995</v>
      </c>
      <c r="M329" s="171">
        <v>1300.0</v>
      </c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45" t="s">
        <v>212</v>
      </c>
      <c r="B330" s="45" t="s">
        <v>115</v>
      </c>
      <c r="C330" s="45" t="s">
        <v>116</v>
      </c>
      <c r="D330" s="46" t="s">
        <v>42</v>
      </c>
      <c r="E330" s="55">
        <v>3.5</v>
      </c>
      <c r="F330" s="55" t="s">
        <v>132</v>
      </c>
      <c r="G330" s="134">
        <f>VLOOKUP(F330,'Equipment Pricing'!A:C,3,0)</f>
        <v>382</v>
      </c>
      <c r="H330" s="134">
        <v>285.0</v>
      </c>
      <c r="I330" s="135">
        <f t="shared" si="1"/>
        <v>63.365</v>
      </c>
      <c r="J330" s="135">
        <v>44.0</v>
      </c>
      <c r="K330" s="135">
        <f t="shared" si="5"/>
        <v>774.365</v>
      </c>
      <c r="L330" s="135">
        <f t="shared" si="3"/>
        <v>550.635</v>
      </c>
      <c r="M330" s="171">
        <v>1325.0</v>
      </c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45" t="s">
        <v>212</v>
      </c>
      <c r="B331" s="45" t="s">
        <v>115</v>
      </c>
      <c r="C331" s="45" t="s">
        <v>116</v>
      </c>
      <c r="D331" s="46" t="s">
        <v>42</v>
      </c>
      <c r="E331" s="55">
        <v>3.5</v>
      </c>
      <c r="F331" s="55" t="s">
        <v>133</v>
      </c>
      <c r="G331" s="134">
        <f>VLOOKUP(F331,'Equipment Pricing'!A:C,3,0)</f>
        <v>471</v>
      </c>
      <c r="H331" s="134">
        <v>285.0</v>
      </c>
      <c r="I331" s="135">
        <f t="shared" si="1"/>
        <v>71.82</v>
      </c>
      <c r="J331" s="135">
        <v>44.0</v>
      </c>
      <c r="K331" s="135">
        <f t="shared" si="5"/>
        <v>871.82</v>
      </c>
      <c r="L331" s="135">
        <f t="shared" si="3"/>
        <v>453.18</v>
      </c>
      <c r="M331" s="171">
        <v>1325.0</v>
      </c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45" t="s">
        <v>212</v>
      </c>
      <c r="B332" s="45" t="s">
        <v>115</v>
      </c>
      <c r="C332" s="45" t="s">
        <v>116</v>
      </c>
      <c r="D332" s="46" t="s">
        <v>42</v>
      </c>
      <c r="E332" s="55">
        <v>4.0</v>
      </c>
      <c r="F332" s="55" t="s">
        <v>135</v>
      </c>
      <c r="G332" s="134">
        <f>VLOOKUP(F332,'Equipment Pricing'!A:C,3,0)</f>
        <v>429</v>
      </c>
      <c r="H332" s="134">
        <v>285.0</v>
      </c>
      <c r="I332" s="135">
        <f t="shared" si="1"/>
        <v>67.83</v>
      </c>
      <c r="J332" s="135">
        <v>44.0</v>
      </c>
      <c r="K332" s="135">
        <f t="shared" si="5"/>
        <v>825.83</v>
      </c>
      <c r="L332" s="135">
        <f t="shared" si="3"/>
        <v>599.17</v>
      </c>
      <c r="M332" s="171">
        <v>1425.0</v>
      </c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45" t="s">
        <v>212</v>
      </c>
      <c r="B333" s="45" t="s">
        <v>115</v>
      </c>
      <c r="C333" s="45" t="s">
        <v>116</v>
      </c>
      <c r="D333" s="46" t="s">
        <v>42</v>
      </c>
      <c r="E333" s="55">
        <v>4.0</v>
      </c>
      <c r="F333" s="55" t="s">
        <v>136</v>
      </c>
      <c r="G333" s="134">
        <f>VLOOKUP(F333,'Equipment Pricing'!A:C,3,0)</f>
        <v>476</v>
      </c>
      <c r="H333" s="134">
        <v>285.0</v>
      </c>
      <c r="I333" s="135">
        <f t="shared" si="1"/>
        <v>72.295</v>
      </c>
      <c r="J333" s="135">
        <v>44.0</v>
      </c>
      <c r="K333" s="135">
        <f t="shared" si="5"/>
        <v>877.295</v>
      </c>
      <c r="L333" s="135">
        <f t="shared" si="3"/>
        <v>547.705</v>
      </c>
      <c r="M333" s="171">
        <v>1425.0</v>
      </c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45" t="s">
        <v>212</v>
      </c>
      <c r="B334" s="45" t="s">
        <v>115</v>
      </c>
      <c r="C334" s="45" t="s">
        <v>116</v>
      </c>
      <c r="D334" s="46" t="s">
        <v>42</v>
      </c>
      <c r="E334" s="55">
        <v>5.0</v>
      </c>
      <c r="F334" s="55" t="s">
        <v>138</v>
      </c>
      <c r="G334" s="134">
        <f>VLOOKUP(F334,'Equipment Pricing'!A:C,3,0)</f>
        <v>394</v>
      </c>
      <c r="H334" s="134">
        <v>285.0</v>
      </c>
      <c r="I334" s="135">
        <f t="shared" si="1"/>
        <v>64.505</v>
      </c>
      <c r="J334" s="135">
        <v>44.0</v>
      </c>
      <c r="K334" s="135">
        <f t="shared" si="5"/>
        <v>787.505</v>
      </c>
      <c r="L334" s="135">
        <f t="shared" si="3"/>
        <v>637.495</v>
      </c>
      <c r="M334" s="171">
        <v>1425.0</v>
      </c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45" t="s">
        <v>212</v>
      </c>
      <c r="B335" s="45" t="s">
        <v>115</v>
      </c>
      <c r="C335" s="45" t="s">
        <v>116</v>
      </c>
      <c r="D335" s="46" t="s">
        <v>42</v>
      </c>
      <c r="E335" s="55">
        <v>5.0</v>
      </c>
      <c r="F335" s="55" t="s">
        <v>141</v>
      </c>
      <c r="G335" s="134">
        <f>VLOOKUP(F335,'Equipment Pricing'!A:C,3,0)</f>
        <v>491</v>
      </c>
      <c r="H335" s="134">
        <v>285.0</v>
      </c>
      <c r="I335" s="135">
        <f t="shared" si="1"/>
        <v>73.72</v>
      </c>
      <c r="J335" s="135">
        <v>44.0</v>
      </c>
      <c r="K335" s="135">
        <f t="shared" si="5"/>
        <v>893.72</v>
      </c>
      <c r="L335" s="135">
        <f t="shared" si="3"/>
        <v>531.28</v>
      </c>
      <c r="M335" s="171">
        <v>1425.0</v>
      </c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45" t="s">
        <v>212</v>
      </c>
      <c r="B336" s="45" t="s">
        <v>115</v>
      </c>
      <c r="C336" s="45" t="s">
        <v>116</v>
      </c>
      <c r="D336" s="46" t="s">
        <v>42</v>
      </c>
      <c r="E336" s="55">
        <v>5.0</v>
      </c>
      <c r="F336" s="55" t="s">
        <v>142</v>
      </c>
      <c r="G336" s="134">
        <f>VLOOKUP(F336,'Equipment Pricing'!A:C,3,0)</f>
        <v>516</v>
      </c>
      <c r="H336" s="134">
        <v>285.0</v>
      </c>
      <c r="I336" s="135">
        <f t="shared" si="1"/>
        <v>76.095</v>
      </c>
      <c r="J336" s="135">
        <v>44.0</v>
      </c>
      <c r="K336" s="135">
        <f t="shared" si="5"/>
        <v>921.095</v>
      </c>
      <c r="L336" s="135">
        <f t="shared" si="3"/>
        <v>503.905</v>
      </c>
      <c r="M336" s="171">
        <v>1425.0</v>
      </c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45" t="s">
        <v>213</v>
      </c>
      <c r="B337" s="45" t="s">
        <v>173</v>
      </c>
      <c r="C337" s="45" t="s">
        <v>174</v>
      </c>
      <c r="D337" s="46" t="s">
        <v>42</v>
      </c>
      <c r="E337" s="46">
        <v>1.5</v>
      </c>
      <c r="F337" s="46" t="s">
        <v>151</v>
      </c>
      <c r="G337" s="134">
        <f>VLOOKUP(F337,'Equipment Pricing'!A:C,3,0)</f>
        <v>331</v>
      </c>
      <c r="H337" s="134">
        <v>285.0</v>
      </c>
      <c r="I337" s="135">
        <f t="shared" si="1"/>
        <v>58.52</v>
      </c>
      <c r="J337" s="135">
        <v>44.0</v>
      </c>
      <c r="K337" s="135">
        <f t="shared" si="5"/>
        <v>718.52</v>
      </c>
      <c r="L337" s="135">
        <f t="shared" si="3"/>
        <v>531.48</v>
      </c>
      <c r="M337" s="171">
        <v>1250.0</v>
      </c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45" t="s">
        <v>213</v>
      </c>
      <c r="B338" s="45" t="s">
        <v>173</v>
      </c>
      <c r="C338" s="45" t="s">
        <v>174</v>
      </c>
      <c r="D338" s="46" t="s">
        <v>42</v>
      </c>
      <c r="E338" s="46">
        <v>1.5</v>
      </c>
      <c r="F338" s="55" t="s">
        <v>175</v>
      </c>
      <c r="G338" s="134">
        <f>VLOOKUP(F338,'Equipment Pricing'!A:C,3,0)</f>
        <v>386</v>
      </c>
      <c r="H338" s="134">
        <v>285.0</v>
      </c>
      <c r="I338" s="135">
        <f t="shared" si="1"/>
        <v>63.745</v>
      </c>
      <c r="J338" s="135">
        <v>44.0</v>
      </c>
      <c r="K338" s="135">
        <f t="shared" si="5"/>
        <v>778.745</v>
      </c>
      <c r="L338" s="135">
        <f t="shared" si="3"/>
        <v>471.255</v>
      </c>
      <c r="M338" s="171">
        <v>1250.0</v>
      </c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45" t="s">
        <v>213</v>
      </c>
      <c r="B339" s="45" t="s">
        <v>173</v>
      </c>
      <c r="C339" s="45" t="s">
        <v>174</v>
      </c>
      <c r="D339" s="46" t="s">
        <v>42</v>
      </c>
      <c r="E339" s="46">
        <v>2.0</v>
      </c>
      <c r="F339" s="55" t="s">
        <v>151</v>
      </c>
      <c r="G339" s="134">
        <f>VLOOKUP(F339,'Equipment Pricing'!A:C,3,0)</f>
        <v>331</v>
      </c>
      <c r="H339" s="134">
        <v>285.0</v>
      </c>
      <c r="I339" s="135">
        <f t="shared" si="1"/>
        <v>58.52</v>
      </c>
      <c r="J339" s="135">
        <v>44.0</v>
      </c>
      <c r="K339" s="135">
        <f t="shared" si="5"/>
        <v>718.52</v>
      </c>
      <c r="L339" s="135">
        <f t="shared" si="3"/>
        <v>556.48</v>
      </c>
      <c r="M339" s="171">
        <v>1275.0</v>
      </c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45" t="s">
        <v>213</v>
      </c>
      <c r="B340" s="45" t="s">
        <v>173</v>
      </c>
      <c r="C340" s="45" t="s">
        <v>174</v>
      </c>
      <c r="D340" s="46" t="s">
        <v>42</v>
      </c>
      <c r="E340" s="46">
        <v>2.0</v>
      </c>
      <c r="F340" s="55" t="s">
        <v>177</v>
      </c>
      <c r="G340" s="134">
        <f>VLOOKUP(F340,'Equipment Pricing'!A:C,3,0)</f>
        <v>243</v>
      </c>
      <c r="H340" s="134">
        <v>285.0</v>
      </c>
      <c r="I340" s="135">
        <f t="shared" si="1"/>
        <v>50.16</v>
      </c>
      <c r="J340" s="135">
        <v>44.0</v>
      </c>
      <c r="K340" s="135">
        <f t="shared" si="5"/>
        <v>622.16</v>
      </c>
      <c r="L340" s="135">
        <f t="shared" si="3"/>
        <v>652.84</v>
      </c>
      <c r="M340" s="171">
        <v>1275.0</v>
      </c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45" t="s">
        <v>213</v>
      </c>
      <c r="B341" s="45" t="s">
        <v>173</v>
      </c>
      <c r="C341" s="45" t="s">
        <v>174</v>
      </c>
      <c r="D341" s="46" t="s">
        <v>42</v>
      </c>
      <c r="E341" s="46">
        <v>2.5</v>
      </c>
      <c r="F341" s="55" t="s">
        <v>154</v>
      </c>
      <c r="G341" s="134">
        <f>VLOOKUP(F341,'Equipment Pricing'!A:C,3,0)</f>
        <v>253</v>
      </c>
      <c r="H341" s="134">
        <v>285.0</v>
      </c>
      <c r="I341" s="135">
        <f t="shared" si="1"/>
        <v>51.11</v>
      </c>
      <c r="J341" s="135">
        <v>44.0</v>
      </c>
      <c r="K341" s="135">
        <f t="shared" si="5"/>
        <v>633.11</v>
      </c>
      <c r="L341" s="135">
        <f t="shared" si="3"/>
        <v>641.89</v>
      </c>
      <c r="M341" s="171">
        <v>1275.0</v>
      </c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45" t="s">
        <v>213</v>
      </c>
      <c r="B342" s="45" t="s">
        <v>173</v>
      </c>
      <c r="C342" s="45" t="s">
        <v>174</v>
      </c>
      <c r="D342" s="46" t="s">
        <v>42</v>
      </c>
      <c r="E342" s="46">
        <v>2.5</v>
      </c>
      <c r="F342" s="55" t="s">
        <v>178</v>
      </c>
      <c r="G342" s="134">
        <f>VLOOKUP(F342,'Equipment Pricing'!A:C,3,0)</f>
        <v>347</v>
      </c>
      <c r="H342" s="134">
        <v>285.0</v>
      </c>
      <c r="I342" s="135">
        <f t="shared" si="1"/>
        <v>60.04</v>
      </c>
      <c r="J342" s="135">
        <v>44.0</v>
      </c>
      <c r="K342" s="135">
        <f t="shared" si="5"/>
        <v>736.04</v>
      </c>
      <c r="L342" s="135">
        <f t="shared" si="3"/>
        <v>538.96</v>
      </c>
      <c r="M342" s="171">
        <v>1275.0</v>
      </c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45" t="s">
        <v>213</v>
      </c>
      <c r="B343" s="45" t="s">
        <v>173</v>
      </c>
      <c r="C343" s="45" t="s">
        <v>174</v>
      </c>
      <c r="D343" s="46" t="s">
        <v>42</v>
      </c>
      <c r="E343" s="46">
        <v>3.0</v>
      </c>
      <c r="F343" s="55" t="s">
        <v>156</v>
      </c>
      <c r="G343" s="134">
        <f>VLOOKUP(F343,'Equipment Pricing'!A:C,3,0)</f>
        <v>294</v>
      </c>
      <c r="H343" s="134">
        <v>285.0</v>
      </c>
      <c r="I343" s="135">
        <f t="shared" si="1"/>
        <v>55.005</v>
      </c>
      <c r="J343" s="135">
        <v>44.0</v>
      </c>
      <c r="K343" s="135">
        <f t="shared" si="5"/>
        <v>678.005</v>
      </c>
      <c r="L343" s="135">
        <f t="shared" si="3"/>
        <v>621.995</v>
      </c>
      <c r="M343" s="171">
        <v>1300.0</v>
      </c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45" t="s">
        <v>213</v>
      </c>
      <c r="B344" s="45" t="s">
        <v>173</v>
      </c>
      <c r="C344" s="45" t="s">
        <v>174</v>
      </c>
      <c r="D344" s="46" t="s">
        <v>42</v>
      </c>
      <c r="E344" s="46">
        <v>3.0</v>
      </c>
      <c r="F344" s="55" t="s">
        <v>179</v>
      </c>
      <c r="G344" s="134">
        <f>VLOOKUP(F344,'Equipment Pricing'!A:C,3,0)</f>
        <v>374</v>
      </c>
      <c r="H344" s="134">
        <v>285.0</v>
      </c>
      <c r="I344" s="135">
        <f t="shared" si="1"/>
        <v>62.605</v>
      </c>
      <c r="J344" s="135">
        <v>44.0</v>
      </c>
      <c r="K344" s="135">
        <f t="shared" si="5"/>
        <v>765.605</v>
      </c>
      <c r="L344" s="135">
        <f t="shared" si="3"/>
        <v>534.395</v>
      </c>
      <c r="M344" s="171">
        <v>1300.0</v>
      </c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45" t="s">
        <v>213</v>
      </c>
      <c r="B345" s="45" t="s">
        <v>173</v>
      </c>
      <c r="C345" s="45" t="s">
        <v>174</v>
      </c>
      <c r="D345" s="46" t="s">
        <v>42</v>
      </c>
      <c r="E345" s="46">
        <v>3.5</v>
      </c>
      <c r="F345" s="55" t="s">
        <v>159</v>
      </c>
      <c r="G345" s="134">
        <f>VLOOKUP(F345,'Equipment Pricing'!A:C,3,0)</f>
        <v>338</v>
      </c>
      <c r="H345" s="134">
        <v>285.0</v>
      </c>
      <c r="I345" s="135">
        <f t="shared" si="1"/>
        <v>59.185</v>
      </c>
      <c r="J345" s="135">
        <v>44.0</v>
      </c>
      <c r="K345" s="135">
        <f t="shared" si="5"/>
        <v>726.185</v>
      </c>
      <c r="L345" s="135">
        <f t="shared" si="3"/>
        <v>598.815</v>
      </c>
      <c r="M345" s="171">
        <v>1325.0</v>
      </c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45" t="s">
        <v>213</v>
      </c>
      <c r="B346" s="45" t="s">
        <v>173</v>
      </c>
      <c r="C346" s="45" t="s">
        <v>174</v>
      </c>
      <c r="D346" s="46" t="s">
        <v>42</v>
      </c>
      <c r="E346" s="46">
        <v>3.5</v>
      </c>
      <c r="F346" s="55" t="s">
        <v>180</v>
      </c>
      <c r="G346" s="134">
        <f>VLOOKUP(F346,'Equipment Pricing'!A:C,3,0)</f>
        <v>382</v>
      </c>
      <c r="H346" s="134">
        <v>285.0</v>
      </c>
      <c r="I346" s="135">
        <f t="shared" si="1"/>
        <v>63.365</v>
      </c>
      <c r="J346" s="135">
        <v>44.0</v>
      </c>
      <c r="K346" s="135">
        <f t="shared" si="5"/>
        <v>774.365</v>
      </c>
      <c r="L346" s="135">
        <f t="shared" si="3"/>
        <v>550.635</v>
      </c>
      <c r="M346" s="171">
        <v>1325.0</v>
      </c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45" t="s">
        <v>213</v>
      </c>
      <c r="B347" s="45" t="s">
        <v>173</v>
      </c>
      <c r="C347" s="45" t="s">
        <v>174</v>
      </c>
      <c r="D347" s="46" t="s">
        <v>42</v>
      </c>
      <c r="E347" s="46">
        <v>4.0</v>
      </c>
      <c r="F347" s="55" t="s">
        <v>161</v>
      </c>
      <c r="G347" s="134">
        <f>VLOOKUP(F347,'Equipment Pricing'!A:C,3,0)</f>
        <v>429</v>
      </c>
      <c r="H347" s="134">
        <v>285.0</v>
      </c>
      <c r="I347" s="135">
        <f t="shared" si="1"/>
        <v>67.83</v>
      </c>
      <c r="J347" s="135">
        <v>44.0</v>
      </c>
      <c r="K347" s="135">
        <f t="shared" si="5"/>
        <v>825.83</v>
      </c>
      <c r="L347" s="135">
        <f t="shared" si="3"/>
        <v>599.17</v>
      </c>
      <c r="M347" s="171">
        <v>1425.0</v>
      </c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45" t="s">
        <v>213</v>
      </c>
      <c r="B348" s="45" t="s">
        <v>173</v>
      </c>
      <c r="C348" s="45" t="s">
        <v>174</v>
      </c>
      <c r="D348" s="46" t="s">
        <v>42</v>
      </c>
      <c r="E348" s="46">
        <v>4.0</v>
      </c>
      <c r="F348" s="55" t="s">
        <v>181</v>
      </c>
      <c r="G348" s="134">
        <f>VLOOKUP(F348,'Equipment Pricing'!A:C,3,0)</f>
        <v>476</v>
      </c>
      <c r="H348" s="134">
        <v>285.0</v>
      </c>
      <c r="I348" s="135">
        <f t="shared" si="1"/>
        <v>72.295</v>
      </c>
      <c r="J348" s="135">
        <v>44.0</v>
      </c>
      <c r="K348" s="135">
        <f t="shared" si="5"/>
        <v>877.295</v>
      </c>
      <c r="L348" s="135">
        <f t="shared" si="3"/>
        <v>547.705</v>
      </c>
      <c r="M348" s="171">
        <v>1425.0</v>
      </c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45" t="s">
        <v>213</v>
      </c>
      <c r="B349" s="45" t="s">
        <v>173</v>
      </c>
      <c r="C349" s="45" t="s">
        <v>174</v>
      </c>
      <c r="D349" s="46" t="s">
        <v>42</v>
      </c>
      <c r="E349" s="46">
        <v>5.0</v>
      </c>
      <c r="F349" s="55" t="s">
        <v>164</v>
      </c>
      <c r="G349" s="134">
        <f>VLOOKUP(F349,'Equipment Pricing'!A:C,3,0)</f>
        <v>394</v>
      </c>
      <c r="H349" s="134">
        <v>285.0</v>
      </c>
      <c r="I349" s="135">
        <f t="shared" si="1"/>
        <v>64.505</v>
      </c>
      <c r="J349" s="135">
        <v>44.0</v>
      </c>
      <c r="K349" s="135">
        <f t="shared" si="5"/>
        <v>787.505</v>
      </c>
      <c r="L349" s="135">
        <f t="shared" si="3"/>
        <v>637.495</v>
      </c>
      <c r="M349" s="171">
        <v>1425.0</v>
      </c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45" t="s">
        <v>213</v>
      </c>
      <c r="B350" s="45" t="s">
        <v>173</v>
      </c>
      <c r="C350" s="45" t="s">
        <v>174</v>
      </c>
      <c r="D350" s="46" t="s">
        <v>42</v>
      </c>
      <c r="E350" s="46">
        <v>5.0</v>
      </c>
      <c r="F350" s="55" t="s">
        <v>182</v>
      </c>
      <c r="G350" s="134">
        <f>VLOOKUP(F350,'Equipment Pricing'!A:C,3,0)</f>
        <v>491</v>
      </c>
      <c r="H350" s="134">
        <v>285.0</v>
      </c>
      <c r="I350" s="135">
        <f t="shared" si="1"/>
        <v>73.72</v>
      </c>
      <c r="J350" s="135">
        <v>44.0</v>
      </c>
      <c r="K350" s="135">
        <f t="shared" si="5"/>
        <v>893.72</v>
      </c>
      <c r="L350" s="135">
        <f t="shared" si="3"/>
        <v>531.28</v>
      </c>
      <c r="M350" s="171">
        <v>1425.0</v>
      </c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13:$Z$350"/>
  <mergeCells count="27">
    <mergeCell ref="G4:K4"/>
    <mergeCell ref="L4:M4"/>
    <mergeCell ref="A1:E1"/>
    <mergeCell ref="A2:E2"/>
    <mergeCell ref="L2:M2"/>
    <mergeCell ref="A3:E3"/>
    <mergeCell ref="G3:K3"/>
    <mergeCell ref="L3:M3"/>
    <mergeCell ref="A4:E4"/>
    <mergeCell ref="A5:E5"/>
    <mergeCell ref="G5:K5"/>
    <mergeCell ref="L5:M5"/>
    <mergeCell ref="A6:E6"/>
    <mergeCell ref="L6:M6"/>
    <mergeCell ref="A7:B7"/>
    <mergeCell ref="C7:E7"/>
    <mergeCell ref="L7:M7"/>
    <mergeCell ref="G10:K10"/>
    <mergeCell ref="G11:K11"/>
    <mergeCell ref="L11:M11"/>
    <mergeCell ref="G6:K6"/>
    <mergeCell ref="G7:K7"/>
    <mergeCell ref="G8:K8"/>
    <mergeCell ref="L8:M8"/>
    <mergeCell ref="G9:K9"/>
    <mergeCell ref="L9:M9"/>
    <mergeCell ref="L10:M10"/>
  </mergeCells>
  <printOptions/>
  <pageMargins bottom="0.75" footer="0.0" header="0.0" left="0.7" right="0.7" top="0.75"/>
  <pageSetup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1.22" defaultRowHeight="15.0"/>
  <cols>
    <col customWidth="1" min="1" max="1" width="20.78"/>
    <col customWidth="1" min="2" max="2" width="54.44"/>
    <col customWidth="1" min="3" max="25" width="11.11"/>
  </cols>
  <sheetData>
    <row r="1">
      <c r="A1" s="174" t="s">
        <v>394</v>
      </c>
      <c r="B1" s="174" t="s">
        <v>395</v>
      </c>
      <c r="C1" s="175" t="s">
        <v>3</v>
      </c>
      <c r="D1" s="68"/>
      <c r="E1" s="68"/>
    </row>
    <row r="2">
      <c r="A2" s="45" t="s">
        <v>396</v>
      </c>
      <c r="B2" s="45" t="s">
        <v>397</v>
      </c>
      <c r="C2" s="176">
        <v>1844.0</v>
      </c>
      <c r="D2" s="68"/>
      <c r="E2" s="68"/>
    </row>
    <row r="3">
      <c r="A3" s="45" t="s">
        <v>398</v>
      </c>
      <c r="B3" s="45" t="s">
        <v>399</v>
      </c>
      <c r="C3" s="176">
        <v>1892.0</v>
      </c>
      <c r="D3" s="68"/>
      <c r="E3" s="68"/>
    </row>
    <row r="4">
      <c r="A4" s="45" t="s">
        <v>400</v>
      </c>
      <c r="B4" s="45" t="s">
        <v>401</v>
      </c>
      <c r="C4" s="176">
        <v>1898.0</v>
      </c>
      <c r="D4" s="68"/>
      <c r="E4" s="68"/>
    </row>
    <row r="5">
      <c r="A5" s="45" t="s">
        <v>402</v>
      </c>
      <c r="B5" s="45" t="s">
        <v>403</v>
      </c>
      <c r="C5" s="176">
        <v>2028.0</v>
      </c>
      <c r="D5" s="68"/>
      <c r="E5" s="68"/>
    </row>
    <row r="6">
      <c r="A6" s="45" t="s">
        <v>404</v>
      </c>
      <c r="B6" s="45" t="s">
        <v>405</v>
      </c>
      <c r="C6" s="176">
        <v>2080.0</v>
      </c>
      <c r="D6" s="68"/>
      <c r="E6" s="68"/>
    </row>
    <row r="7">
      <c r="A7" s="45" t="s">
        <v>406</v>
      </c>
      <c r="B7" s="45" t="s">
        <v>407</v>
      </c>
      <c r="C7" s="176">
        <v>2160.0</v>
      </c>
      <c r="D7" s="68"/>
      <c r="E7" s="68"/>
    </row>
    <row r="8">
      <c r="A8" s="45" t="s">
        <v>408</v>
      </c>
      <c r="B8" s="45" t="s">
        <v>409</v>
      </c>
      <c r="C8" s="176">
        <v>2280.0</v>
      </c>
      <c r="D8" s="68"/>
      <c r="E8" s="68"/>
    </row>
    <row r="9">
      <c r="A9" s="45" t="s">
        <v>410</v>
      </c>
      <c r="B9" s="45" t="s">
        <v>411</v>
      </c>
      <c r="C9" s="176">
        <v>2301.0</v>
      </c>
      <c r="D9" s="68"/>
      <c r="E9" s="68"/>
    </row>
    <row r="10">
      <c r="A10" s="45" t="s">
        <v>412</v>
      </c>
      <c r="B10" s="45" t="s">
        <v>413</v>
      </c>
      <c r="C10" s="176">
        <v>2720.0</v>
      </c>
      <c r="D10" s="68"/>
      <c r="E10" s="68"/>
    </row>
    <row r="11">
      <c r="A11" s="45" t="s">
        <v>414</v>
      </c>
      <c r="B11" s="45" t="s">
        <v>415</v>
      </c>
      <c r="C11" s="176">
        <v>2742.0</v>
      </c>
      <c r="D11" s="68"/>
      <c r="E11" s="68"/>
    </row>
    <row r="12">
      <c r="A12" s="45" t="s">
        <v>416</v>
      </c>
      <c r="B12" s="45" t="s">
        <v>417</v>
      </c>
      <c r="C12" s="176">
        <v>2770.0</v>
      </c>
      <c r="D12" s="68"/>
      <c r="E12" s="68"/>
    </row>
    <row r="13">
      <c r="A13" s="45" t="s">
        <v>418</v>
      </c>
      <c r="B13" s="45" t="s">
        <v>419</v>
      </c>
      <c r="C13" s="176">
        <v>2851.0</v>
      </c>
      <c r="D13" s="68"/>
      <c r="E13" s="68"/>
    </row>
    <row r="14">
      <c r="A14" s="45" t="s">
        <v>420</v>
      </c>
      <c r="B14" s="45" t="s">
        <v>421</v>
      </c>
      <c r="C14" s="176">
        <v>2985.0</v>
      </c>
      <c r="D14" s="68"/>
      <c r="E14" s="68"/>
    </row>
    <row r="15">
      <c r="A15" s="45" t="s">
        <v>422</v>
      </c>
      <c r="B15" s="45" t="s">
        <v>423</v>
      </c>
      <c r="C15" s="176">
        <v>3068.0</v>
      </c>
      <c r="D15" s="68"/>
      <c r="E15" s="68"/>
    </row>
    <row r="16">
      <c r="A16" s="45" t="s">
        <v>424</v>
      </c>
      <c r="B16" s="45" t="s">
        <v>425</v>
      </c>
      <c r="C16" s="176">
        <v>1990.0</v>
      </c>
      <c r="D16" s="68"/>
      <c r="E16" s="68"/>
    </row>
    <row r="17">
      <c r="A17" s="45" t="s">
        <v>426</v>
      </c>
      <c r="B17" s="45" t="s">
        <v>397</v>
      </c>
      <c r="C17" s="176">
        <v>1844.0</v>
      </c>
      <c r="D17" s="68"/>
      <c r="E17" s="68"/>
    </row>
    <row r="18">
      <c r="A18" s="45" t="s">
        <v>427</v>
      </c>
      <c r="B18" s="45" t="s">
        <v>399</v>
      </c>
      <c r="C18" s="176">
        <v>1892.0</v>
      </c>
      <c r="D18" s="68"/>
      <c r="E18" s="68"/>
    </row>
    <row r="19">
      <c r="A19" s="45" t="s">
        <v>428</v>
      </c>
      <c r="B19" s="45" t="s">
        <v>403</v>
      </c>
      <c r="C19" s="176">
        <v>2028.0</v>
      </c>
      <c r="D19" s="68"/>
      <c r="E19" s="68"/>
    </row>
    <row r="20">
      <c r="A20" s="45" t="s">
        <v>429</v>
      </c>
      <c r="B20" s="45" t="s">
        <v>403</v>
      </c>
      <c r="C20" s="176">
        <v>2028.0</v>
      </c>
      <c r="D20" s="68"/>
      <c r="E20" s="68"/>
    </row>
    <row r="21" ht="15.75" customHeight="1">
      <c r="A21" s="45" t="s">
        <v>430</v>
      </c>
      <c r="B21" s="45" t="s">
        <v>405</v>
      </c>
      <c r="C21" s="176">
        <v>2080.0</v>
      </c>
      <c r="D21" s="68"/>
      <c r="E21" s="68"/>
    </row>
    <row r="22" ht="15.75" customHeight="1">
      <c r="A22" s="45" t="s">
        <v>431</v>
      </c>
      <c r="B22" s="45" t="s">
        <v>407</v>
      </c>
      <c r="C22" s="176">
        <v>2160.0</v>
      </c>
      <c r="D22" s="68"/>
      <c r="E22" s="68"/>
    </row>
    <row r="23" ht="15.75" customHeight="1">
      <c r="A23" s="45" t="s">
        <v>432</v>
      </c>
      <c r="B23" s="45" t="s">
        <v>411</v>
      </c>
      <c r="C23" s="176">
        <v>2301.0</v>
      </c>
      <c r="D23" s="68"/>
      <c r="E23" s="68"/>
    </row>
    <row r="24" ht="15.75" customHeight="1">
      <c r="A24" s="45" t="s">
        <v>433</v>
      </c>
      <c r="B24" s="45" t="s">
        <v>411</v>
      </c>
      <c r="C24" s="176">
        <v>2301.0</v>
      </c>
      <c r="D24" s="68"/>
      <c r="E24" s="68"/>
    </row>
    <row r="25" ht="15.75" customHeight="1">
      <c r="A25" s="45" t="s">
        <v>434</v>
      </c>
      <c r="B25" s="45" t="s">
        <v>413</v>
      </c>
      <c r="C25" s="176">
        <v>2720.0</v>
      </c>
      <c r="D25" s="68"/>
      <c r="E25" s="68"/>
    </row>
    <row r="26" ht="15.75" customHeight="1">
      <c r="A26" s="45" t="s">
        <v>435</v>
      </c>
      <c r="B26" s="45" t="s">
        <v>415</v>
      </c>
      <c r="C26" s="176">
        <v>2742.0</v>
      </c>
      <c r="D26" s="68"/>
      <c r="E26" s="68"/>
    </row>
    <row r="27" ht="15.75" customHeight="1">
      <c r="A27" s="45" t="s">
        <v>436</v>
      </c>
      <c r="B27" s="45" t="s">
        <v>419</v>
      </c>
      <c r="C27" s="176">
        <v>2851.0</v>
      </c>
      <c r="D27" s="68"/>
      <c r="E27" s="68"/>
    </row>
    <row r="28" ht="15.75" customHeight="1">
      <c r="A28" s="45" t="s">
        <v>437</v>
      </c>
      <c r="B28" s="45" t="s">
        <v>421</v>
      </c>
      <c r="C28" s="176">
        <v>2985.0</v>
      </c>
      <c r="D28" s="68"/>
      <c r="E28" s="68"/>
    </row>
    <row r="29" ht="15.75" customHeight="1">
      <c r="A29" s="45" t="s">
        <v>438</v>
      </c>
      <c r="B29" s="45" t="s">
        <v>423</v>
      </c>
      <c r="C29" s="176">
        <v>3068.0</v>
      </c>
      <c r="D29" s="68"/>
      <c r="E29" s="68"/>
    </row>
    <row r="30" ht="15.75" customHeight="1">
      <c r="A30" s="45" t="s">
        <v>439</v>
      </c>
      <c r="B30" s="45" t="s">
        <v>440</v>
      </c>
      <c r="C30" s="176">
        <v>527.0</v>
      </c>
      <c r="D30" s="68"/>
      <c r="E30" s="68"/>
    </row>
    <row r="31" ht="15.75" customHeight="1">
      <c r="A31" s="45" t="s">
        <v>441</v>
      </c>
      <c r="B31" s="45" t="s">
        <v>442</v>
      </c>
      <c r="C31" s="176">
        <v>533.0</v>
      </c>
      <c r="D31" s="68"/>
      <c r="E31" s="68"/>
    </row>
    <row r="32" ht="15.75" customHeight="1">
      <c r="A32" s="45" t="s">
        <v>443</v>
      </c>
      <c r="B32" s="45" t="s">
        <v>444</v>
      </c>
      <c r="C32" s="176">
        <v>533.0</v>
      </c>
      <c r="D32" s="68"/>
      <c r="E32" s="68"/>
    </row>
    <row r="33" ht="15.75" customHeight="1">
      <c r="A33" s="45" t="s">
        <v>445</v>
      </c>
      <c r="B33" s="45" t="s">
        <v>446</v>
      </c>
      <c r="C33" s="176">
        <v>542.0</v>
      </c>
      <c r="D33" s="68"/>
      <c r="E33" s="68"/>
    </row>
    <row r="34" ht="15.75" customHeight="1">
      <c r="A34" s="45" t="s">
        <v>447</v>
      </c>
      <c r="B34" s="45" t="s">
        <v>448</v>
      </c>
      <c r="C34" s="176">
        <v>553.0</v>
      </c>
      <c r="D34" s="68"/>
      <c r="E34" s="68"/>
    </row>
    <row r="35" ht="15.75" customHeight="1">
      <c r="A35" s="45" t="s">
        <v>449</v>
      </c>
      <c r="B35" s="45" t="s">
        <v>450</v>
      </c>
      <c r="C35" s="176">
        <v>559.0</v>
      </c>
      <c r="D35" s="68"/>
      <c r="E35" s="68"/>
    </row>
    <row r="36" ht="15.75" customHeight="1">
      <c r="A36" s="45" t="s">
        <v>451</v>
      </c>
      <c r="B36" s="45" t="s">
        <v>452</v>
      </c>
      <c r="C36" s="176">
        <v>539.0</v>
      </c>
      <c r="D36" s="68"/>
      <c r="E36" s="68"/>
    </row>
    <row r="37" ht="15.75" customHeight="1">
      <c r="A37" s="45" t="s">
        <v>453</v>
      </c>
      <c r="B37" s="45" t="s">
        <v>454</v>
      </c>
      <c r="C37" s="176">
        <v>544.0</v>
      </c>
      <c r="D37" s="68"/>
      <c r="E37" s="68"/>
    </row>
    <row r="38" ht="15.75" customHeight="1">
      <c r="A38" s="45" t="s">
        <v>455</v>
      </c>
      <c r="B38" s="45" t="s">
        <v>456</v>
      </c>
      <c r="C38" s="176">
        <v>552.0</v>
      </c>
      <c r="D38" s="68"/>
      <c r="E38" s="68"/>
    </row>
    <row r="39" ht="15.75" customHeight="1">
      <c r="A39" s="45" t="s">
        <v>457</v>
      </c>
      <c r="B39" s="45" t="s">
        <v>458</v>
      </c>
      <c r="C39" s="176">
        <v>563.0</v>
      </c>
      <c r="D39" s="68"/>
      <c r="E39" s="68"/>
    </row>
    <row r="40" ht="15.75" customHeight="1">
      <c r="A40" s="45" t="s">
        <v>459</v>
      </c>
      <c r="B40" s="45" t="s">
        <v>460</v>
      </c>
      <c r="C40" s="176">
        <v>569.0</v>
      </c>
      <c r="D40" s="68"/>
      <c r="E40" s="68"/>
    </row>
    <row r="41" ht="15.75" customHeight="1">
      <c r="A41" s="45" t="s">
        <v>461</v>
      </c>
      <c r="B41" s="45" t="s">
        <v>462</v>
      </c>
      <c r="C41" s="176">
        <v>569.0</v>
      </c>
      <c r="D41" s="68"/>
      <c r="E41" s="68"/>
    </row>
    <row r="42" ht="15.75" customHeight="1">
      <c r="A42" s="45" t="s">
        <v>463</v>
      </c>
      <c r="B42" s="45" t="s">
        <v>464</v>
      </c>
      <c r="C42" s="176">
        <v>575.0</v>
      </c>
      <c r="D42" s="68"/>
      <c r="E42" s="68"/>
    </row>
    <row r="43" ht="15.75" customHeight="1">
      <c r="A43" s="45" t="s">
        <v>465</v>
      </c>
      <c r="B43" s="45" t="s">
        <v>466</v>
      </c>
      <c r="C43" s="176">
        <v>592.0</v>
      </c>
      <c r="D43" s="68"/>
      <c r="E43" s="68"/>
    </row>
    <row r="44" ht="15.75" customHeight="1">
      <c r="A44" s="45" t="s">
        <v>467</v>
      </c>
      <c r="B44" s="45" t="s">
        <v>440</v>
      </c>
      <c r="C44" s="176">
        <v>551.0</v>
      </c>
      <c r="D44" s="68"/>
      <c r="E44" s="68"/>
    </row>
    <row r="45" ht="15.75" customHeight="1">
      <c r="A45" s="45" t="s">
        <v>468</v>
      </c>
      <c r="B45" s="45" t="s">
        <v>442</v>
      </c>
      <c r="C45" s="176">
        <v>551.0</v>
      </c>
      <c r="D45" s="68"/>
      <c r="E45" s="68"/>
    </row>
    <row r="46" ht="15.75" customHeight="1">
      <c r="A46" s="45" t="s">
        <v>469</v>
      </c>
      <c r="B46" s="45" t="s">
        <v>444</v>
      </c>
      <c r="C46" s="176">
        <v>557.0</v>
      </c>
      <c r="D46" s="68"/>
      <c r="E46" s="68"/>
    </row>
    <row r="47" ht="15.75" customHeight="1">
      <c r="A47" s="45" t="s">
        <v>470</v>
      </c>
      <c r="B47" s="45" t="s">
        <v>446</v>
      </c>
      <c r="C47" s="176">
        <v>567.0</v>
      </c>
      <c r="D47" s="68"/>
      <c r="E47" s="68"/>
    </row>
    <row r="48" ht="15.75" customHeight="1">
      <c r="A48" s="45" t="s">
        <v>471</v>
      </c>
      <c r="B48" s="45" t="s">
        <v>448</v>
      </c>
      <c r="C48" s="176">
        <v>578.0</v>
      </c>
      <c r="D48" s="68"/>
      <c r="E48" s="68"/>
    </row>
    <row r="49" ht="15.75" customHeight="1">
      <c r="A49" s="45" t="s">
        <v>472</v>
      </c>
      <c r="B49" s="45" t="s">
        <v>450</v>
      </c>
      <c r="C49" s="176">
        <v>584.0</v>
      </c>
      <c r="D49" s="68"/>
      <c r="E49" s="68"/>
    </row>
    <row r="50" ht="15.75" customHeight="1">
      <c r="A50" s="45" t="s">
        <v>473</v>
      </c>
      <c r="B50" s="45" t="s">
        <v>452</v>
      </c>
      <c r="C50" s="176">
        <v>563.0</v>
      </c>
      <c r="D50" s="68"/>
      <c r="E50" s="68"/>
    </row>
    <row r="51" ht="15.75" customHeight="1">
      <c r="A51" s="45" t="s">
        <v>474</v>
      </c>
      <c r="B51" s="45" t="s">
        <v>454</v>
      </c>
      <c r="C51" s="176">
        <v>569.0</v>
      </c>
      <c r="D51" s="68"/>
      <c r="E51" s="68"/>
    </row>
    <row r="52" ht="15.75" customHeight="1">
      <c r="A52" s="45" t="s">
        <v>475</v>
      </c>
      <c r="B52" s="45" t="s">
        <v>456</v>
      </c>
      <c r="C52" s="176">
        <v>557.0</v>
      </c>
      <c r="D52" s="68"/>
      <c r="E52" s="68"/>
    </row>
    <row r="53" ht="15.75" customHeight="1">
      <c r="A53" s="45" t="s">
        <v>476</v>
      </c>
      <c r="B53" s="45" t="s">
        <v>460</v>
      </c>
      <c r="C53" s="176">
        <v>575.0</v>
      </c>
      <c r="D53" s="68"/>
      <c r="E53" s="68"/>
    </row>
    <row r="54" ht="15.75" customHeight="1">
      <c r="A54" s="45" t="s">
        <v>477</v>
      </c>
      <c r="B54" s="45" t="s">
        <v>462</v>
      </c>
      <c r="C54" s="176">
        <v>575.0</v>
      </c>
      <c r="D54" s="68"/>
      <c r="E54" s="68"/>
    </row>
    <row r="55" ht="15.75" customHeight="1">
      <c r="A55" s="45" t="s">
        <v>478</v>
      </c>
      <c r="B55" s="45" t="s">
        <v>464</v>
      </c>
      <c r="C55" s="176">
        <v>580.0</v>
      </c>
      <c r="D55" s="68"/>
      <c r="E55" s="68"/>
    </row>
    <row r="56" ht="15.75" customHeight="1">
      <c r="A56" s="45" t="s">
        <v>479</v>
      </c>
      <c r="B56" s="45" t="s">
        <v>466</v>
      </c>
      <c r="C56" s="176">
        <v>598.0</v>
      </c>
      <c r="D56" s="68"/>
      <c r="E56" s="68"/>
    </row>
    <row r="57" ht="15.75" customHeight="1">
      <c r="A57" s="45" t="s">
        <v>480</v>
      </c>
      <c r="B57" s="45" t="s">
        <v>440</v>
      </c>
      <c r="C57" s="176">
        <v>556.0</v>
      </c>
      <c r="D57" s="68"/>
      <c r="E57" s="68"/>
    </row>
    <row r="58" ht="15.75" customHeight="1">
      <c r="A58" s="45" t="s">
        <v>481</v>
      </c>
      <c r="B58" s="45" t="s">
        <v>442</v>
      </c>
      <c r="C58" s="176">
        <v>556.0</v>
      </c>
      <c r="D58" s="68"/>
      <c r="E58" s="68"/>
    </row>
    <row r="59" ht="15.75" customHeight="1">
      <c r="A59" s="45" t="s">
        <v>482</v>
      </c>
      <c r="B59" s="45" t="s">
        <v>444</v>
      </c>
      <c r="C59" s="176">
        <v>563.0</v>
      </c>
      <c r="D59" s="68"/>
      <c r="E59" s="68"/>
    </row>
    <row r="60" ht="15.75" customHeight="1">
      <c r="A60" s="45" t="s">
        <v>483</v>
      </c>
      <c r="B60" s="45" t="s">
        <v>446</v>
      </c>
      <c r="C60" s="176">
        <v>572.0</v>
      </c>
      <c r="D60" s="68"/>
      <c r="E60" s="68"/>
    </row>
    <row r="61" ht="15.75" customHeight="1">
      <c r="A61" s="45" t="s">
        <v>484</v>
      </c>
      <c r="B61" s="45" t="s">
        <v>448</v>
      </c>
      <c r="C61" s="176">
        <v>584.0</v>
      </c>
      <c r="D61" s="68"/>
      <c r="E61" s="68"/>
    </row>
    <row r="62" ht="15.75" customHeight="1">
      <c r="A62" s="45" t="s">
        <v>485</v>
      </c>
      <c r="B62" s="45" t="s">
        <v>450</v>
      </c>
      <c r="C62" s="176">
        <v>590.0</v>
      </c>
      <c r="D62" s="68"/>
      <c r="E62" s="68"/>
    </row>
    <row r="63" ht="15.75" customHeight="1">
      <c r="A63" s="45" t="s">
        <v>486</v>
      </c>
      <c r="B63" s="45" t="s">
        <v>452</v>
      </c>
      <c r="C63" s="176">
        <v>569.0</v>
      </c>
      <c r="D63" s="68"/>
      <c r="E63" s="68"/>
    </row>
    <row r="64" ht="15.75" customHeight="1">
      <c r="A64" s="45" t="s">
        <v>487</v>
      </c>
      <c r="B64" s="45" t="s">
        <v>454</v>
      </c>
      <c r="C64" s="176">
        <v>575.0</v>
      </c>
      <c r="D64" s="68"/>
      <c r="E64" s="68"/>
    </row>
    <row r="65" ht="15.75" customHeight="1">
      <c r="A65" s="45" t="s">
        <v>488</v>
      </c>
      <c r="B65" s="45" t="s">
        <v>456</v>
      </c>
      <c r="C65" s="176">
        <v>563.0</v>
      </c>
      <c r="D65" s="68"/>
      <c r="E65" s="68"/>
    </row>
    <row r="66" ht="15.75" customHeight="1">
      <c r="A66" s="45" t="s">
        <v>489</v>
      </c>
      <c r="B66" s="45" t="s">
        <v>460</v>
      </c>
      <c r="C66" s="176">
        <v>575.0</v>
      </c>
      <c r="D66" s="68"/>
      <c r="E66" s="68"/>
    </row>
    <row r="67" ht="15.75" customHeight="1">
      <c r="A67" s="45" t="s">
        <v>490</v>
      </c>
      <c r="B67" s="45" t="s">
        <v>462</v>
      </c>
      <c r="C67" s="176">
        <v>580.0</v>
      </c>
      <c r="D67" s="68"/>
      <c r="E67" s="68"/>
    </row>
    <row r="68" ht="15.75" customHeight="1">
      <c r="A68" s="45" t="s">
        <v>491</v>
      </c>
      <c r="B68" s="45" t="s">
        <v>464</v>
      </c>
      <c r="C68" s="176">
        <v>580.0</v>
      </c>
      <c r="D68" s="68"/>
      <c r="E68" s="68"/>
    </row>
    <row r="69" ht="15.75" customHeight="1">
      <c r="A69" s="45" t="s">
        <v>492</v>
      </c>
      <c r="B69" s="45" t="s">
        <v>440</v>
      </c>
      <c r="C69" s="176">
        <v>549.0</v>
      </c>
      <c r="D69" s="68"/>
      <c r="E69" s="68"/>
    </row>
    <row r="70" ht="15.75" customHeight="1">
      <c r="A70" s="45" t="s">
        <v>493</v>
      </c>
      <c r="B70" s="45" t="s">
        <v>442</v>
      </c>
      <c r="C70" s="176">
        <v>555.0</v>
      </c>
      <c r="D70" s="68"/>
      <c r="E70" s="68"/>
    </row>
    <row r="71" ht="15.75" customHeight="1">
      <c r="A71" s="45" t="s">
        <v>494</v>
      </c>
      <c r="B71" s="45" t="s">
        <v>444</v>
      </c>
      <c r="C71" s="176">
        <v>556.0</v>
      </c>
      <c r="D71" s="68"/>
      <c r="E71" s="68"/>
    </row>
    <row r="72" ht="15.75" customHeight="1">
      <c r="A72" s="45" t="s">
        <v>495</v>
      </c>
      <c r="B72" s="45" t="s">
        <v>446</v>
      </c>
      <c r="C72" s="176">
        <v>564.0</v>
      </c>
      <c r="D72" s="68"/>
      <c r="E72" s="68"/>
    </row>
    <row r="73" ht="15.75" customHeight="1">
      <c r="A73" s="45" t="s">
        <v>496</v>
      </c>
      <c r="B73" s="45" t="s">
        <v>448</v>
      </c>
      <c r="C73" s="176">
        <v>576.0</v>
      </c>
      <c r="D73" s="68"/>
      <c r="E73" s="68"/>
    </row>
    <row r="74" ht="15.75" customHeight="1">
      <c r="A74" s="45" t="s">
        <v>497</v>
      </c>
      <c r="B74" s="45" t="s">
        <v>450</v>
      </c>
      <c r="C74" s="176">
        <v>581.0</v>
      </c>
      <c r="D74" s="68"/>
      <c r="E74" s="68"/>
    </row>
    <row r="75" ht="15.75" customHeight="1">
      <c r="A75" s="45" t="s">
        <v>498</v>
      </c>
      <c r="B75" s="45" t="s">
        <v>452</v>
      </c>
      <c r="C75" s="176">
        <v>580.0</v>
      </c>
      <c r="D75" s="68"/>
      <c r="E75" s="68"/>
    </row>
    <row r="76" ht="15.75" customHeight="1">
      <c r="A76" s="45" t="s">
        <v>499</v>
      </c>
      <c r="B76" s="45" t="s">
        <v>454</v>
      </c>
      <c r="C76" s="176">
        <v>586.0</v>
      </c>
      <c r="D76" s="68"/>
      <c r="E76" s="68"/>
    </row>
    <row r="77" ht="15.75" customHeight="1">
      <c r="A77" s="45" t="s">
        <v>500</v>
      </c>
      <c r="B77" s="45" t="s">
        <v>456</v>
      </c>
      <c r="C77" s="176">
        <v>575.0</v>
      </c>
      <c r="D77" s="68"/>
      <c r="E77" s="68"/>
    </row>
    <row r="78" ht="15.75" customHeight="1">
      <c r="A78" s="45" t="s">
        <v>501</v>
      </c>
      <c r="B78" s="45" t="s">
        <v>460</v>
      </c>
      <c r="C78" s="176">
        <v>586.0</v>
      </c>
      <c r="D78" s="68"/>
      <c r="E78" s="68"/>
    </row>
    <row r="79" ht="15.75" customHeight="1">
      <c r="A79" s="45" t="s">
        <v>502</v>
      </c>
      <c r="B79" s="45" t="s">
        <v>440</v>
      </c>
      <c r="C79" s="176">
        <v>839.0</v>
      </c>
      <c r="D79" s="68"/>
      <c r="E79" s="68"/>
    </row>
    <row r="80" ht="15.75" customHeight="1">
      <c r="A80" s="45" t="s">
        <v>503</v>
      </c>
      <c r="B80" s="45" t="s">
        <v>444</v>
      </c>
      <c r="C80" s="176">
        <v>842.0</v>
      </c>
      <c r="D80" s="68"/>
      <c r="E80" s="68"/>
    </row>
    <row r="81" ht="15.75" customHeight="1">
      <c r="A81" s="45" t="s">
        <v>504</v>
      </c>
      <c r="B81" s="45" t="s">
        <v>448</v>
      </c>
      <c r="C81" s="176">
        <v>846.0</v>
      </c>
      <c r="D81" s="68"/>
      <c r="E81" s="68"/>
    </row>
    <row r="82" ht="15.75" customHeight="1">
      <c r="A82" s="45" t="s">
        <v>505</v>
      </c>
      <c r="B82" s="45" t="s">
        <v>506</v>
      </c>
      <c r="C82" s="176">
        <v>846.0</v>
      </c>
      <c r="D82" s="68"/>
      <c r="E82" s="68"/>
    </row>
    <row r="83" ht="15.75" customHeight="1">
      <c r="A83" s="45" t="s">
        <v>507</v>
      </c>
      <c r="B83" s="45" t="s">
        <v>456</v>
      </c>
      <c r="C83" s="176">
        <v>937.0</v>
      </c>
      <c r="D83" s="68"/>
      <c r="E83" s="68"/>
    </row>
    <row r="84" ht="15.75" customHeight="1">
      <c r="A84" s="45" t="s">
        <v>508</v>
      </c>
      <c r="B84" s="45" t="s">
        <v>509</v>
      </c>
      <c r="C84" s="176">
        <v>937.0</v>
      </c>
      <c r="D84" s="68"/>
      <c r="E84" s="68"/>
    </row>
    <row r="85" ht="15.75" customHeight="1">
      <c r="A85" s="45" t="s">
        <v>510</v>
      </c>
      <c r="B85" s="45" t="s">
        <v>511</v>
      </c>
      <c r="C85" s="176">
        <v>955.0</v>
      </c>
      <c r="D85" s="68"/>
      <c r="E85" s="68"/>
    </row>
    <row r="86" ht="15.75" customHeight="1">
      <c r="A86" s="45" t="s">
        <v>512</v>
      </c>
      <c r="B86" s="45" t="s">
        <v>513</v>
      </c>
      <c r="C86" s="176">
        <v>1667.0</v>
      </c>
      <c r="D86" s="68"/>
      <c r="E86" s="68"/>
    </row>
    <row r="87" ht="15.75" customHeight="1">
      <c r="A87" s="45" t="s">
        <v>514</v>
      </c>
      <c r="B87" s="45" t="s">
        <v>515</v>
      </c>
      <c r="C87" s="176">
        <v>1674.0</v>
      </c>
      <c r="D87" s="68"/>
      <c r="E87" s="68"/>
    </row>
    <row r="88" ht="15.75" customHeight="1">
      <c r="A88" s="45" t="s">
        <v>516</v>
      </c>
      <c r="B88" s="45" t="s">
        <v>517</v>
      </c>
      <c r="C88" s="176">
        <v>1703.0</v>
      </c>
      <c r="D88" s="68"/>
      <c r="E88" s="68"/>
    </row>
    <row r="89" ht="15.75" customHeight="1">
      <c r="A89" s="45" t="s">
        <v>518</v>
      </c>
      <c r="B89" s="45" t="s">
        <v>519</v>
      </c>
      <c r="C89" s="176">
        <v>1657.0</v>
      </c>
      <c r="D89" s="68"/>
      <c r="E89" s="68"/>
    </row>
    <row r="90" ht="15.75" customHeight="1">
      <c r="A90" s="45" t="s">
        <v>520</v>
      </c>
      <c r="B90" s="45" t="s">
        <v>521</v>
      </c>
      <c r="C90" s="176">
        <v>1730.0</v>
      </c>
      <c r="D90" s="68"/>
      <c r="E90" s="68"/>
    </row>
    <row r="91" ht="15.75" customHeight="1">
      <c r="A91" s="45" t="s">
        <v>522</v>
      </c>
      <c r="B91" s="45" t="s">
        <v>523</v>
      </c>
      <c r="C91" s="176">
        <v>1854.0</v>
      </c>
      <c r="D91" s="68"/>
      <c r="E91" s="68"/>
    </row>
    <row r="92" ht="15.75" customHeight="1">
      <c r="A92" s="45" t="s">
        <v>524</v>
      </c>
      <c r="B92" s="45" t="s">
        <v>525</v>
      </c>
      <c r="C92" s="176">
        <v>1944.0</v>
      </c>
      <c r="D92" s="68"/>
      <c r="E92" s="68"/>
    </row>
    <row r="93" ht="15.75" customHeight="1">
      <c r="A93" s="45" t="s">
        <v>526</v>
      </c>
      <c r="B93" s="45" t="s">
        <v>527</v>
      </c>
      <c r="C93" s="176">
        <v>2133.0</v>
      </c>
      <c r="D93" s="68"/>
      <c r="E93" s="68"/>
    </row>
    <row r="94" ht="15.75" customHeight="1">
      <c r="A94" s="45" t="s">
        <v>528</v>
      </c>
      <c r="B94" s="45" t="s">
        <v>529</v>
      </c>
      <c r="C94" s="176">
        <v>1407.0</v>
      </c>
      <c r="D94" s="68"/>
      <c r="E94" s="68"/>
    </row>
    <row r="95" ht="15.75" customHeight="1">
      <c r="A95" s="45" t="s">
        <v>530</v>
      </c>
      <c r="B95" s="45" t="s">
        <v>515</v>
      </c>
      <c r="C95" s="176">
        <v>1427.0</v>
      </c>
      <c r="D95" s="68"/>
      <c r="E95" s="68"/>
    </row>
    <row r="96" ht="15.75" customHeight="1">
      <c r="A96" s="45" t="s">
        <v>531</v>
      </c>
      <c r="B96" s="45" t="s">
        <v>517</v>
      </c>
      <c r="C96" s="176">
        <v>1427.0</v>
      </c>
      <c r="D96" s="68"/>
      <c r="E96" s="68"/>
    </row>
    <row r="97" ht="15.75" customHeight="1">
      <c r="A97" s="45" t="s">
        <v>532</v>
      </c>
      <c r="B97" s="45" t="s">
        <v>521</v>
      </c>
      <c r="C97" s="176">
        <v>1440.0</v>
      </c>
      <c r="D97" s="68"/>
      <c r="E97" s="68"/>
    </row>
    <row r="98" ht="15.75" customHeight="1">
      <c r="A98" s="45" t="s">
        <v>533</v>
      </c>
      <c r="B98" s="45" t="s">
        <v>523</v>
      </c>
      <c r="C98" s="176">
        <v>1608.0</v>
      </c>
      <c r="D98" s="68"/>
      <c r="E98" s="68"/>
    </row>
    <row r="99" ht="15.75" customHeight="1">
      <c r="A99" s="45" t="s">
        <v>534</v>
      </c>
      <c r="B99" s="45" t="s">
        <v>535</v>
      </c>
      <c r="C99" s="176">
        <v>1642.0</v>
      </c>
      <c r="D99" s="68"/>
      <c r="E99" s="68"/>
    </row>
    <row r="100" ht="15.75" customHeight="1">
      <c r="A100" s="45" t="s">
        <v>536</v>
      </c>
      <c r="B100" s="45" t="s">
        <v>537</v>
      </c>
      <c r="C100" s="176">
        <v>1709.0</v>
      </c>
      <c r="D100" s="68"/>
      <c r="E100" s="68"/>
    </row>
    <row r="101" ht="15.75" customHeight="1">
      <c r="A101" s="45" t="s">
        <v>538</v>
      </c>
      <c r="B101" s="45" t="s">
        <v>529</v>
      </c>
      <c r="C101" s="176">
        <v>1407.0</v>
      </c>
      <c r="D101" s="68"/>
      <c r="E101" s="68"/>
    </row>
    <row r="102" ht="15.75" customHeight="1">
      <c r="A102" s="45" t="s">
        <v>539</v>
      </c>
      <c r="B102" s="45" t="s">
        <v>515</v>
      </c>
      <c r="C102" s="176">
        <v>1427.0</v>
      </c>
      <c r="D102" s="68"/>
      <c r="E102" s="68"/>
    </row>
    <row r="103" ht="15.75" customHeight="1">
      <c r="A103" s="45" t="s">
        <v>540</v>
      </c>
      <c r="B103" s="45" t="s">
        <v>517</v>
      </c>
      <c r="C103" s="176">
        <v>1427.0</v>
      </c>
      <c r="D103" s="68"/>
      <c r="E103" s="68"/>
    </row>
    <row r="104" ht="15.75" customHeight="1">
      <c r="A104" s="45" t="s">
        <v>541</v>
      </c>
      <c r="B104" s="45" t="s">
        <v>521</v>
      </c>
      <c r="C104" s="176">
        <v>1440.0</v>
      </c>
      <c r="D104" s="68"/>
      <c r="E104" s="68"/>
    </row>
    <row r="105" ht="15.75" customHeight="1">
      <c r="A105" s="45" t="s">
        <v>542</v>
      </c>
      <c r="B105" s="45" t="s">
        <v>523</v>
      </c>
      <c r="C105" s="176">
        <v>1608.0</v>
      </c>
      <c r="D105" s="68"/>
      <c r="E105" s="68"/>
    </row>
    <row r="106" ht="15.75" customHeight="1">
      <c r="A106" s="45" t="s">
        <v>543</v>
      </c>
      <c r="B106" s="45" t="s">
        <v>535</v>
      </c>
      <c r="C106" s="176">
        <v>1642.0</v>
      </c>
      <c r="D106" s="68"/>
      <c r="E106" s="68"/>
    </row>
    <row r="107" ht="15.75" customHeight="1">
      <c r="A107" s="45" t="s">
        <v>544</v>
      </c>
      <c r="B107" s="45" t="s">
        <v>537</v>
      </c>
      <c r="C107" s="176">
        <v>1709.0</v>
      </c>
      <c r="D107" s="68"/>
      <c r="E107" s="68"/>
    </row>
    <row r="108" ht="15.75" customHeight="1">
      <c r="A108" s="45" t="s">
        <v>545</v>
      </c>
      <c r="B108" s="45" t="s">
        <v>546</v>
      </c>
      <c r="C108" s="176">
        <v>2650.0</v>
      </c>
      <c r="D108" s="68"/>
      <c r="E108" s="68"/>
    </row>
    <row r="109" ht="15.75" customHeight="1">
      <c r="A109" s="45" t="s">
        <v>547</v>
      </c>
      <c r="B109" s="45" t="s">
        <v>548</v>
      </c>
      <c r="C109" s="176">
        <v>3266.0</v>
      </c>
      <c r="D109" s="68"/>
      <c r="E109" s="68"/>
    </row>
    <row r="110" ht="15.75" customHeight="1">
      <c r="A110" s="45" t="s">
        <v>549</v>
      </c>
      <c r="B110" s="45" t="s">
        <v>550</v>
      </c>
      <c r="C110" s="176">
        <v>3159.0</v>
      </c>
      <c r="D110" s="68"/>
      <c r="E110" s="68"/>
    </row>
    <row r="111" ht="15.75" customHeight="1">
      <c r="A111" s="45" t="s">
        <v>551</v>
      </c>
      <c r="B111" s="45" t="s">
        <v>552</v>
      </c>
      <c r="C111" s="176">
        <v>3277.0</v>
      </c>
      <c r="D111" s="68"/>
      <c r="E111" s="68"/>
    </row>
    <row r="112" ht="15.75" customHeight="1">
      <c r="A112" s="45" t="s">
        <v>553</v>
      </c>
      <c r="B112" s="45" t="s">
        <v>554</v>
      </c>
      <c r="C112" s="176">
        <v>3337.0</v>
      </c>
      <c r="D112" s="68"/>
      <c r="E112" s="68"/>
    </row>
    <row r="113" ht="15.75" customHeight="1">
      <c r="A113" s="45" t="s">
        <v>555</v>
      </c>
      <c r="B113" s="45" t="s">
        <v>556</v>
      </c>
      <c r="C113" s="176">
        <v>3600.0</v>
      </c>
      <c r="D113" s="68"/>
      <c r="E113" s="68"/>
    </row>
    <row r="114" ht="15.75" customHeight="1">
      <c r="A114" s="45" t="s">
        <v>557</v>
      </c>
      <c r="B114" s="45" t="s">
        <v>558</v>
      </c>
      <c r="C114" s="176">
        <v>608.0</v>
      </c>
      <c r="D114" s="68"/>
      <c r="E114" s="68"/>
    </row>
    <row r="115" ht="15.75" customHeight="1">
      <c r="A115" s="45" t="s">
        <v>559</v>
      </c>
      <c r="B115" s="45" t="s">
        <v>560</v>
      </c>
      <c r="C115" s="176">
        <v>608.0</v>
      </c>
      <c r="D115" s="68"/>
      <c r="E115" s="68"/>
    </row>
    <row r="116" ht="15.75" customHeight="1">
      <c r="A116" s="45" t="s">
        <v>561</v>
      </c>
      <c r="B116" s="45" t="s">
        <v>562</v>
      </c>
      <c r="C116" s="176">
        <v>653.0</v>
      </c>
      <c r="D116" s="68"/>
      <c r="E116" s="68"/>
    </row>
    <row r="117" ht="15.75" customHeight="1">
      <c r="A117" s="45" t="s">
        <v>563</v>
      </c>
      <c r="B117" s="45" t="s">
        <v>564</v>
      </c>
      <c r="C117" s="176">
        <v>680.0</v>
      </c>
      <c r="D117" s="68"/>
      <c r="E117" s="68"/>
    </row>
    <row r="118" ht="15.75" customHeight="1">
      <c r="A118" s="45" t="s">
        <v>565</v>
      </c>
      <c r="B118" s="45" t="s">
        <v>566</v>
      </c>
      <c r="C118" s="176">
        <v>744.0</v>
      </c>
      <c r="D118" s="68"/>
      <c r="E118" s="68"/>
    </row>
    <row r="119" ht="15.75" customHeight="1">
      <c r="A119" s="45" t="s">
        <v>567</v>
      </c>
      <c r="B119" s="45" t="s">
        <v>568</v>
      </c>
      <c r="C119" s="176">
        <v>801.0</v>
      </c>
      <c r="D119" s="68"/>
      <c r="E119" s="68"/>
    </row>
    <row r="120" ht="15.75" customHeight="1">
      <c r="A120" s="45" t="s">
        <v>569</v>
      </c>
      <c r="B120" s="45" t="s">
        <v>570</v>
      </c>
      <c r="C120" s="176">
        <v>822.0</v>
      </c>
      <c r="D120" s="68"/>
      <c r="E120" s="68"/>
    </row>
    <row r="121" ht="15.75" customHeight="1">
      <c r="A121" s="45" t="s">
        <v>571</v>
      </c>
      <c r="B121" s="45" t="s">
        <v>572</v>
      </c>
      <c r="C121" s="176">
        <v>833.0</v>
      </c>
      <c r="D121" s="68"/>
      <c r="E121" s="68"/>
    </row>
    <row r="122" ht="15.75" customHeight="1">
      <c r="A122" s="45" t="s">
        <v>573</v>
      </c>
      <c r="B122" s="45" t="s">
        <v>574</v>
      </c>
      <c r="C122" s="176">
        <v>858.0</v>
      </c>
      <c r="D122" s="68"/>
      <c r="E122" s="68"/>
    </row>
    <row r="123" ht="15.75" customHeight="1">
      <c r="A123" s="45" t="s">
        <v>575</v>
      </c>
      <c r="B123" s="45" t="s">
        <v>576</v>
      </c>
      <c r="C123" s="176">
        <v>631.0</v>
      </c>
      <c r="D123" s="68"/>
      <c r="E123" s="68"/>
    </row>
    <row r="124" ht="15.75" customHeight="1">
      <c r="A124" s="45" t="s">
        <v>577</v>
      </c>
      <c r="B124" s="45" t="s">
        <v>578</v>
      </c>
      <c r="C124" s="176">
        <v>649.0</v>
      </c>
      <c r="D124" s="68"/>
      <c r="E124" s="68"/>
    </row>
    <row r="125" ht="15.75" customHeight="1">
      <c r="A125" s="45" t="s">
        <v>579</v>
      </c>
      <c r="B125" s="45" t="s">
        <v>580</v>
      </c>
      <c r="C125" s="176">
        <v>648.0</v>
      </c>
      <c r="D125" s="68"/>
      <c r="E125" s="68"/>
    </row>
    <row r="126" ht="15.75" customHeight="1">
      <c r="A126" s="45" t="s">
        <v>581</v>
      </c>
      <c r="B126" s="45" t="s">
        <v>582</v>
      </c>
      <c r="C126" s="176">
        <v>682.0</v>
      </c>
      <c r="D126" s="68"/>
      <c r="E126" s="68"/>
    </row>
    <row r="127" ht="15.75" customHeight="1">
      <c r="A127" s="45" t="s">
        <v>583</v>
      </c>
      <c r="B127" s="45" t="s">
        <v>584</v>
      </c>
      <c r="C127" s="176">
        <v>723.0</v>
      </c>
      <c r="D127" s="68"/>
      <c r="E127" s="68"/>
    </row>
    <row r="128" ht="15.75" customHeight="1">
      <c r="A128" s="45" t="s">
        <v>585</v>
      </c>
      <c r="B128" s="45" t="s">
        <v>586</v>
      </c>
      <c r="C128" s="176">
        <v>784.0</v>
      </c>
      <c r="D128" s="68"/>
      <c r="E128" s="68"/>
    </row>
    <row r="129" ht="15.75" customHeight="1">
      <c r="A129" s="45" t="s">
        <v>587</v>
      </c>
      <c r="B129" s="45" t="s">
        <v>588</v>
      </c>
      <c r="C129" s="176">
        <v>842.0</v>
      </c>
      <c r="D129" s="68"/>
      <c r="E129" s="68"/>
    </row>
    <row r="130" ht="15.75" customHeight="1">
      <c r="A130" s="45" t="s">
        <v>589</v>
      </c>
      <c r="B130" s="45" t="s">
        <v>590</v>
      </c>
      <c r="C130" s="176">
        <v>862.0</v>
      </c>
      <c r="D130" s="68"/>
      <c r="E130" s="68"/>
    </row>
    <row r="131" ht="15.75" customHeight="1">
      <c r="A131" s="45" t="s">
        <v>591</v>
      </c>
      <c r="B131" s="45" t="s">
        <v>592</v>
      </c>
      <c r="C131" s="176">
        <v>922.0</v>
      </c>
      <c r="D131" s="68"/>
      <c r="E131" s="68"/>
    </row>
    <row r="132" ht="15.75" customHeight="1">
      <c r="A132" s="45" t="s">
        <v>593</v>
      </c>
      <c r="B132" s="45" t="s">
        <v>594</v>
      </c>
      <c r="C132" s="176">
        <v>947.0</v>
      </c>
      <c r="D132" s="68"/>
      <c r="E132" s="68"/>
    </row>
    <row r="133" ht="15.75" customHeight="1">
      <c r="A133" s="45" t="s">
        <v>595</v>
      </c>
      <c r="B133" s="45" t="s">
        <v>596</v>
      </c>
      <c r="C133" s="176">
        <v>972.0</v>
      </c>
      <c r="D133" s="68"/>
      <c r="E133" s="68"/>
    </row>
    <row r="134" ht="15.75" customHeight="1">
      <c r="A134" s="45" t="s">
        <v>597</v>
      </c>
      <c r="B134" s="45" t="s">
        <v>578</v>
      </c>
      <c r="C134" s="176">
        <v>1939.0</v>
      </c>
      <c r="D134" s="68"/>
      <c r="E134" s="68"/>
    </row>
    <row r="135" ht="15.75" customHeight="1">
      <c r="A135" s="45" t="s">
        <v>598</v>
      </c>
      <c r="B135" s="45" t="s">
        <v>580</v>
      </c>
      <c r="C135" s="176">
        <v>1999.0</v>
      </c>
      <c r="D135" s="68"/>
      <c r="E135" s="68"/>
    </row>
    <row r="136" ht="15.75" customHeight="1">
      <c r="A136" s="45" t="s">
        <v>599</v>
      </c>
      <c r="B136" s="45" t="s">
        <v>582</v>
      </c>
      <c r="C136" s="176">
        <v>2058.0</v>
      </c>
      <c r="D136" s="68"/>
      <c r="E136" s="68"/>
    </row>
    <row r="137" ht="15.75" customHeight="1">
      <c r="A137" s="45" t="s">
        <v>600</v>
      </c>
      <c r="B137" s="45" t="s">
        <v>584</v>
      </c>
      <c r="C137" s="176">
        <v>2118.0</v>
      </c>
      <c r="D137" s="68"/>
      <c r="E137" s="68"/>
    </row>
    <row r="138" ht="15.75" customHeight="1">
      <c r="A138" s="45" t="s">
        <v>601</v>
      </c>
      <c r="B138" s="45" t="s">
        <v>586</v>
      </c>
      <c r="C138" s="176">
        <v>2177.0</v>
      </c>
      <c r="D138" s="68"/>
      <c r="E138" s="68"/>
    </row>
    <row r="139" ht="15.75" customHeight="1">
      <c r="A139" s="45" t="s">
        <v>602</v>
      </c>
      <c r="B139" s="45" t="s">
        <v>588</v>
      </c>
      <c r="C139" s="176">
        <v>2237.0</v>
      </c>
      <c r="D139" s="68"/>
      <c r="E139" s="68"/>
    </row>
    <row r="140" ht="15.75" customHeight="1">
      <c r="A140" s="45" t="s">
        <v>603</v>
      </c>
      <c r="B140" s="45" t="s">
        <v>590</v>
      </c>
      <c r="C140" s="176">
        <v>2296.0</v>
      </c>
      <c r="D140" s="68"/>
      <c r="E140" s="68"/>
    </row>
    <row r="141" ht="15.75" customHeight="1">
      <c r="A141" s="45" t="s">
        <v>604</v>
      </c>
      <c r="B141" s="45" t="s">
        <v>594</v>
      </c>
      <c r="C141" s="176">
        <v>2356.0</v>
      </c>
      <c r="D141" s="68"/>
      <c r="E141" s="68"/>
    </row>
    <row r="142" ht="15.75" customHeight="1">
      <c r="A142" s="45" t="s">
        <v>605</v>
      </c>
      <c r="B142" s="45" t="s">
        <v>606</v>
      </c>
      <c r="C142" s="176">
        <v>2373.0</v>
      </c>
      <c r="D142" s="68"/>
      <c r="E142" s="68"/>
    </row>
    <row r="143" ht="15.75" customHeight="1">
      <c r="A143" s="45" t="s">
        <v>607</v>
      </c>
      <c r="B143" s="45" t="s">
        <v>608</v>
      </c>
      <c r="C143" s="176">
        <v>2625.0</v>
      </c>
      <c r="D143" s="68"/>
      <c r="E143" s="68"/>
    </row>
    <row r="144" ht="15.75" customHeight="1">
      <c r="A144" s="45" t="s">
        <v>609</v>
      </c>
      <c r="B144" s="45" t="s">
        <v>610</v>
      </c>
      <c r="C144" s="176">
        <v>2697.0</v>
      </c>
      <c r="D144" s="68"/>
      <c r="E144" s="68"/>
    </row>
    <row r="145" ht="15.75" customHeight="1">
      <c r="A145" s="45" t="s">
        <v>611</v>
      </c>
      <c r="B145" s="45" t="s">
        <v>612</v>
      </c>
      <c r="C145" s="176">
        <v>2754.0</v>
      </c>
      <c r="D145" s="68"/>
      <c r="E145" s="68"/>
    </row>
    <row r="146" ht="15.75" customHeight="1">
      <c r="A146" s="45" t="s">
        <v>613</v>
      </c>
      <c r="B146" s="45" t="s">
        <v>614</v>
      </c>
      <c r="C146" s="176">
        <v>3003.0</v>
      </c>
      <c r="D146" s="68"/>
      <c r="E146" s="68"/>
    </row>
    <row r="147" ht="15.75" customHeight="1">
      <c r="A147" s="45" t="s">
        <v>615</v>
      </c>
      <c r="B147" s="45" t="s">
        <v>616</v>
      </c>
      <c r="C147" s="176">
        <v>2047.0</v>
      </c>
      <c r="D147" s="68"/>
      <c r="E147" s="68"/>
    </row>
    <row r="148" ht="15.75" customHeight="1">
      <c r="A148" s="45" t="s">
        <v>617</v>
      </c>
      <c r="B148" s="45" t="s">
        <v>618</v>
      </c>
      <c r="C148" s="176">
        <v>2163.0</v>
      </c>
      <c r="D148" s="68"/>
      <c r="E148" s="68"/>
    </row>
    <row r="149" ht="15.75" customHeight="1">
      <c r="A149" s="45" t="s">
        <v>619</v>
      </c>
      <c r="B149" s="45" t="s">
        <v>620</v>
      </c>
      <c r="C149" s="176">
        <v>2189.0</v>
      </c>
      <c r="D149" s="68"/>
      <c r="E149" s="68"/>
    </row>
    <row r="150" ht="15.75" customHeight="1">
      <c r="A150" s="45" t="s">
        <v>621</v>
      </c>
      <c r="B150" s="45" t="s">
        <v>622</v>
      </c>
      <c r="C150" s="176">
        <v>2415.0</v>
      </c>
      <c r="D150" s="68"/>
      <c r="E150" s="68"/>
    </row>
    <row r="151" ht="15.75" customHeight="1">
      <c r="A151" s="45" t="s">
        <v>623</v>
      </c>
      <c r="B151" s="45" t="s">
        <v>624</v>
      </c>
      <c r="C151" s="176">
        <v>2582.0</v>
      </c>
      <c r="D151" s="68"/>
      <c r="E151" s="68"/>
    </row>
    <row r="152" ht="15.75" customHeight="1">
      <c r="A152" s="45" t="s">
        <v>625</v>
      </c>
      <c r="B152" s="45" t="s">
        <v>626</v>
      </c>
      <c r="C152" s="176">
        <v>2943.0</v>
      </c>
      <c r="D152" s="68"/>
      <c r="E152" s="68"/>
    </row>
    <row r="153" ht="15.75" customHeight="1">
      <c r="A153" s="45" t="s">
        <v>627</v>
      </c>
      <c r="B153" s="45" t="s">
        <v>440</v>
      </c>
      <c r="C153" s="176">
        <v>527.0</v>
      </c>
      <c r="D153" s="68"/>
      <c r="E153" s="68"/>
    </row>
    <row r="154" ht="15.75" customHeight="1">
      <c r="A154" s="45" t="s">
        <v>628</v>
      </c>
      <c r="B154" s="45" t="s">
        <v>444</v>
      </c>
      <c r="C154" s="176">
        <v>533.0</v>
      </c>
      <c r="D154" s="68"/>
      <c r="E154" s="68"/>
    </row>
    <row r="155" ht="15.75" customHeight="1">
      <c r="A155" s="45" t="s">
        <v>629</v>
      </c>
      <c r="B155" s="45" t="s">
        <v>446</v>
      </c>
      <c r="C155" s="176">
        <v>542.0</v>
      </c>
      <c r="D155" s="68"/>
      <c r="E155" s="68"/>
    </row>
    <row r="156" ht="15.75" customHeight="1">
      <c r="A156" s="45" t="s">
        <v>630</v>
      </c>
      <c r="B156" s="45" t="s">
        <v>442</v>
      </c>
      <c r="C156" s="176">
        <v>533.0</v>
      </c>
      <c r="D156" s="68"/>
      <c r="E156" s="68"/>
    </row>
    <row r="157" ht="15.75" customHeight="1">
      <c r="A157" s="45" t="s">
        <v>631</v>
      </c>
      <c r="B157" s="45" t="s">
        <v>452</v>
      </c>
      <c r="C157" s="176">
        <v>539.0</v>
      </c>
      <c r="D157" s="68"/>
      <c r="E157" s="68"/>
    </row>
    <row r="158" ht="15.75" customHeight="1">
      <c r="A158" s="45" t="s">
        <v>632</v>
      </c>
      <c r="B158" s="45" t="s">
        <v>448</v>
      </c>
      <c r="C158" s="176">
        <v>553.0</v>
      </c>
      <c r="D158" s="68"/>
      <c r="E158" s="68"/>
    </row>
    <row r="159" ht="15.75" customHeight="1">
      <c r="A159" s="45" t="s">
        <v>633</v>
      </c>
      <c r="B159" s="45" t="s">
        <v>450</v>
      </c>
      <c r="C159" s="176">
        <v>559.0</v>
      </c>
      <c r="D159" s="68"/>
      <c r="E159" s="68"/>
    </row>
    <row r="160" ht="15.75" customHeight="1">
      <c r="A160" s="45" t="s">
        <v>634</v>
      </c>
      <c r="B160" s="45" t="s">
        <v>454</v>
      </c>
      <c r="C160" s="176">
        <v>544.0</v>
      </c>
      <c r="D160" s="68"/>
      <c r="E160" s="68"/>
    </row>
    <row r="161" ht="15.75" customHeight="1">
      <c r="A161" s="45" t="s">
        <v>635</v>
      </c>
      <c r="B161" s="45" t="s">
        <v>456</v>
      </c>
      <c r="C161" s="176">
        <v>552.0</v>
      </c>
      <c r="D161" s="68"/>
      <c r="E161" s="68"/>
    </row>
    <row r="162" ht="15.75" customHeight="1">
      <c r="A162" s="45" t="s">
        <v>636</v>
      </c>
      <c r="B162" s="45" t="s">
        <v>458</v>
      </c>
      <c r="C162" s="176">
        <v>563.0</v>
      </c>
      <c r="D162" s="68"/>
      <c r="E162" s="68"/>
    </row>
    <row r="163" ht="15.75" customHeight="1">
      <c r="A163" s="45" t="s">
        <v>637</v>
      </c>
      <c r="B163" s="45" t="s">
        <v>460</v>
      </c>
      <c r="C163" s="176">
        <v>569.0</v>
      </c>
      <c r="D163" s="68"/>
      <c r="E163" s="68"/>
    </row>
    <row r="164" ht="15.75" customHeight="1">
      <c r="A164" s="45" t="s">
        <v>638</v>
      </c>
      <c r="B164" s="45" t="s">
        <v>462</v>
      </c>
      <c r="C164" s="176">
        <v>569.0</v>
      </c>
      <c r="D164" s="68"/>
      <c r="E164" s="68"/>
    </row>
    <row r="165" ht="15.75" customHeight="1">
      <c r="A165" s="45" t="s">
        <v>639</v>
      </c>
      <c r="B165" s="45" t="s">
        <v>464</v>
      </c>
      <c r="C165" s="176">
        <v>575.0</v>
      </c>
      <c r="D165" s="68"/>
      <c r="E165" s="68"/>
    </row>
    <row r="166" ht="15.75" customHeight="1">
      <c r="A166" s="45" t="s">
        <v>640</v>
      </c>
      <c r="B166" s="45" t="s">
        <v>466</v>
      </c>
      <c r="C166" s="176">
        <v>592.0</v>
      </c>
      <c r="D166" s="68"/>
      <c r="E166" s="68"/>
    </row>
    <row r="167" ht="15.75" customHeight="1">
      <c r="A167" s="45" t="s">
        <v>641</v>
      </c>
      <c r="B167" s="45" t="s">
        <v>440</v>
      </c>
      <c r="C167" s="176">
        <v>551.0</v>
      </c>
      <c r="D167" s="68"/>
      <c r="E167" s="68"/>
    </row>
    <row r="168" ht="15.75" customHeight="1">
      <c r="A168" s="45" t="s">
        <v>642</v>
      </c>
      <c r="B168" s="45" t="s">
        <v>444</v>
      </c>
      <c r="C168" s="176">
        <v>557.0</v>
      </c>
      <c r="D168" s="68"/>
      <c r="E168" s="68"/>
    </row>
    <row r="169" ht="15.75" customHeight="1">
      <c r="A169" s="45" t="s">
        <v>643</v>
      </c>
      <c r="B169" s="45" t="s">
        <v>446</v>
      </c>
      <c r="C169" s="176">
        <v>567.0</v>
      </c>
      <c r="D169" s="68"/>
      <c r="E169" s="68"/>
    </row>
    <row r="170" ht="15.75" customHeight="1">
      <c r="A170" s="45" t="s">
        <v>644</v>
      </c>
      <c r="B170" s="45" t="s">
        <v>442</v>
      </c>
      <c r="C170" s="176">
        <v>551.0</v>
      </c>
      <c r="D170" s="68"/>
      <c r="E170" s="68"/>
    </row>
    <row r="171" ht="15.75" customHeight="1">
      <c r="A171" s="45" t="s">
        <v>645</v>
      </c>
      <c r="B171" s="45" t="s">
        <v>452</v>
      </c>
      <c r="C171" s="176">
        <v>563.0</v>
      </c>
      <c r="D171" s="68"/>
      <c r="E171" s="68"/>
    </row>
    <row r="172" ht="15.75" customHeight="1">
      <c r="A172" s="45" t="s">
        <v>646</v>
      </c>
      <c r="B172" s="45" t="s">
        <v>448</v>
      </c>
      <c r="C172" s="176">
        <v>578.0</v>
      </c>
      <c r="D172" s="68"/>
      <c r="E172" s="68"/>
    </row>
    <row r="173" ht="15.75" customHeight="1">
      <c r="A173" s="45" t="s">
        <v>647</v>
      </c>
      <c r="B173" s="45" t="s">
        <v>450</v>
      </c>
      <c r="C173" s="176">
        <v>584.0</v>
      </c>
      <c r="D173" s="68"/>
      <c r="E173" s="68"/>
    </row>
    <row r="174" ht="15.75" customHeight="1">
      <c r="A174" s="45" t="s">
        <v>648</v>
      </c>
      <c r="B174" s="45" t="s">
        <v>454</v>
      </c>
      <c r="C174" s="176">
        <v>569.0</v>
      </c>
      <c r="D174" s="68"/>
      <c r="E174" s="68"/>
    </row>
    <row r="175" ht="15.75" customHeight="1">
      <c r="A175" s="45" t="s">
        <v>649</v>
      </c>
      <c r="B175" s="45" t="s">
        <v>456</v>
      </c>
      <c r="C175" s="176">
        <v>557.0</v>
      </c>
      <c r="D175" s="68"/>
      <c r="E175" s="68"/>
    </row>
    <row r="176" ht="15.75" customHeight="1">
      <c r="A176" s="45" t="s">
        <v>650</v>
      </c>
      <c r="B176" s="45" t="s">
        <v>460</v>
      </c>
      <c r="C176" s="176">
        <v>575.0</v>
      </c>
      <c r="D176" s="68"/>
      <c r="E176" s="68"/>
    </row>
    <row r="177" ht="15.75" customHeight="1">
      <c r="A177" s="45" t="s">
        <v>651</v>
      </c>
      <c r="B177" s="45" t="s">
        <v>462</v>
      </c>
      <c r="C177" s="176">
        <v>575.0</v>
      </c>
      <c r="D177" s="68"/>
      <c r="E177" s="68"/>
    </row>
    <row r="178" ht="15.75" customHeight="1">
      <c r="A178" s="45" t="s">
        <v>652</v>
      </c>
      <c r="B178" s="45" t="s">
        <v>464</v>
      </c>
      <c r="C178" s="176">
        <v>580.0</v>
      </c>
      <c r="D178" s="68"/>
      <c r="E178" s="68"/>
    </row>
    <row r="179" ht="15.75" customHeight="1">
      <c r="A179" s="45" t="s">
        <v>653</v>
      </c>
      <c r="B179" s="45" t="s">
        <v>466</v>
      </c>
      <c r="C179" s="176">
        <v>598.0</v>
      </c>
      <c r="D179" s="68"/>
      <c r="E179" s="68"/>
    </row>
    <row r="180" ht="15.75" customHeight="1">
      <c r="A180" s="45" t="s">
        <v>654</v>
      </c>
      <c r="B180" s="45" t="s">
        <v>440</v>
      </c>
      <c r="C180" s="176">
        <v>580.0</v>
      </c>
      <c r="D180" s="68"/>
      <c r="E180" s="68"/>
    </row>
    <row r="181" ht="15.75" customHeight="1">
      <c r="A181" s="45" t="s">
        <v>655</v>
      </c>
      <c r="B181" s="45" t="s">
        <v>444</v>
      </c>
      <c r="C181" s="176">
        <v>556.0</v>
      </c>
      <c r="D181" s="68"/>
      <c r="E181" s="68"/>
    </row>
    <row r="182" ht="15.75" customHeight="1">
      <c r="A182" s="45" t="s">
        <v>656</v>
      </c>
      <c r="B182" s="45" t="s">
        <v>446</v>
      </c>
      <c r="C182" s="176">
        <v>584.0</v>
      </c>
      <c r="D182" s="68"/>
      <c r="E182" s="68"/>
    </row>
    <row r="183" ht="15.75" customHeight="1">
      <c r="A183" s="45" t="s">
        <v>657</v>
      </c>
      <c r="B183" s="45" t="s">
        <v>442</v>
      </c>
      <c r="C183" s="176">
        <v>556.0</v>
      </c>
      <c r="D183" s="68"/>
      <c r="E183" s="68"/>
    </row>
    <row r="184" ht="15.75" customHeight="1">
      <c r="A184" s="45" t="s">
        <v>658</v>
      </c>
      <c r="B184" s="45" t="s">
        <v>452</v>
      </c>
      <c r="C184" s="176">
        <v>572.0</v>
      </c>
      <c r="D184" s="68"/>
      <c r="E184" s="68"/>
    </row>
    <row r="185" ht="15.75" customHeight="1">
      <c r="A185" s="45" t="s">
        <v>659</v>
      </c>
      <c r="B185" s="45" t="s">
        <v>448</v>
      </c>
      <c r="C185" s="176">
        <v>575.0</v>
      </c>
      <c r="D185" s="68"/>
      <c r="E185" s="68"/>
    </row>
    <row r="186" ht="15.75" customHeight="1">
      <c r="A186" s="45" t="s">
        <v>660</v>
      </c>
      <c r="B186" s="45" t="s">
        <v>450</v>
      </c>
      <c r="C186" s="176">
        <v>569.0</v>
      </c>
      <c r="D186" s="68"/>
      <c r="E186" s="68"/>
    </row>
    <row r="187" ht="15.75" customHeight="1">
      <c r="A187" s="45" t="s">
        <v>661</v>
      </c>
      <c r="B187" s="45" t="s">
        <v>454</v>
      </c>
      <c r="C187" s="176">
        <v>590.0</v>
      </c>
      <c r="D187" s="68"/>
      <c r="E187" s="68"/>
    </row>
    <row r="188" ht="15.75" customHeight="1">
      <c r="A188" s="45" t="s">
        <v>662</v>
      </c>
      <c r="B188" s="45" t="s">
        <v>456</v>
      </c>
      <c r="C188" s="176">
        <v>563.0</v>
      </c>
      <c r="D188" s="68"/>
      <c r="E188" s="68"/>
    </row>
    <row r="189" ht="15.75" customHeight="1">
      <c r="A189" s="45" t="s">
        <v>663</v>
      </c>
      <c r="B189" s="45" t="s">
        <v>460</v>
      </c>
      <c r="C189" s="176">
        <v>580.0</v>
      </c>
      <c r="D189" s="68"/>
      <c r="E189" s="68"/>
    </row>
    <row r="190" ht="15.75" customHeight="1">
      <c r="A190" s="45" t="s">
        <v>664</v>
      </c>
      <c r="B190" s="45" t="s">
        <v>462</v>
      </c>
      <c r="C190" s="176">
        <v>563.0</v>
      </c>
      <c r="D190" s="68"/>
      <c r="E190" s="68"/>
    </row>
    <row r="191" ht="15.75" customHeight="1">
      <c r="A191" s="45" t="s">
        <v>665</v>
      </c>
      <c r="B191" s="45" t="s">
        <v>464</v>
      </c>
      <c r="C191" s="176">
        <v>575.0</v>
      </c>
      <c r="D191" s="68"/>
      <c r="E191" s="68"/>
    </row>
    <row r="192" ht="15.75" customHeight="1">
      <c r="A192" s="45" t="s">
        <v>666</v>
      </c>
      <c r="B192" s="45" t="s">
        <v>440</v>
      </c>
      <c r="C192" s="176">
        <v>549.0</v>
      </c>
      <c r="D192" s="68"/>
      <c r="E192" s="68"/>
    </row>
    <row r="193" ht="15.75" customHeight="1">
      <c r="A193" s="45" t="s">
        <v>667</v>
      </c>
      <c r="B193" s="45" t="s">
        <v>444</v>
      </c>
      <c r="C193" s="176">
        <v>556.0</v>
      </c>
      <c r="D193" s="68"/>
      <c r="E193" s="68"/>
    </row>
    <row r="194" ht="15.75" customHeight="1">
      <c r="A194" s="45" t="s">
        <v>668</v>
      </c>
      <c r="B194" s="45" t="s">
        <v>446</v>
      </c>
      <c r="C194" s="176">
        <v>564.0</v>
      </c>
      <c r="D194" s="68"/>
      <c r="E194" s="68"/>
    </row>
    <row r="195" ht="15.75" customHeight="1">
      <c r="A195" s="45" t="s">
        <v>669</v>
      </c>
      <c r="B195" s="45" t="s">
        <v>442</v>
      </c>
      <c r="C195" s="176">
        <v>555.0</v>
      </c>
      <c r="D195" s="68"/>
      <c r="E195" s="68"/>
    </row>
    <row r="196" ht="15.75" customHeight="1">
      <c r="A196" s="45" t="s">
        <v>670</v>
      </c>
      <c r="B196" s="45" t="s">
        <v>452</v>
      </c>
      <c r="C196" s="176">
        <v>580.0</v>
      </c>
      <c r="D196" s="68"/>
      <c r="E196" s="68"/>
    </row>
    <row r="197" ht="15.75" customHeight="1">
      <c r="A197" s="45" t="s">
        <v>671</v>
      </c>
      <c r="B197" s="45" t="s">
        <v>448</v>
      </c>
      <c r="C197" s="176">
        <v>576.0</v>
      </c>
      <c r="D197" s="68"/>
      <c r="E197" s="68"/>
    </row>
    <row r="198" ht="15.75" customHeight="1">
      <c r="A198" s="45" t="s">
        <v>672</v>
      </c>
      <c r="B198" s="45" t="s">
        <v>450</v>
      </c>
      <c r="C198" s="176">
        <v>581.0</v>
      </c>
      <c r="D198" s="68"/>
      <c r="E198" s="68"/>
    </row>
    <row r="199" ht="15.75" customHeight="1">
      <c r="A199" s="45" t="s">
        <v>673</v>
      </c>
      <c r="B199" s="45" t="s">
        <v>454</v>
      </c>
      <c r="C199" s="176">
        <v>586.0</v>
      </c>
      <c r="D199" s="68"/>
      <c r="E199" s="68"/>
    </row>
    <row r="200" ht="15.75" customHeight="1">
      <c r="A200" s="45" t="s">
        <v>674</v>
      </c>
      <c r="B200" s="45" t="s">
        <v>456</v>
      </c>
      <c r="C200" s="176">
        <v>575.0</v>
      </c>
      <c r="D200" s="68"/>
      <c r="E200" s="68"/>
    </row>
    <row r="201" ht="15.75" customHeight="1">
      <c r="A201" s="45" t="s">
        <v>675</v>
      </c>
      <c r="B201" s="45" t="s">
        <v>460</v>
      </c>
      <c r="C201" s="176">
        <v>586.0</v>
      </c>
      <c r="D201" s="68"/>
      <c r="E201" s="68"/>
    </row>
    <row r="202" ht="15.75" customHeight="1">
      <c r="A202" s="45" t="s">
        <v>676</v>
      </c>
      <c r="B202" s="45" t="s">
        <v>440</v>
      </c>
      <c r="C202" s="176">
        <v>839.0</v>
      </c>
      <c r="D202" s="68"/>
      <c r="E202" s="68"/>
    </row>
    <row r="203" ht="15.75" customHeight="1">
      <c r="A203" s="45" t="s">
        <v>677</v>
      </c>
      <c r="B203" s="45" t="s">
        <v>444</v>
      </c>
      <c r="C203" s="176">
        <v>842.0</v>
      </c>
      <c r="D203" s="68"/>
      <c r="E203" s="68"/>
    </row>
    <row r="204" ht="15.75" customHeight="1">
      <c r="A204" s="45" t="s">
        <v>678</v>
      </c>
      <c r="B204" s="45" t="s">
        <v>448</v>
      </c>
      <c r="C204" s="176">
        <v>846.0</v>
      </c>
      <c r="D204" s="68"/>
      <c r="E204" s="68"/>
    </row>
    <row r="205" ht="15.75" customHeight="1">
      <c r="A205" s="45" t="s">
        <v>679</v>
      </c>
      <c r="B205" s="45" t="s">
        <v>506</v>
      </c>
      <c r="C205" s="176">
        <v>846.0</v>
      </c>
      <c r="D205" s="68"/>
      <c r="E205" s="68"/>
    </row>
    <row r="206" ht="15.75" customHeight="1">
      <c r="A206" s="45" t="s">
        <v>680</v>
      </c>
      <c r="B206" s="45" t="s">
        <v>456</v>
      </c>
      <c r="C206" s="176">
        <v>937.0</v>
      </c>
      <c r="D206" s="68"/>
      <c r="E206" s="68"/>
    </row>
    <row r="207" ht="15.75" customHeight="1">
      <c r="A207" s="45" t="s">
        <v>681</v>
      </c>
      <c r="B207" s="45" t="s">
        <v>509</v>
      </c>
      <c r="C207" s="176">
        <v>937.0</v>
      </c>
      <c r="D207" s="68"/>
      <c r="E207" s="68"/>
    </row>
    <row r="208" ht="15.75" customHeight="1">
      <c r="A208" s="45" t="s">
        <v>682</v>
      </c>
      <c r="B208" s="45" t="s">
        <v>511</v>
      </c>
      <c r="C208" s="176">
        <v>955.0</v>
      </c>
      <c r="D208" s="68"/>
      <c r="E208" s="68"/>
    </row>
    <row r="209" ht="15.75" customHeight="1">
      <c r="A209" s="45" t="s">
        <v>683</v>
      </c>
      <c r="B209" s="45" t="s">
        <v>529</v>
      </c>
      <c r="C209" s="176">
        <v>1407.0</v>
      </c>
      <c r="D209" s="68"/>
      <c r="E209" s="68"/>
    </row>
    <row r="210" ht="15.75" customHeight="1">
      <c r="A210" s="45" t="s">
        <v>684</v>
      </c>
      <c r="B210" s="45" t="s">
        <v>515</v>
      </c>
      <c r="C210" s="176">
        <v>1427.0</v>
      </c>
      <c r="D210" s="68"/>
      <c r="E210" s="68"/>
    </row>
    <row r="211" ht="15.75" customHeight="1">
      <c r="A211" s="45" t="s">
        <v>685</v>
      </c>
      <c r="B211" s="45" t="s">
        <v>517</v>
      </c>
      <c r="C211" s="176">
        <v>1427.0</v>
      </c>
      <c r="D211" s="68"/>
      <c r="E211" s="68"/>
    </row>
    <row r="212" ht="15.75" customHeight="1">
      <c r="A212" s="45" t="s">
        <v>686</v>
      </c>
      <c r="B212" s="45" t="s">
        <v>521</v>
      </c>
      <c r="C212" s="176">
        <v>1440.0</v>
      </c>
      <c r="D212" s="68"/>
      <c r="E212" s="68"/>
    </row>
    <row r="213" ht="15.75" customHeight="1">
      <c r="A213" s="45" t="s">
        <v>687</v>
      </c>
      <c r="B213" s="45" t="s">
        <v>523</v>
      </c>
      <c r="C213" s="176">
        <v>1608.0</v>
      </c>
      <c r="D213" s="68"/>
      <c r="E213" s="68"/>
    </row>
    <row r="214" ht="15.75" customHeight="1">
      <c r="A214" s="45" t="s">
        <v>688</v>
      </c>
      <c r="B214" s="45" t="s">
        <v>535</v>
      </c>
      <c r="C214" s="176">
        <v>1642.0</v>
      </c>
      <c r="D214" s="68"/>
      <c r="E214" s="68"/>
    </row>
    <row r="215" ht="15.75" customHeight="1">
      <c r="A215" s="45" t="s">
        <v>689</v>
      </c>
      <c r="B215" s="45" t="s">
        <v>527</v>
      </c>
      <c r="C215" s="176">
        <v>1709.0</v>
      </c>
      <c r="D215" s="68"/>
      <c r="E215" s="68"/>
    </row>
    <row r="216" ht="15.75" customHeight="1">
      <c r="A216" s="45" t="s">
        <v>690</v>
      </c>
      <c r="B216" s="45" t="s">
        <v>513</v>
      </c>
      <c r="C216" s="176">
        <v>1667.0</v>
      </c>
      <c r="D216" s="68"/>
      <c r="E216" s="68"/>
    </row>
    <row r="217" ht="15.75" customHeight="1">
      <c r="A217" s="45" t="s">
        <v>691</v>
      </c>
      <c r="B217" s="45" t="s">
        <v>515</v>
      </c>
      <c r="C217" s="176">
        <v>1674.0</v>
      </c>
      <c r="D217" s="68"/>
      <c r="E217" s="68"/>
    </row>
    <row r="218" ht="15.75" customHeight="1">
      <c r="A218" s="45" t="s">
        <v>692</v>
      </c>
      <c r="B218" s="45" t="s">
        <v>517</v>
      </c>
      <c r="C218" s="176">
        <v>1703.0</v>
      </c>
      <c r="D218" s="68"/>
      <c r="E218" s="68"/>
    </row>
    <row r="219" ht="15.75" customHeight="1">
      <c r="A219" s="45" t="s">
        <v>693</v>
      </c>
      <c r="B219" s="45" t="s">
        <v>521</v>
      </c>
      <c r="C219" s="176">
        <v>1730.0</v>
      </c>
      <c r="D219" s="68"/>
      <c r="E219" s="68"/>
    </row>
    <row r="220" ht="15.75" customHeight="1">
      <c r="A220" s="45" t="s">
        <v>694</v>
      </c>
      <c r="B220" s="45" t="s">
        <v>519</v>
      </c>
      <c r="C220" s="176">
        <v>1657.0</v>
      </c>
      <c r="D220" s="68"/>
      <c r="E220" s="68"/>
    </row>
    <row r="221" ht="15.75" customHeight="1">
      <c r="A221" s="45" t="s">
        <v>695</v>
      </c>
      <c r="B221" s="45" t="s">
        <v>523</v>
      </c>
      <c r="C221" s="176">
        <v>1854.0</v>
      </c>
      <c r="D221" s="68"/>
      <c r="E221" s="68"/>
    </row>
    <row r="222" ht="15.75" customHeight="1">
      <c r="A222" s="45" t="s">
        <v>696</v>
      </c>
      <c r="B222" s="45" t="s">
        <v>525</v>
      </c>
      <c r="C222" s="176">
        <v>1944.0</v>
      </c>
      <c r="D222" s="68"/>
      <c r="E222" s="68"/>
    </row>
    <row r="223" ht="15.75" customHeight="1">
      <c r="A223" s="45" t="s">
        <v>697</v>
      </c>
      <c r="B223" s="45" t="s">
        <v>527</v>
      </c>
      <c r="C223" s="176">
        <v>2133.0</v>
      </c>
      <c r="D223" s="68"/>
      <c r="E223" s="68"/>
    </row>
    <row r="224" ht="15.75" customHeight="1">
      <c r="A224" s="45" t="s">
        <v>698</v>
      </c>
      <c r="B224" s="45" t="s">
        <v>558</v>
      </c>
      <c r="C224" s="176">
        <v>608.0</v>
      </c>
      <c r="D224" s="68"/>
      <c r="E224" s="68"/>
    </row>
    <row r="225" ht="15.75" customHeight="1">
      <c r="A225" s="45" t="s">
        <v>699</v>
      </c>
      <c r="B225" s="45" t="s">
        <v>560</v>
      </c>
      <c r="C225" s="176">
        <v>608.0</v>
      </c>
      <c r="D225" s="68"/>
      <c r="E225" s="68"/>
    </row>
    <row r="226" ht="15.75" customHeight="1">
      <c r="A226" s="45" t="s">
        <v>700</v>
      </c>
      <c r="B226" s="45" t="s">
        <v>562</v>
      </c>
      <c r="C226" s="176">
        <v>653.0</v>
      </c>
      <c r="D226" s="68"/>
      <c r="E226" s="68"/>
    </row>
    <row r="227" ht="15.75" customHeight="1">
      <c r="A227" s="45" t="s">
        <v>701</v>
      </c>
      <c r="B227" s="45" t="s">
        <v>564</v>
      </c>
      <c r="C227" s="176">
        <v>680.0</v>
      </c>
      <c r="D227" s="68"/>
      <c r="E227" s="68"/>
    </row>
    <row r="228" ht="15.75" customHeight="1">
      <c r="A228" s="45" t="s">
        <v>702</v>
      </c>
      <c r="B228" s="45" t="s">
        <v>566</v>
      </c>
      <c r="C228" s="176">
        <v>744.0</v>
      </c>
      <c r="D228" s="68"/>
      <c r="E228" s="68"/>
    </row>
    <row r="229" ht="15.75" customHeight="1">
      <c r="A229" s="45" t="s">
        <v>703</v>
      </c>
      <c r="B229" s="45" t="s">
        <v>568</v>
      </c>
      <c r="C229" s="176">
        <v>801.0</v>
      </c>
      <c r="D229" s="68"/>
      <c r="E229" s="68"/>
    </row>
    <row r="230" ht="15.75" customHeight="1">
      <c r="A230" s="45" t="s">
        <v>704</v>
      </c>
      <c r="B230" s="45" t="s">
        <v>570</v>
      </c>
      <c r="C230" s="176">
        <v>822.0</v>
      </c>
      <c r="D230" s="68"/>
      <c r="E230" s="68"/>
    </row>
    <row r="231" ht="15.75" customHeight="1">
      <c r="A231" s="45" t="s">
        <v>705</v>
      </c>
      <c r="B231" s="45" t="s">
        <v>574</v>
      </c>
      <c r="C231" s="176">
        <v>858.0</v>
      </c>
      <c r="D231" s="68"/>
      <c r="E231" s="68"/>
    </row>
    <row r="232" ht="15.75" customHeight="1">
      <c r="A232" s="45" t="s">
        <v>706</v>
      </c>
      <c r="B232" s="45" t="s">
        <v>572</v>
      </c>
      <c r="C232" s="176">
        <v>833.0</v>
      </c>
      <c r="D232" s="68"/>
      <c r="E232" s="68"/>
    </row>
    <row r="233" ht="15.75" customHeight="1">
      <c r="A233" s="45" t="s">
        <v>707</v>
      </c>
      <c r="B233" s="45" t="s">
        <v>576</v>
      </c>
      <c r="C233" s="176">
        <v>631.0</v>
      </c>
      <c r="D233" s="68"/>
      <c r="E233" s="68"/>
    </row>
    <row r="234" ht="15.75" customHeight="1">
      <c r="A234" s="45" t="s">
        <v>708</v>
      </c>
      <c r="B234" s="45" t="s">
        <v>578</v>
      </c>
      <c r="C234" s="176">
        <v>649.0</v>
      </c>
      <c r="D234" s="68"/>
      <c r="E234" s="68"/>
    </row>
    <row r="235" ht="15.75" customHeight="1">
      <c r="A235" s="45" t="s">
        <v>709</v>
      </c>
      <c r="B235" s="45" t="s">
        <v>580</v>
      </c>
      <c r="C235" s="176">
        <v>648.0</v>
      </c>
      <c r="D235" s="68"/>
      <c r="E235" s="68"/>
    </row>
    <row r="236" ht="15.75" customHeight="1">
      <c r="A236" s="45" t="s">
        <v>710</v>
      </c>
      <c r="B236" s="45" t="s">
        <v>582</v>
      </c>
      <c r="C236" s="176">
        <v>682.0</v>
      </c>
      <c r="D236" s="68"/>
      <c r="E236" s="68"/>
    </row>
    <row r="237" ht="15.75" customHeight="1">
      <c r="A237" s="45" t="s">
        <v>711</v>
      </c>
      <c r="B237" s="45" t="s">
        <v>584</v>
      </c>
      <c r="C237" s="176">
        <v>723.0</v>
      </c>
      <c r="D237" s="68"/>
      <c r="E237" s="68"/>
    </row>
    <row r="238" ht="15.75" customHeight="1">
      <c r="A238" s="45" t="s">
        <v>712</v>
      </c>
      <c r="B238" s="45" t="s">
        <v>586</v>
      </c>
      <c r="C238" s="176">
        <v>784.0</v>
      </c>
      <c r="D238" s="68"/>
      <c r="E238" s="68"/>
    </row>
    <row r="239" ht="15.75" customHeight="1">
      <c r="A239" s="45" t="s">
        <v>713</v>
      </c>
      <c r="B239" s="45" t="s">
        <v>588</v>
      </c>
      <c r="C239" s="176">
        <v>842.0</v>
      </c>
      <c r="D239" s="68"/>
      <c r="E239" s="68"/>
    </row>
    <row r="240" ht="15.75" customHeight="1">
      <c r="A240" s="45" t="s">
        <v>714</v>
      </c>
      <c r="B240" s="45" t="s">
        <v>590</v>
      </c>
      <c r="C240" s="176">
        <v>862.0</v>
      </c>
      <c r="D240" s="68"/>
      <c r="E240" s="68"/>
    </row>
    <row r="241" ht="15.75" customHeight="1">
      <c r="A241" s="45" t="s">
        <v>715</v>
      </c>
      <c r="B241" s="45" t="s">
        <v>592</v>
      </c>
      <c r="C241" s="176">
        <v>922.0</v>
      </c>
      <c r="D241" s="68"/>
      <c r="E241" s="68"/>
    </row>
    <row r="242" ht="15.75" customHeight="1">
      <c r="A242" s="45" t="s">
        <v>716</v>
      </c>
      <c r="B242" s="45" t="s">
        <v>594</v>
      </c>
      <c r="C242" s="176">
        <v>947.0</v>
      </c>
      <c r="D242" s="68"/>
      <c r="E242" s="68"/>
    </row>
    <row r="243" ht="15.75" customHeight="1">
      <c r="A243" s="45" t="s">
        <v>717</v>
      </c>
      <c r="B243" s="45" t="s">
        <v>718</v>
      </c>
      <c r="C243" s="176">
        <v>972.0</v>
      </c>
      <c r="D243" s="68"/>
      <c r="E243" s="68"/>
    </row>
    <row r="244" ht="15.75" customHeight="1">
      <c r="A244" s="45" t="s">
        <v>719</v>
      </c>
      <c r="B244" s="45" t="s">
        <v>578</v>
      </c>
      <c r="C244" s="176">
        <v>1939.0</v>
      </c>
      <c r="D244" s="68"/>
      <c r="E244" s="68"/>
    </row>
    <row r="245" ht="15.75" customHeight="1">
      <c r="A245" s="45" t="s">
        <v>720</v>
      </c>
      <c r="B245" s="45" t="s">
        <v>580</v>
      </c>
      <c r="C245" s="176">
        <v>1999.0</v>
      </c>
      <c r="D245" s="68"/>
      <c r="E245" s="68"/>
    </row>
    <row r="246" ht="15.75" customHeight="1">
      <c r="A246" s="45" t="s">
        <v>721</v>
      </c>
      <c r="B246" s="45" t="s">
        <v>582</v>
      </c>
      <c r="C246" s="176">
        <v>2058.0</v>
      </c>
      <c r="D246" s="68"/>
      <c r="E246" s="68"/>
    </row>
    <row r="247" ht="15.75" customHeight="1">
      <c r="A247" s="45" t="s">
        <v>722</v>
      </c>
      <c r="B247" s="45" t="s">
        <v>584</v>
      </c>
      <c r="C247" s="176">
        <v>2118.0</v>
      </c>
      <c r="D247" s="68"/>
      <c r="E247" s="68"/>
    </row>
    <row r="248" ht="15.75" customHeight="1">
      <c r="A248" s="45" t="s">
        <v>723</v>
      </c>
      <c r="B248" s="45" t="s">
        <v>586</v>
      </c>
      <c r="C248" s="176">
        <v>2177.0</v>
      </c>
      <c r="D248" s="68"/>
      <c r="E248" s="68"/>
    </row>
    <row r="249" ht="15.75" customHeight="1">
      <c r="A249" s="45" t="s">
        <v>724</v>
      </c>
      <c r="B249" s="45" t="s">
        <v>588</v>
      </c>
      <c r="C249" s="176">
        <v>2237.0</v>
      </c>
      <c r="D249" s="68"/>
      <c r="E249" s="68"/>
    </row>
    <row r="250" ht="15.75" customHeight="1">
      <c r="A250" s="45" t="s">
        <v>725</v>
      </c>
      <c r="B250" s="45" t="s">
        <v>590</v>
      </c>
      <c r="C250" s="176">
        <v>2296.0</v>
      </c>
      <c r="D250" s="68"/>
      <c r="E250" s="68"/>
    </row>
    <row r="251" ht="15.75" customHeight="1">
      <c r="A251" s="45" t="s">
        <v>726</v>
      </c>
      <c r="B251" s="45" t="s">
        <v>594</v>
      </c>
      <c r="C251" s="176">
        <v>2356.0</v>
      </c>
      <c r="D251" s="68"/>
      <c r="E251" s="68"/>
    </row>
    <row r="252" ht="15.75" customHeight="1">
      <c r="A252" s="45" t="s">
        <v>727</v>
      </c>
      <c r="B252" s="45" t="s">
        <v>606</v>
      </c>
      <c r="C252" s="176">
        <v>2373.0</v>
      </c>
      <c r="D252" s="68"/>
      <c r="E252" s="68"/>
    </row>
    <row r="253" ht="15.75" customHeight="1">
      <c r="A253" s="45" t="s">
        <v>728</v>
      </c>
      <c r="B253" s="45" t="s">
        <v>608</v>
      </c>
      <c r="C253" s="176">
        <v>2625.0</v>
      </c>
      <c r="D253" s="68"/>
      <c r="E253" s="68"/>
    </row>
    <row r="254" ht="15.75" customHeight="1">
      <c r="A254" s="45" t="s">
        <v>729</v>
      </c>
      <c r="B254" s="45" t="s">
        <v>610</v>
      </c>
      <c r="C254" s="176">
        <v>2697.0</v>
      </c>
      <c r="D254" s="68"/>
      <c r="E254" s="68"/>
    </row>
    <row r="255" ht="15.75" customHeight="1">
      <c r="A255" s="45" t="s">
        <v>730</v>
      </c>
      <c r="B255" s="45" t="s">
        <v>612</v>
      </c>
      <c r="C255" s="176">
        <v>2754.0</v>
      </c>
      <c r="D255" s="68"/>
      <c r="E255" s="68"/>
    </row>
    <row r="256" ht="15.75" customHeight="1">
      <c r="A256" s="45" t="s">
        <v>731</v>
      </c>
      <c r="B256" s="45" t="s">
        <v>614</v>
      </c>
      <c r="C256" s="176">
        <v>3003.0</v>
      </c>
      <c r="D256" s="68"/>
      <c r="E256" s="68"/>
    </row>
    <row r="257" ht="15.75" customHeight="1">
      <c r="A257" s="45" t="s">
        <v>732</v>
      </c>
      <c r="B257" s="45" t="s">
        <v>546</v>
      </c>
      <c r="C257" s="176">
        <v>2650.0</v>
      </c>
      <c r="D257" s="68"/>
      <c r="E257" s="68"/>
    </row>
    <row r="258" ht="15.75" customHeight="1">
      <c r="A258" s="45" t="s">
        <v>733</v>
      </c>
      <c r="B258" s="45" t="s">
        <v>550</v>
      </c>
      <c r="C258" s="176">
        <v>3159.0</v>
      </c>
      <c r="D258" s="68"/>
      <c r="E258" s="68"/>
    </row>
    <row r="259" ht="15.75" customHeight="1">
      <c r="A259" s="45" t="s">
        <v>734</v>
      </c>
      <c r="B259" s="45" t="s">
        <v>548</v>
      </c>
      <c r="C259" s="176">
        <v>3266.0</v>
      </c>
      <c r="D259" s="68"/>
      <c r="E259" s="68"/>
    </row>
    <row r="260" ht="15.75" customHeight="1">
      <c r="A260" s="45" t="s">
        <v>735</v>
      </c>
      <c r="B260" s="45" t="s">
        <v>552</v>
      </c>
      <c r="C260" s="176">
        <v>3277.0</v>
      </c>
      <c r="D260" s="68"/>
      <c r="E260" s="68"/>
    </row>
    <row r="261" ht="15.75" customHeight="1">
      <c r="A261" s="45" t="s">
        <v>736</v>
      </c>
      <c r="B261" s="45" t="s">
        <v>554</v>
      </c>
      <c r="C261" s="176">
        <v>3337.0</v>
      </c>
      <c r="D261" s="68"/>
      <c r="E261" s="68"/>
    </row>
    <row r="262" ht="15.75" customHeight="1">
      <c r="A262" s="45" t="s">
        <v>737</v>
      </c>
      <c r="B262" s="45" t="s">
        <v>556</v>
      </c>
      <c r="C262" s="176">
        <v>3600.0</v>
      </c>
      <c r="D262" s="68"/>
      <c r="E262" s="68"/>
    </row>
    <row r="263" ht="15.75" customHeight="1">
      <c r="A263" s="45" t="s">
        <v>738</v>
      </c>
      <c r="B263" s="45" t="s">
        <v>739</v>
      </c>
      <c r="C263" s="176">
        <v>321.0</v>
      </c>
      <c r="D263" s="68"/>
      <c r="E263" s="68"/>
    </row>
    <row r="264" ht="15.75" customHeight="1">
      <c r="A264" s="45" t="s">
        <v>740</v>
      </c>
      <c r="B264" s="45" t="s">
        <v>741</v>
      </c>
      <c r="C264" s="176">
        <v>386.0</v>
      </c>
      <c r="D264" s="68"/>
      <c r="E264" s="68"/>
    </row>
    <row r="265" ht="15.75" customHeight="1">
      <c r="A265" s="45" t="s">
        <v>49</v>
      </c>
      <c r="B265" s="45" t="s">
        <v>742</v>
      </c>
      <c r="C265" s="176">
        <v>331.0</v>
      </c>
      <c r="D265" s="68"/>
      <c r="E265" s="68"/>
    </row>
    <row r="266" ht="15.75" customHeight="1">
      <c r="A266" s="45" t="s">
        <v>743</v>
      </c>
      <c r="B266" s="45" t="s">
        <v>744</v>
      </c>
      <c r="C266" s="176">
        <v>333.0</v>
      </c>
      <c r="D266" s="68"/>
      <c r="E266" s="68"/>
    </row>
    <row r="267" ht="15.75" customHeight="1">
      <c r="A267" s="45" t="s">
        <v>745</v>
      </c>
      <c r="B267" s="45" t="s">
        <v>744</v>
      </c>
      <c r="C267" s="176">
        <v>411.0</v>
      </c>
      <c r="D267" s="68"/>
      <c r="E267" s="68"/>
    </row>
    <row r="268" ht="15.75" customHeight="1">
      <c r="A268" s="45" t="s">
        <v>60</v>
      </c>
      <c r="B268" s="45" t="s">
        <v>746</v>
      </c>
      <c r="C268" s="176">
        <v>347.0</v>
      </c>
      <c r="D268" s="68"/>
      <c r="E268" s="68"/>
    </row>
    <row r="269" ht="15.75" customHeight="1">
      <c r="A269" s="45" t="s">
        <v>747</v>
      </c>
      <c r="B269" s="45" t="s">
        <v>748</v>
      </c>
      <c r="C269" s="176">
        <v>344.0</v>
      </c>
      <c r="D269" s="68"/>
      <c r="E269" s="68"/>
    </row>
    <row r="270" ht="15.75" customHeight="1">
      <c r="A270" s="45" t="s">
        <v>65</v>
      </c>
      <c r="B270" s="45" t="s">
        <v>749</v>
      </c>
      <c r="C270" s="176">
        <v>374.0</v>
      </c>
      <c r="D270" s="68"/>
      <c r="E270" s="68"/>
    </row>
    <row r="271" ht="15.75" customHeight="1">
      <c r="A271" s="45" t="s">
        <v>750</v>
      </c>
      <c r="B271" s="45" t="s">
        <v>749</v>
      </c>
      <c r="C271" s="176">
        <v>393.0</v>
      </c>
      <c r="D271" s="68"/>
      <c r="E271" s="68"/>
    </row>
    <row r="272" ht="15.75" customHeight="1">
      <c r="A272" s="45" t="s">
        <v>751</v>
      </c>
      <c r="B272" s="45" t="s">
        <v>752</v>
      </c>
      <c r="C272" s="176">
        <v>440.0</v>
      </c>
      <c r="D272" s="68"/>
      <c r="E272" s="68"/>
    </row>
    <row r="273" ht="15.75" customHeight="1">
      <c r="A273" s="45" t="s">
        <v>73</v>
      </c>
      <c r="B273" s="45" t="s">
        <v>753</v>
      </c>
      <c r="C273" s="176">
        <v>382.0</v>
      </c>
      <c r="D273" s="68"/>
      <c r="E273" s="68"/>
    </row>
    <row r="274" ht="15.75" customHeight="1">
      <c r="A274" s="45" t="s">
        <v>754</v>
      </c>
      <c r="B274" s="45" t="s">
        <v>753</v>
      </c>
      <c r="C274" s="176">
        <v>440.0</v>
      </c>
      <c r="D274" s="68"/>
      <c r="E274" s="68"/>
    </row>
    <row r="275" ht="15.75" customHeight="1">
      <c r="A275" s="45" t="s">
        <v>79</v>
      </c>
      <c r="B275" s="45" t="s">
        <v>755</v>
      </c>
      <c r="C275" s="176">
        <v>429.0</v>
      </c>
      <c r="D275" s="68"/>
      <c r="E275" s="68"/>
    </row>
    <row r="276" ht="15.75" customHeight="1">
      <c r="A276" s="45" t="s">
        <v>756</v>
      </c>
      <c r="B276" s="45" t="s">
        <v>757</v>
      </c>
      <c r="C276" s="176">
        <v>491.0</v>
      </c>
      <c r="D276" s="68"/>
      <c r="E276" s="68"/>
    </row>
    <row r="277" ht="15.75" customHeight="1">
      <c r="A277" s="45" t="s">
        <v>85</v>
      </c>
      <c r="B277" s="45" t="s">
        <v>758</v>
      </c>
      <c r="C277" s="176">
        <v>394.0</v>
      </c>
      <c r="D277" s="68"/>
      <c r="E277" s="68"/>
    </row>
    <row r="278" ht="15.75" customHeight="1">
      <c r="A278" s="45" t="s">
        <v>759</v>
      </c>
      <c r="B278" s="45" t="s">
        <v>757</v>
      </c>
      <c r="C278" s="176">
        <v>501.0</v>
      </c>
      <c r="D278" s="68"/>
      <c r="E278" s="68"/>
    </row>
    <row r="279" ht="15.75" customHeight="1">
      <c r="A279" s="45" t="s">
        <v>760</v>
      </c>
      <c r="B279" s="45" t="s">
        <v>761</v>
      </c>
      <c r="C279" s="176">
        <v>238.0</v>
      </c>
      <c r="D279" s="68"/>
      <c r="E279" s="68"/>
    </row>
    <row r="280" ht="15.75" customHeight="1">
      <c r="A280" s="45" t="s">
        <v>762</v>
      </c>
      <c r="B280" s="45" t="s">
        <v>763</v>
      </c>
      <c r="C280" s="176">
        <v>246.0</v>
      </c>
      <c r="D280" s="68"/>
      <c r="E280" s="68"/>
    </row>
    <row r="281" ht="15.75" customHeight="1">
      <c r="A281" s="45" t="s">
        <v>764</v>
      </c>
      <c r="B281" s="45" t="s">
        <v>765</v>
      </c>
      <c r="C281" s="176">
        <v>253.0</v>
      </c>
      <c r="D281" s="68"/>
      <c r="E281" s="68"/>
    </row>
    <row r="282" ht="15.75" customHeight="1">
      <c r="A282" s="45" t="s">
        <v>766</v>
      </c>
      <c r="B282" s="45" t="s">
        <v>767</v>
      </c>
      <c r="C282" s="176">
        <v>298.0</v>
      </c>
      <c r="D282" s="68"/>
      <c r="E282" s="68"/>
    </row>
    <row r="283" ht="15.75" customHeight="1">
      <c r="A283" s="45" t="s">
        <v>768</v>
      </c>
      <c r="B283" s="45" t="s">
        <v>769</v>
      </c>
      <c r="C283" s="176">
        <v>298.0</v>
      </c>
      <c r="D283" s="68"/>
      <c r="E283" s="68"/>
    </row>
    <row r="284" ht="15.75" customHeight="1">
      <c r="A284" s="45" t="s">
        <v>770</v>
      </c>
      <c r="B284" s="45" t="s">
        <v>771</v>
      </c>
      <c r="C284" s="176">
        <v>305.0</v>
      </c>
      <c r="D284" s="68"/>
      <c r="E284" s="68"/>
    </row>
    <row r="285" ht="15.75" customHeight="1">
      <c r="A285" s="45" t="s">
        <v>772</v>
      </c>
      <c r="B285" s="45" t="s">
        <v>773</v>
      </c>
      <c r="C285" s="176">
        <v>310.0</v>
      </c>
      <c r="D285" s="68"/>
      <c r="E285" s="68"/>
    </row>
    <row r="286" ht="15.75" customHeight="1">
      <c r="A286" s="45" t="s">
        <v>774</v>
      </c>
      <c r="B286" s="45" t="s">
        <v>771</v>
      </c>
      <c r="C286" s="176">
        <v>333.0</v>
      </c>
      <c r="D286" s="68"/>
      <c r="E286" s="68"/>
    </row>
    <row r="287" ht="15.75" customHeight="1">
      <c r="A287" s="45" t="s">
        <v>775</v>
      </c>
      <c r="B287" s="45" t="s">
        <v>776</v>
      </c>
      <c r="C287" s="176">
        <v>325.0</v>
      </c>
      <c r="D287" s="68"/>
      <c r="E287" s="68"/>
    </row>
    <row r="288" ht="15.75" customHeight="1">
      <c r="A288" s="45" t="s">
        <v>777</v>
      </c>
      <c r="B288" s="45" t="s">
        <v>778</v>
      </c>
      <c r="C288" s="176">
        <v>405.0</v>
      </c>
      <c r="D288" s="68"/>
      <c r="E288" s="68"/>
    </row>
    <row r="289" ht="15.75" customHeight="1">
      <c r="A289" s="45" t="s">
        <v>779</v>
      </c>
      <c r="B289" s="45" t="s">
        <v>780</v>
      </c>
      <c r="C289" s="176">
        <v>405.0</v>
      </c>
      <c r="D289" s="68"/>
      <c r="E289" s="68"/>
    </row>
    <row r="290" ht="15.75" customHeight="1">
      <c r="A290" s="45" t="s">
        <v>781</v>
      </c>
      <c r="B290" s="45" t="s">
        <v>782</v>
      </c>
      <c r="C290" s="176">
        <v>429.0</v>
      </c>
      <c r="D290" s="68"/>
      <c r="E290" s="68"/>
    </row>
    <row r="291" ht="15.75" customHeight="1">
      <c r="A291" s="45" t="s">
        <v>783</v>
      </c>
      <c r="B291" s="45" t="s">
        <v>784</v>
      </c>
      <c r="C291" s="176">
        <v>418.0</v>
      </c>
      <c r="D291" s="68"/>
      <c r="E291" s="68"/>
    </row>
    <row r="292" ht="15.75" customHeight="1">
      <c r="A292" s="45" t="s">
        <v>785</v>
      </c>
      <c r="B292" s="45" t="s">
        <v>786</v>
      </c>
      <c r="C292" s="176">
        <v>742.0</v>
      </c>
      <c r="D292" s="68"/>
      <c r="E292" s="68"/>
    </row>
    <row r="293" ht="15.75" customHeight="1">
      <c r="A293" s="45" t="s">
        <v>787</v>
      </c>
      <c r="B293" s="45" t="s">
        <v>788</v>
      </c>
      <c r="C293" s="176">
        <v>759.0</v>
      </c>
      <c r="D293" s="68"/>
      <c r="E293" s="68"/>
    </row>
    <row r="294" ht="15.75" customHeight="1">
      <c r="A294" s="45" t="s">
        <v>789</v>
      </c>
      <c r="B294" s="45" t="s">
        <v>790</v>
      </c>
      <c r="C294" s="176">
        <v>789.0</v>
      </c>
      <c r="D294" s="68"/>
      <c r="E294" s="68"/>
    </row>
    <row r="295" ht="15.75" customHeight="1">
      <c r="A295" s="45" t="s">
        <v>791</v>
      </c>
      <c r="B295" s="45" t="s">
        <v>792</v>
      </c>
      <c r="C295" s="176">
        <v>872.0</v>
      </c>
      <c r="D295" s="68"/>
      <c r="E295" s="68"/>
    </row>
    <row r="296" ht="15.75" customHeight="1">
      <c r="A296" s="45" t="s">
        <v>793</v>
      </c>
      <c r="B296" s="45" t="s">
        <v>794</v>
      </c>
      <c r="C296" s="176">
        <v>918.0</v>
      </c>
      <c r="D296" s="68"/>
      <c r="E296" s="68"/>
    </row>
    <row r="297" ht="15.75" customHeight="1">
      <c r="A297" s="45" t="s">
        <v>795</v>
      </c>
      <c r="B297" s="45" t="s">
        <v>796</v>
      </c>
      <c r="C297" s="176">
        <v>1014.0</v>
      </c>
      <c r="D297" s="68"/>
      <c r="E297" s="68"/>
    </row>
    <row r="298" ht="15.75" customHeight="1">
      <c r="A298" s="45" t="s">
        <v>55</v>
      </c>
      <c r="B298" s="45" t="s">
        <v>797</v>
      </c>
      <c r="C298" s="176">
        <v>241.0</v>
      </c>
      <c r="D298" s="68"/>
      <c r="E298" s="68"/>
    </row>
    <row r="299" ht="15.75" customHeight="1">
      <c r="A299" s="45" t="s">
        <v>46</v>
      </c>
      <c r="B299" s="45" t="s">
        <v>798</v>
      </c>
      <c r="C299" s="176">
        <v>243.0</v>
      </c>
      <c r="D299" s="68"/>
      <c r="E299" s="68"/>
    </row>
    <row r="300" ht="15.75" customHeight="1">
      <c r="A300" s="45" t="s">
        <v>799</v>
      </c>
      <c r="B300" s="45" t="s">
        <v>798</v>
      </c>
      <c r="C300" s="176">
        <v>326.0</v>
      </c>
      <c r="D300" s="68"/>
      <c r="E300" s="68"/>
    </row>
    <row r="301" ht="15.75" customHeight="1">
      <c r="A301" s="45" t="s">
        <v>62</v>
      </c>
      <c r="B301" s="45" t="s">
        <v>800</v>
      </c>
      <c r="C301" s="176">
        <v>253.0</v>
      </c>
      <c r="D301" s="68"/>
      <c r="E301" s="68"/>
    </row>
    <row r="302" ht="15.75" customHeight="1">
      <c r="A302" s="45" t="s">
        <v>801</v>
      </c>
      <c r="B302" s="45" t="s">
        <v>800</v>
      </c>
      <c r="C302" s="176">
        <v>379.0</v>
      </c>
      <c r="D302" s="68"/>
      <c r="E302" s="68"/>
    </row>
    <row r="303" ht="15.75" customHeight="1">
      <c r="A303" s="45" t="s">
        <v>802</v>
      </c>
      <c r="B303" s="45" t="s">
        <v>800</v>
      </c>
      <c r="C303" s="176">
        <v>417.0</v>
      </c>
      <c r="D303" s="68"/>
      <c r="E303" s="68"/>
    </row>
    <row r="304" ht="15.75" customHeight="1">
      <c r="A304" s="45" t="s">
        <v>69</v>
      </c>
      <c r="B304" s="45" t="s">
        <v>803</v>
      </c>
      <c r="C304" s="176">
        <v>294.0</v>
      </c>
      <c r="D304" s="68"/>
      <c r="E304" s="68"/>
    </row>
    <row r="305" ht="15.75" customHeight="1">
      <c r="A305" s="45" t="s">
        <v>76</v>
      </c>
      <c r="B305" s="45" t="s">
        <v>804</v>
      </c>
      <c r="C305" s="176">
        <v>338.0</v>
      </c>
      <c r="D305" s="68"/>
      <c r="E305" s="68"/>
    </row>
    <row r="306" ht="15.75" customHeight="1">
      <c r="A306" s="45" t="s">
        <v>805</v>
      </c>
      <c r="B306" s="45" t="s">
        <v>804</v>
      </c>
      <c r="C306" s="176">
        <v>407.0</v>
      </c>
      <c r="D306" s="68"/>
      <c r="E306" s="68"/>
    </row>
    <row r="307" ht="15.75" customHeight="1">
      <c r="A307" s="45" t="s">
        <v>806</v>
      </c>
      <c r="B307" s="45" t="s">
        <v>804</v>
      </c>
      <c r="C307" s="176">
        <v>471.0</v>
      </c>
      <c r="D307" s="68"/>
      <c r="E307" s="68"/>
    </row>
    <row r="308" ht="15.75" customHeight="1">
      <c r="A308" s="45" t="s">
        <v>81</v>
      </c>
      <c r="B308" s="45" t="s">
        <v>807</v>
      </c>
      <c r="C308" s="176">
        <v>476.0</v>
      </c>
      <c r="D308" s="68"/>
      <c r="E308" s="68"/>
    </row>
    <row r="309" ht="15.75" customHeight="1">
      <c r="A309" s="45" t="s">
        <v>808</v>
      </c>
      <c r="B309" s="45" t="s">
        <v>807</v>
      </c>
      <c r="C309" s="176">
        <v>518.0</v>
      </c>
      <c r="D309" s="68"/>
      <c r="E309" s="68"/>
    </row>
    <row r="310" ht="15.75" customHeight="1">
      <c r="A310" s="45" t="s">
        <v>809</v>
      </c>
      <c r="B310" s="45" t="s">
        <v>810</v>
      </c>
      <c r="C310" s="176">
        <v>516.0</v>
      </c>
      <c r="D310" s="68"/>
      <c r="E310" s="68"/>
    </row>
    <row r="311" ht="15.75" customHeight="1">
      <c r="A311" s="45" t="s">
        <v>89</v>
      </c>
      <c r="B311" s="45" t="s">
        <v>811</v>
      </c>
      <c r="C311" s="176">
        <v>516.0</v>
      </c>
      <c r="D311" s="68"/>
      <c r="E311" s="68"/>
    </row>
    <row r="312" ht="15.75" customHeight="1">
      <c r="A312" s="45" t="s">
        <v>812</v>
      </c>
      <c r="B312" s="45" t="s">
        <v>811</v>
      </c>
      <c r="C312" s="176">
        <v>556.0</v>
      </c>
      <c r="D312" s="68"/>
      <c r="E312" s="68"/>
    </row>
    <row r="313" ht="15.75" customHeight="1">
      <c r="A313" s="45" t="s">
        <v>813</v>
      </c>
      <c r="B313" s="45" t="s">
        <v>814</v>
      </c>
      <c r="C313" s="176">
        <v>262.0</v>
      </c>
      <c r="D313" s="68"/>
      <c r="E313" s="68"/>
    </row>
    <row r="314" ht="15.75" customHeight="1">
      <c r="A314" s="45" t="s">
        <v>815</v>
      </c>
      <c r="B314" s="45" t="s">
        <v>816</v>
      </c>
      <c r="C314" s="176">
        <v>306.0</v>
      </c>
      <c r="D314" s="68"/>
      <c r="E314" s="68"/>
    </row>
    <row r="315" ht="15.75" customHeight="1">
      <c r="A315" s="45" t="s">
        <v>817</v>
      </c>
      <c r="B315" s="45" t="s">
        <v>818</v>
      </c>
      <c r="C315" s="176">
        <v>273.0</v>
      </c>
      <c r="D315" s="68"/>
      <c r="E315" s="68"/>
    </row>
    <row r="316" ht="15.75" customHeight="1">
      <c r="A316" s="45" t="s">
        <v>819</v>
      </c>
      <c r="B316" s="45" t="s">
        <v>820</v>
      </c>
      <c r="C316" s="176">
        <v>276.0</v>
      </c>
      <c r="D316" s="68"/>
      <c r="E316" s="68"/>
    </row>
    <row r="317" ht="15.75" customHeight="1">
      <c r="A317" s="45" t="s">
        <v>821</v>
      </c>
      <c r="B317" s="45" t="s">
        <v>820</v>
      </c>
      <c r="C317" s="176">
        <v>326.0</v>
      </c>
      <c r="D317" s="68"/>
      <c r="E317" s="68"/>
    </row>
    <row r="318" ht="15.75" customHeight="1">
      <c r="A318" s="45" t="s">
        <v>822</v>
      </c>
      <c r="B318" s="45" t="s">
        <v>823</v>
      </c>
      <c r="C318" s="176">
        <v>323.0</v>
      </c>
      <c r="D318" s="68"/>
      <c r="E318" s="68"/>
    </row>
    <row r="319" ht="15.75" customHeight="1">
      <c r="A319" s="45" t="s">
        <v>824</v>
      </c>
      <c r="B319" s="45" t="s">
        <v>825</v>
      </c>
      <c r="C319" s="176">
        <v>323.0</v>
      </c>
      <c r="D319" s="68"/>
      <c r="E319" s="68"/>
    </row>
    <row r="320" ht="15.75" customHeight="1">
      <c r="A320" s="45" t="s">
        <v>826</v>
      </c>
      <c r="B320" s="45" t="s">
        <v>825</v>
      </c>
      <c r="C320" s="176">
        <v>356.0</v>
      </c>
      <c r="D320" s="68"/>
      <c r="E320" s="68"/>
    </row>
    <row r="321" ht="15.75" customHeight="1">
      <c r="A321" s="45" t="s">
        <v>827</v>
      </c>
      <c r="B321" s="45" t="s">
        <v>828</v>
      </c>
      <c r="C321" s="176">
        <v>330.0</v>
      </c>
      <c r="D321" s="68"/>
      <c r="E321" s="68"/>
    </row>
    <row r="322" ht="15.75" customHeight="1">
      <c r="A322" s="45" t="s">
        <v>829</v>
      </c>
      <c r="B322" s="45" t="s">
        <v>830</v>
      </c>
      <c r="C322" s="176">
        <v>334.0</v>
      </c>
      <c r="D322" s="68"/>
      <c r="E322" s="68"/>
    </row>
    <row r="323" ht="15.75" customHeight="1">
      <c r="A323" s="45" t="s">
        <v>831</v>
      </c>
      <c r="B323" s="45" t="s">
        <v>830</v>
      </c>
      <c r="C323" s="176">
        <v>372.0</v>
      </c>
      <c r="D323" s="68"/>
      <c r="E323" s="68"/>
    </row>
    <row r="324" ht="15.75" customHeight="1">
      <c r="A324" s="45" t="s">
        <v>832</v>
      </c>
      <c r="B324" s="45" t="s">
        <v>828</v>
      </c>
      <c r="C324" s="176">
        <v>391.0</v>
      </c>
      <c r="D324" s="68"/>
      <c r="E324" s="68"/>
    </row>
    <row r="325" ht="15.75" customHeight="1">
      <c r="A325" s="45" t="s">
        <v>833</v>
      </c>
      <c r="B325" s="45" t="s">
        <v>834</v>
      </c>
      <c r="C325" s="176">
        <v>349.0</v>
      </c>
      <c r="D325" s="68"/>
      <c r="E325" s="68"/>
    </row>
    <row r="326" ht="15.75" customHeight="1">
      <c r="A326" s="45" t="s">
        <v>835</v>
      </c>
      <c r="B326" s="45" t="s">
        <v>836</v>
      </c>
      <c r="C326" s="176">
        <v>349.0</v>
      </c>
      <c r="D326" s="68"/>
      <c r="E326" s="68"/>
    </row>
    <row r="327" ht="15.75" customHeight="1">
      <c r="A327" s="45" t="s">
        <v>837</v>
      </c>
      <c r="B327" s="45" t="s">
        <v>838</v>
      </c>
      <c r="C327" s="176">
        <v>410.0</v>
      </c>
      <c r="D327" s="68"/>
      <c r="E327" s="68"/>
    </row>
    <row r="328" ht="15.75" customHeight="1">
      <c r="A328" s="45" t="s">
        <v>839</v>
      </c>
      <c r="B328" s="45" t="s">
        <v>840</v>
      </c>
      <c r="C328" s="176">
        <v>432.0</v>
      </c>
      <c r="D328" s="68"/>
      <c r="E328" s="68"/>
    </row>
    <row r="329" ht="15.75" customHeight="1">
      <c r="A329" s="45" t="s">
        <v>841</v>
      </c>
      <c r="B329" s="45" t="s">
        <v>842</v>
      </c>
      <c r="C329" s="176">
        <v>432.0</v>
      </c>
      <c r="D329" s="68"/>
      <c r="E329" s="68"/>
    </row>
    <row r="330" ht="15.75" customHeight="1">
      <c r="A330" s="45" t="s">
        <v>843</v>
      </c>
      <c r="B330" s="45" t="s">
        <v>842</v>
      </c>
      <c r="C330" s="176">
        <v>490.0</v>
      </c>
      <c r="D330" s="68"/>
      <c r="E330" s="68"/>
    </row>
    <row r="331" ht="15.75" customHeight="1">
      <c r="A331" s="45" t="s">
        <v>844</v>
      </c>
      <c r="B331" s="45" t="s">
        <v>845</v>
      </c>
      <c r="C331" s="176">
        <v>456.0</v>
      </c>
      <c r="D331" s="68"/>
      <c r="E331" s="68"/>
    </row>
    <row r="332" ht="15.75" customHeight="1">
      <c r="A332" s="45" t="s">
        <v>846</v>
      </c>
      <c r="B332" s="45" t="s">
        <v>845</v>
      </c>
      <c r="C332" s="176">
        <v>518.0</v>
      </c>
      <c r="D332" s="68"/>
      <c r="E332" s="68"/>
    </row>
    <row r="333" ht="15.75" customHeight="1">
      <c r="A333" s="45" t="s">
        <v>847</v>
      </c>
      <c r="B333" s="45" t="s">
        <v>739</v>
      </c>
      <c r="C333" s="176">
        <v>321.0</v>
      </c>
      <c r="D333" s="68"/>
      <c r="E333" s="68"/>
    </row>
    <row r="334" ht="15.75" customHeight="1">
      <c r="A334" s="45" t="s">
        <v>175</v>
      </c>
      <c r="B334" s="45" t="s">
        <v>741</v>
      </c>
      <c r="C334" s="176">
        <v>386.0</v>
      </c>
      <c r="D334" s="68"/>
      <c r="E334" s="68"/>
    </row>
    <row r="335" ht="15.75" customHeight="1">
      <c r="A335" s="45" t="s">
        <v>151</v>
      </c>
      <c r="B335" s="45" t="s">
        <v>742</v>
      </c>
      <c r="C335" s="176">
        <v>331.0</v>
      </c>
      <c r="D335" s="68"/>
      <c r="E335" s="68"/>
    </row>
    <row r="336" ht="15.75" customHeight="1">
      <c r="A336" s="45" t="s">
        <v>848</v>
      </c>
      <c r="B336" s="45" t="s">
        <v>744</v>
      </c>
      <c r="C336" s="176">
        <v>333.0</v>
      </c>
      <c r="D336" s="68"/>
      <c r="E336" s="68"/>
    </row>
    <row r="337" ht="15.75" customHeight="1">
      <c r="A337" s="45" t="s">
        <v>849</v>
      </c>
      <c r="B337" s="45" t="s">
        <v>744</v>
      </c>
      <c r="C337" s="176">
        <v>411.0</v>
      </c>
      <c r="D337" s="68"/>
      <c r="E337" s="68"/>
    </row>
    <row r="338" ht="15.75" customHeight="1">
      <c r="A338" s="45" t="s">
        <v>178</v>
      </c>
      <c r="B338" s="45" t="s">
        <v>746</v>
      </c>
      <c r="C338" s="176">
        <v>347.0</v>
      </c>
      <c r="D338" s="68"/>
      <c r="E338" s="68"/>
    </row>
    <row r="339" ht="15.75" customHeight="1">
      <c r="A339" s="45" t="s">
        <v>850</v>
      </c>
      <c r="B339" s="45" t="s">
        <v>748</v>
      </c>
      <c r="C339" s="176">
        <v>344.0</v>
      </c>
      <c r="D339" s="68"/>
      <c r="E339" s="68"/>
    </row>
    <row r="340" ht="15.75" customHeight="1">
      <c r="A340" s="45" t="s">
        <v>179</v>
      </c>
      <c r="B340" s="45" t="s">
        <v>749</v>
      </c>
      <c r="C340" s="176">
        <v>374.0</v>
      </c>
      <c r="D340" s="68"/>
      <c r="E340" s="68"/>
    </row>
    <row r="341" ht="15.75" customHeight="1">
      <c r="A341" s="45" t="s">
        <v>851</v>
      </c>
      <c r="B341" s="45" t="s">
        <v>749</v>
      </c>
      <c r="C341" s="176">
        <v>393.0</v>
      </c>
      <c r="D341" s="68"/>
      <c r="E341" s="68"/>
    </row>
    <row r="342" ht="15.75" customHeight="1">
      <c r="A342" s="45" t="s">
        <v>852</v>
      </c>
      <c r="B342" s="45" t="s">
        <v>752</v>
      </c>
      <c r="C342" s="176">
        <v>440.0</v>
      </c>
      <c r="D342" s="68"/>
      <c r="E342" s="68"/>
    </row>
    <row r="343" ht="15.75" customHeight="1">
      <c r="A343" s="45" t="s">
        <v>180</v>
      </c>
      <c r="B343" s="45" t="s">
        <v>753</v>
      </c>
      <c r="C343" s="176">
        <v>382.0</v>
      </c>
      <c r="D343" s="68"/>
      <c r="E343" s="68"/>
    </row>
    <row r="344" ht="15.75" customHeight="1">
      <c r="A344" s="45" t="s">
        <v>853</v>
      </c>
      <c r="B344" s="45" t="s">
        <v>753</v>
      </c>
      <c r="C344" s="176">
        <v>440.0</v>
      </c>
      <c r="D344" s="68"/>
      <c r="E344" s="68"/>
    </row>
    <row r="345" ht="15.75" customHeight="1">
      <c r="A345" s="45" t="s">
        <v>161</v>
      </c>
      <c r="B345" s="45" t="s">
        <v>755</v>
      </c>
      <c r="C345" s="176">
        <v>429.0</v>
      </c>
      <c r="D345" s="68"/>
      <c r="E345" s="68"/>
    </row>
    <row r="346" ht="15.75" customHeight="1">
      <c r="A346" s="45" t="s">
        <v>182</v>
      </c>
      <c r="B346" s="45" t="s">
        <v>757</v>
      </c>
      <c r="C346" s="176">
        <v>491.0</v>
      </c>
      <c r="D346" s="68"/>
      <c r="E346" s="68"/>
    </row>
    <row r="347" ht="15.75" customHeight="1">
      <c r="A347" s="45" t="s">
        <v>164</v>
      </c>
      <c r="B347" s="45" t="s">
        <v>758</v>
      </c>
      <c r="C347" s="176">
        <v>394.0</v>
      </c>
      <c r="D347" s="68"/>
      <c r="E347" s="68"/>
    </row>
    <row r="348" ht="15.75" customHeight="1">
      <c r="A348" s="45" t="s">
        <v>854</v>
      </c>
      <c r="B348" s="45" t="s">
        <v>757</v>
      </c>
      <c r="C348" s="176">
        <v>501.0</v>
      </c>
      <c r="D348" s="68"/>
      <c r="E348" s="68"/>
    </row>
    <row r="349" ht="15.75" customHeight="1">
      <c r="A349" s="45" t="s">
        <v>855</v>
      </c>
      <c r="B349" s="45" t="s">
        <v>856</v>
      </c>
      <c r="C349" s="176">
        <v>742.0</v>
      </c>
      <c r="D349" s="68"/>
      <c r="E349" s="68"/>
    </row>
    <row r="350" ht="15.75" customHeight="1">
      <c r="A350" s="45" t="s">
        <v>857</v>
      </c>
      <c r="B350" s="45" t="s">
        <v>858</v>
      </c>
      <c r="C350" s="176">
        <v>759.0</v>
      </c>
      <c r="D350" s="68"/>
      <c r="E350" s="68"/>
    </row>
    <row r="351" ht="15.75" customHeight="1">
      <c r="A351" s="45" t="s">
        <v>859</v>
      </c>
      <c r="B351" s="45" t="s">
        <v>860</v>
      </c>
      <c r="C351" s="176">
        <v>789.0</v>
      </c>
      <c r="D351" s="68"/>
      <c r="E351" s="68"/>
    </row>
    <row r="352" ht="15.75" customHeight="1">
      <c r="A352" s="45" t="s">
        <v>861</v>
      </c>
      <c r="B352" s="45" t="s">
        <v>862</v>
      </c>
      <c r="C352" s="176">
        <v>872.0</v>
      </c>
      <c r="D352" s="68"/>
      <c r="E352" s="68"/>
    </row>
    <row r="353" ht="15.75" customHeight="1">
      <c r="A353" s="45" t="s">
        <v>863</v>
      </c>
      <c r="B353" s="45" t="s">
        <v>864</v>
      </c>
      <c r="C353" s="176">
        <v>918.0</v>
      </c>
      <c r="D353" s="68"/>
      <c r="E353" s="68"/>
    </row>
    <row r="354" ht="15.75" customHeight="1">
      <c r="A354" s="45" t="s">
        <v>865</v>
      </c>
      <c r="B354" s="45" t="s">
        <v>866</v>
      </c>
      <c r="C354" s="176">
        <v>1014.0</v>
      </c>
      <c r="D354" s="68"/>
      <c r="E354" s="68"/>
    </row>
    <row r="355" ht="15.75" customHeight="1">
      <c r="A355" s="45" t="s">
        <v>867</v>
      </c>
      <c r="B355" s="45" t="s">
        <v>814</v>
      </c>
      <c r="C355" s="176">
        <v>262.0</v>
      </c>
      <c r="D355" s="68"/>
      <c r="E355" s="68"/>
    </row>
    <row r="356" ht="15.75" customHeight="1">
      <c r="A356" s="45" t="s">
        <v>868</v>
      </c>
      <c r="B356" s="45" t="s">
        <v>816</v>
      </c>
      <c r="C356" s="176">
        <v>306.0</v>
      </c>
      <c r="D356" s="68"/>
      <c r="E356" s="68"/>
    </row>
    <row r="357" ht="15.75" customHeight="1">
      <c r="A357" s="45" t="s">
        <v>869</v>
      </c>
      <c r="B357" s="45" t="s">
        <v>818</v>
      </c>
      <c r="C357" s="176">
        <v>273.0</v>
      </c>
      <c r="D357" s="68"/>
      <c r="E357" s="68"/>
    </row>
    <row r="358" ht="15.75" customHeight="1">
      <c r="A358" s="45" t="s">
        <v>870</v>
      </c>
      <c r="B358" s="45" t="s">
        <v>820</v>
      </c>
      <c r="C358" s="176">
        <v>276.0</v>
      </c>
      <c r="D358" s="68"/>
      <c r="E358" s="68"/>
    </row>
    <row r="359" ht="15.75" customHeight="1">
      <c r="A359" s="45" t="s">
        <v>871</v>
      </c>
      <c r="B359" s="45" t="s">
        <v>820</v>
      </c>
      <c r="C359" s="176">
        <v>326.0</v>
      </c>
      <c r="D359" s="68"/>
      <c r="E359" s="68"/>
    </row>
    <row r="360" ht="15.75" customHeight="1">
      <c r="A360" s="45" t="s">
        <v>872</v>
      </c>
      <c r="B360" s="45" t="s">
        <v>823</v>
      </c>
      <c r="C360" s="176">
        <v>323.0</v>
      </c>
      <c r="D360" s="68"/>
      <c r="E360" s="68"/>
    </row>
    <row r="361" ht="15.75" customHeight="1">
      <c r="A361" s="45" t="s">
        <v>873</v>
      </c>
      <c r="B361" s="45" t="s">
        <v>825</v>
      </c>
      <c r="C361" s="176">
        <v>323.0</v>
      </c>
      <c r="D361" s="68"/>
      <c r="E361" s="68"/>
    </row>
    <row r="362" ht="15.75" customHeight="1">
      <c r="A362" s="45" t="s">
        <v>874</v>
      </c>
      <c r="B362" s="45" t="s">
        <v>825</v>
      </c>
      <c r="C362" s="176">
        <v>356.0</v>
      </c>
      <c r="D362" s="68"/>
      <c r="E362" s="68"/>
    </row>
    <row r="363" ht="15.75" customHeight="1">
      <c r="A363" s="45" t="s">
        <v>875</v>
      </c>
      <c r="B363" s="45" t="s">
        <v>828</v>
      </c>
      <c r="C363" s="176">
        <v>330.0</v>
      </c>
      <c r="D363" s="68"/>
      <c r="E363" s="68"/>
    </row>
    <row r="364" ht="15.75" customHeight="1">
      <c r="A364" s="45" t="s">
        <v>876</v>
      </c>
      <c r="B364" s="45" t="s">
        <v>830</v>
      </c>
      <c r="C364" s="176">
        <v>334.0</v>
      </c>
      <c r="D364" s="68"/>
      <c r="E364" s="68"/>
    </row>
    <row r="365" ht="15.75" customHeight="1">
      <c r="A365" s="45" t="s">
        <v>877</v>
      </c>
      <c r="B365" s="45" t="s">
        <v>830</v>
      </c>
      <c r="C365" s="176">
        <v>372.0</v>
      </c>
      <c r="D365" s="68"/>
      <c r="E365" s="68"/>
    </row>
    <row r="366" ht="15.75" customHeight="1">
      <c r="A366" s="45" t="s">
        <v>878</v>
      </c>
      <c r="B366" s="45" t="s">
        <v>828</v>
      </c>
      <c r="C366" s="176">
        <v>391.0</v>
      </c>
      <c r="D366" s="68"/>
      <c r="E366" s="68"/>
    </row>
    <row r="367" ht="15.75" customHeight="1">
      <c r="A367" s="45" t="s">
        <v>879</v>
      </c>
      <c r="B367" s="45" t="s">
        <v>834</v>
      </c>
      <c r="C367" s="176">
        <v>349.0</v>
      </c>
      <c r="D367" s="68"/>
      <c r="E367" s="68"/>
    </row>
    <row r="368" ht="15.75" customHeight="1">
      <c r="A368" s="45" t="s">
        <v>880</v>
      </c>
      <c r="B368" s="45" t="s">
        <v>836</v>
      </c>
      <c r="C368" s="176">
        <v>349.0</v>
      </c>
      <c r="D368" s="68"/>
      <c r="E368" s="68"/>
    </row>
    <row r="369" ht="15.75" customHeight="1">
      <c r="A369" s="45" t="s">
        <v>881</v>
      </c>
      <c r="B369" s="45" t="s">
        <v>838</v>
      </c>
      <c r="C369" s="176">
        <v>410.0</v>
      </c>
      <c r="D369" s="68"/>
      <c r="E369" s="68"/>
    </row>
    <row r="370" ht="15.75" customHeight="1">
      <c r="A370" s="45" t="s">
        <v>882</v>
      </c>
      <c r="B370" s="45" t="s">
        <v>840</v>
      </c>
      <c r="C370" s="176">
        <v>432.0</v>
      </c>
      <c r="D370" s="68"/>
      <c r="E370" s="68"/>
    </row>
    <row r="371" ht="15.75" customHeight="1">
      <c r="A371" s="45" t="s">
        <v>883</v>
      </c>
      <c r="B371" s="45" t="s">
        <v>842</v>
      </c>
      <c r="C371" s="176">
        <v>432.0</v>
      </c>
      <c r="D371" s="68"/>
      <c r="E371" s="68"/>
    </row>
    <row r="372" ht="15.75" customHeight="1">
      <c r="A372" s="45" t="s">
        <v>884</v>
      </c>
      <c r="B372" s="45" t="s">
        <v>842</v>
      </c>
      <c r="C372" s="176">
        <v>490.0</v>
      </c>
      <c r="D372" s="68"/>
      <c r="E372" s="68"/>
    </row>
    <row r="373" ht="15.75" customHeight="1">
      <c r="A373" s="45" t="s">
        <v>885</v>
      </c>
      <c r="B373" s="45" t="s">
        <v>845</v>
      </c>
      <c r="C373" s="176">
        <v>456.0</v>
      </c>
      <c r="D373" s="68"/>
      <c r="E373" s="68"/>
    </row>
    <row r="374" ht="15.75" customHeight="1">
      <c r="A374" s="45" t="s">
        <v>886</v>
      </c>
      <c r="B374" s="45" t="s">
        <v>845</v>
      </c>
      <c r="C374" s="176">
        <v>518.0</v>
      </c>
      <c r="D374" s="68"/>
      <c r="E374" s="68"/>
    </row>
    <row r="375" ht="15.75" customHeight="1">
      <c r="A375" s="45" t="s">
        <v>190</v>
      </c>
      <c r="B375" s="45" t="s">
        <v>797</v>
      </c>
      <c r="C375" s="176">
        <v>241.0</v>
      </c>
      <c r="D375" s="68"/>
      <c r="E375" s="68"/>
    </row>
    <row r="376" ht="15.75" customHeight="1">
      <c r="A376" s="45" t="s">
        <v>177</v>
      </c>
      <c r="B376" s="45" t="s">
        <v>798</v>
      </c>
      <c r="C376" s="176">
        <v>243.0</v>
      </c>
      <c r="D376" s="68"/>
      <c r="E376" s="68"/>
    </row>
    <row r="377" ht="15.75" customHeight="1">
      <c r="A377" s="45" t="s">
        <v>887</v>
      </c>
      <c r="B377" s="45" t="s">
        <v>798</v>
      </c>
      <c r="C377" s="176">
        <v>326.0</v>
      </c>
      <c r="D377" s="68"/>
      <c r="E377" s="68"/>
    </row>
    <row r="378" ht="15.75" customHeight="1">
      <c r="A378" s="45" t="s">
        <v>154</v>
      </c>
      <c r="B378" s="45" t="s">
        <v>800</v>
      </c>
      <c r="C378" s="176">
        <v>253.0</v>
      </c>
      <c r="D378" s="68"/>
      <c r="E378" s="68"/>
    </row>
    <row r="379" ht="15.75" customHeight="1">
      <c r="A379" s="45" t="s">
        <v>888</v>
      </c>
      <c r="B379" s="45" t="s">
        <v>800</v>
      </c>
      <c r="C379" s="176">
        <v>379.0</v>
      </c>
      <c r="D379" s="68"/>
      <c r="E379" s="68"/>
    </row>
    <row r="380" ht="15.75" customHeight="1">
      <c r="A380" s="45" t="s">
        <v>889</v>
      </c>
      <c r="B380" s="45" t="s">
        <v>800</v>
      </c>
      <c r="C380" s="176">
        <v>417.0</v>
      </c>
      <c r="D380" s="68"/>
      <c r="E380" s="68"/>
    </row>
    <row r="381" ht="15.75" customHeight="1">
      <c r="A381" s="45" t="s">
        <v>156</v>
      </c>
      <c r="B381" s="45" t="s">
        <v>803</v>
      </c>
      <c r="C381" s="176">
        <v>294.0</v>
      </c>
      <c r="D381" s="68"/>
      <c r="E381" s="68"/>
    </row>
    <row r="382" ht="15.75" customHeight="1">
      <c r="A382" s="45" t="s">
        <v>159</v>
      </c>
      <c r="B382" s="45" t="s">
        <v>804</v>
      </c>
      <c r="C382" s="176">
        <v>338.0</v>
      </c>
      <c r="D382" s="68"/>
      <c r="E382" s="68"/>
    </row>
    <row r="383" ht="15.75" customHeight="1">
      <c r="A383" s="45" t="s">
        <v>890</v>
      </c>
      <c r="B383" s="45" t="s">
        <v>804</v>
      </c>
      <c r="C383" s="176">
        <v>407.0</v>
      </c>
      <c r="D383" s="68"/>
      <c r="E383" s="68"/>
    </row>
    <row r="384" ht="15.75" customHeight="1">
      <c r="A384" s="45" t="s">
        <v>891</v>
      </c>
      <c r="B384" s="45" t="s">
        <v>804</v>
      </c>
      <c r="C384" s="176">
        <v>471.0</v>
      </c>
      <c r="D384" s="68"/>
      <c r="E384" s="68"/>
    </row>
    <row r="385" ht="15.75" customHeight="1">
      <c r="A385" s="45" t="s">
        <v>181</v>
      </c>
      <c r="B385" s="45" t="s">
        <v>807</v>
      </c>
      <c r="C385" s="176">
        <v>476.0</v>
      </c>
      <c r="D385" s="68"/>
      <c r="E385" s="68"/>
    </row>
    <row r="386" ht="15.75" customHeight="1">
      <c r="A386" s="45" t="s">
        <v>892</v>
      </c>
      <c r="B386" s="45" t="s">
        <v>807</v>
      </c>
      <c r="C386" s="176">
        <v>518.0</v>
      </c>
      <c r="D386" s="68"/>
      <c r="E386" s="68"/>
    </row>
    <row r="387" ht="15.75" customHeight="1">
      <c r="A387" s="45" t="s">
        <v>893</v>
      </c>
      <c r="B387" s="45" t="s">
        <v>810</v>
      </c>
      <c r="C387" s="176">
        <v>516.0</v>
      </c>
      <c r="D387" s="68"/>
      <c r="E387" s="68"/>
    </row>
    <row r="388" ht="15.75" customHeight="1">
      <c r="A388" s="45" t="s">
        <v>894</v>
      </c>
      <c r="B388" s="45" t="s">
        <v>845</v>
      </c>
      <c r="C388" s="176">
        <v>516.0</v>
      </c>
      <c r="D388" s="68"/>
      <c r="E388" s="68"/>
    </row>
    <row r="389" ht="15.75" customHeight="1">
      <c r="A389" s="45" t="s">
        <v>895</v>
      </c>
      <c r="B389" s="45" t="s">
        <v>845</v>
      </c>
      <c r="C389" s="176">
        <v>556.0</v>
      </c>
      <c r="D389" s="68"/>
      <c r="E389" s="68"/>
    </row>
    <row r="390" ht="15.75" customHeight="1">
      <c r="A390" s="45" t="s">
        <v>896</v>
      </c>
      <c r="B390" s="45" t="s">
        <v>513</v>
      </c>
      <c r="C390" s="176">
        <v>1667.0</v>
      </c>
      <c r="D390" s="68"/>
      <c r="E390" s="68"/>
    </row>
    <row r="391" ht="15.75" customHeight="1">
      <c r="A391" s="45" t="s">
        <v>897</v>
      </c>
      <c r="B391" s="45" t="s">
        <v>515</v>
      </c>
      <c r="C391" s="176">
        <v>1674.0</v>
      </c>
      <c r="D391" s="68"/>
      <c r="E391" s="68"/>
    </row>
    <row r="392" ht="15.75" customHeight="1">
      <c r="A392" s="45" t="s">
        <v>898</v>
      </c>
      <c r="B392" s="45" t="s">
        <v>517</v>
      </c>
      <c r="C392" s="176">
        <v>1703.0</v>
      </c>
      <c r="D392" s="68"/>
      <c r="E392" s="68"/>
    </row>
    <row r="393" ht="15.75" customHeight="1">
      <c r="A393" s="45" t="s">
        <v>899</v>
      </c>
      <c r="B393" s="45" t="s">
        <v>900</v>
      </c>
      <c r="C393" s="176">
        <v>1657.0</v>
      </c>
      <c r="D393" s="68"/>
      <c r="E393" s="68"/>
    </row>
    <row r="394" ht="15.75" customHeight="1">
      <c r="A394" s="45" t="s">
        <v>901</v>
      </c>
      <c r="B394" s="45" t="s">
        <v>521</v>
      </c>
      <c r="C394" s="176">
        <v>1730.0</v>
      </c>
      <c r="D394" s="68"/>
      <c r="E394" s="68"/>
    </row>
    <row r="395" ht="15.75" customHeight="1">
      <c r="A395" s="45" t="s">
        <v>902</v>
      </c>
      <c r="B395" s="45" t="s">
        <v>523</v>
      </c>
      <c r="C395" s="176">
        <v>1854.0</v>
      </c>
      <c r="D395" s="68"/>
      <c r="E395" s="68"/>
    </row>
    <row r="396" ht="15.75" customHeight="1">
      <c r="A396" s="45" t="s">
        <v>903</v>
      </c>
      <c r="B396" s="45" t="s">
        <v>904</v>
      </c>
      <c r="C396" s="176">
        <v>1944.0</v>
      </c>
      <c r="D396" s="68"/>
      <c r="E396" s="68"/>
    </row>
    <row r="397" ht="15.75" customHeight="1">
      <c r="A397" s="45" t="s">
        <v>905</v>
      </c>
      <c r="B397" s="45" t="s">
        <v>527</v>
      </c>
      <c r="C397" s="176">
        <v>2133.0</v>
      </c>
      <c r="D397" s="68"/>
      <c r="E397" s="68"/>
    </row>
    <row r="398" ht="15.75" customHeight="1">
      <c r="A398" s="45" t="s">
        <v>906</v>
      </c>
      <c r="B398" s="45" t="s">
        <v>529</v>
      </c>
      <c r="C398" s="176">
        <v>1407.0</v>
      </c>
      <c r="D398" s="68"/>
      <c r="E398" s="68"/>
    </row>
    <row r="399" ht="15.75" customHeight="1">
      <c r="A399" s="45" t="s">
        <v>907</v>
      </c>
      <c r="B399" s="45" t="s">
        <v>517</v>
      </c>
      <c r="C399" s="176">
        <v>1427.0</v>
      </c>
      <c r="D399" s="68"/>
      <c r="E399" s="68"/>
    </row>
    <row r="400" ht="15.75" customHeight="1">
      <c r="A400" s="45" t="s">
        <v>908</v>
      </c>
      <c r="B400" s="45" t="s">
        <v>523</v>
      </c>
      <c r="C400" s="176">
        <v>1608.0</v>
      </c>
      <c r="D400" s="68"/>
      <c r="E400" s="68"/>
    </row>
    <row r="401" ht="15.75" customHeight="1">
      <c r="A401" s="45" t="s">
        <v>909</v>
      </c>
      <c r="B401" s="45" t="s">
        <v>535</v>
      </c>
      <c r="C401" s="176">
        <v>1642.0</v>
      </c>
      <c r="D401" s="68"/>
      <c r="E401" s="68"/>
    </row>
    <row r="402" ht="15.75" customHeight="1">
      <c r="A402" s="45" t="s">
        <v>910</v>
      </c>
      <c r="B402" s="45" t="s">
        <v>606</v>
      </c>
      <c r="C402" s="176">
        <v>2373.0</v>
      </c>
      <c r="D402" s="68"/>
      <c r="E402" s="68"/>
    </row>
    <row r="403" ht="15.75" customHeight="1">
      <c r="A403" s="45" t="s">
        <v>911</v>
      </c>
      <c r="B403" s="45" t="s">
        <v>608</v>
      </c>
      <c r="C403" s="176">
        <v>2625.0</v>
      </c>
      <c r="D403" s="68"/>
      <c r="E403" s="68"/>
    </row>
    <row r="404" ht="15.75" customHeight="1">
      <c r="A404" s="45" t="s">
        <v>912</v>
      </c>
      <c r="B404" s="45" t="s">
        <v>610</v>
      </c>
      <c r="C404" s="176">
        <v>2697.0</v>
      </c>
      <c r="D404" s="68"/>
      <c r="E404" s="68"/>
    </row>
    <row r="405" ht="15.75" customHeight="1">
      <c r="A405" s="45" t="s">
        <v>913</v>
      </c>
      <c r="B405" s="45" t="s">
        <v>914</v>
      </c>
      <c r="C405" s="176">
        <v>2754.0</v>
      </c>
      <c r="D405" s="68"/>
      <c r="E405" s="68"/>
    </row>
    <row r="406" ht="15.75" customHeight="1">
      <c r="A406" s="45" t="s">
        <v>915</v>
      </c>
      <c r="B406" s="45" t="s">
        <v>916</v>
      </c>
      <c r="C406" s="176">
        <v>3003.0</v>
      </c>
      <c r="D406" s="68"/>
      <c r="E406" s="68"/>
    </row>
    <row r="407" ht="15.75" customHeight="1">
      <c r="A407" s="45" t="s">
        <v>917</v>
      </c>
      <c r="B407" s="45" t="s">
        <v>546</v>
      </c>
      <c r="C407" s="176">
        <v>2650.0</v>
      </c>
      <c r="D407" s="68"/>
      <c r="E407" s="68"/>
    </row>
    <row r="408" ht="15.75" customHeight="1">
      <c r="A408" s="45" t="s">
        <v>918</v>
      </c>
      <c r="B408" s="45" t="s">
        <v>548</v>
      </c>
      <c r="C408" s="176">
        <v>3266.0</v>
      </c>
      <c r="D408" s="68"/>
      <c r="E408" s="68"/>
    </row>
    <row r="409" ht="15.75" customHeight="1">
      <c r="A409" s="45" t="s">
        <v>919</v>
      </c>
      <c r="B409" s="45" t="s">
        <v>550</v>
      </c>
      <c r="C409" s="176">
        <v>3159.0</v>
      </c>
      <c r="D409" s="68"/>
      <c r="E409" s="68"/>
    </row>
    <row r="410" ht="15.75" customHeight="1">
      <c r="A410" s="45" t="s">
        <v>920</v>
      </c>
      <c r="B410" s="45" t="s">
        <v>552</v>
      </c>
      <c r="C410" s="176">
        <v>3277.0</v>
      </c>
      <c r="D410" s="68"/>
      <c r="E410" s="68"/>
    </row>
    <row r="411" ht="15.75" customHeight="1">
      <c r="A411" s="45" t="s">
        <v>921</v>
      </c>
      <c r="B411" s="45" t="s">
        <v>554</v>
      </c>
      <c r="C411" s="176">
        <v>3337.0</v>
      </c>
      <c r="D411" s="68"/>
      <c r="E411" s="68"/>
    </row>
    <row r="412" ht="15.75" customHeight="1">
      <c r="A412" s="45" t="s">
        <v>922</v>
      </c>
      <c r="B412" s="45" t="s">
        <v>556</v>
      </c>
      <c r="C412" s="176">
        <v>3600.0</v>
      </c>
      <c r="D412" s="68"/>
      <c r="E412" s="68"/>
    </row>
    <row r="413" ht="15.75" customHeight="1">
      <c r="A413" s="45" t="s">
        <v>264</v>
      </c>
      <c r="B413" s="45" t="s">
        <v>923</v>
      </c>
      <c r="C413" s="176">
        <v>559.0</v>
      </c>
      <c r="D413" s="68"/>
      <c r="E413" s="68"/>
    </row>
    <row r="414" ht="15.75" customHeight="1">
      <c r="A414" s="45" t="s">
        <v>267</v>
      </c>
      <c r="B414" s="45" t="s">
        <v>924</v>
      </c>
      <c r="C414" s="176">
        <v>559.0</v>
      </c>
      <c r="D414" s="68"/>
      <c r="E414" s="68"/>
    </row>
    <row r="415" ht="15.75" customHeight="1">
      <c r="A415" s="45" t="s">
        <v>270</v>
      </c>
      <c r="B415" s="45" t="s">
        <v>925</v>
      </c>
      <c r="C415" s="176">
        <v>589.0</v>
      </c>
      <c r="D415" s="68"/>
      <c r="E415" s="68"/>
    </row>
    <row r="416" ht="15.75" customHeight="1">
      <c r="A416" s="45" t="s">
        <v>273</v>
      </c>
      <c r="B416" s="45" t="s">
        <v>926</v>
      </c>
      <c r="C416" s="176">
        <v>610.0</v>
      </c>
      <c r="D416" s="68"/>
      <c r="E416" s="68"/>
    </row>
    <row r="417" ht="15.75" customHeight="1">
      <c r="A417" s="45" t="s">
        <v>276</v>
      </c>
      <c r="B417" s="45" t="s">
        <v>927</v>
      </c>
      <c r="C417" s="176">
        <v>634.0</v>
      </c>
      <c r="D417" s="68"/>
      <c r="E417" s="68"/>
    </row>
    <row r="418" ht="15.75" customHeight="1">
      <c r="A418" s="45" t="s">
        <v>278</v>
      </c>
      <c r="B418" s="45" t="s">
        <v>928</v>
      </c>
      <c r="C418" s="176">
        <v>693.0</v>
      </c>
      <c r="D418" s="68"/>
      <c r="E418" s="68"/>
    </row>
    <row r="419" ht="15.75" customHeight="1">
      <c r="A419" s="45" t="s">
        <v>280</v>
      </c>
      <c r="B419" s="45" t="s">
        <v>929</v>
      </c>
      <c r="C419" s="176">
        <v>578.0</v>
      </c>
      <c r="D419" s="68"/>
      <c r="E419" s="68"/>
    </row>
    <row r="420" ht="15.75" customHeight="1">
      <c r="A420" s="45" t="s">
        <v>930</v>
      </c>
      <c r="B420" s="45" t="s">
        <v>923</v>
      </c>
      <c r="C420" s="176">
        <v>559.0</v>
      </c>
      <c r="D420" s="68"/>
      <c r="E420" s="68"/>
    </row>
    <row r="421" ht="15.75" customHeight="1">
      <c r="A421" s="45" t="s">
        <v>931</v>
      </c>
      <c r="B421" s="45" t="s">
        <v>924</v>
      </c>
      <c r="C421" s="176">
        <v>559.0</v>
      </c>
      <c r="D421" s="68"/>
      <c r="E421" s="68"/>
    </row>
    <row r="422" ht="15.75" customHeight="1">
      <c r="A422" s="45" t="s">
        <v>932</v>
      </c>
      <c r="B422" s="45" t="s">
        <v>925</v>
      </c>
      <c r="C422" s="176">
        <v>589.0</v>
      </c>
      <c r="D422" s="68"/>
      <c r="E422" s="68"/>
    </row>
    <row r="423" ht="15.75" customHeight="1">
      <c r="A423" s="45" t="s">
        <v>933</v>
      </c>
      <c r="B423" s="45" t="s">
        <v>926</v>
      </c>
      <c r="C423" s="176">
        <v>610.0</v>
      </c>
      <c r="D423" s="68"/>
      <c r="E423" s="68"/>
    </row>
    <row r="424" ht="15.75" customHeight="1">
      <c r="A424" s="45" t="s">
        <v>934</v>
      </c>
      <c r="B424" s="45" t="s">
        <v>927</v>
      </c>
      <c r="C424" s="176">
        <v>634.0</v>
      </c>
      <c r="D424" s="68"/>
      <c r="E424" s="68"/>
    </row>
    <row r="425" ht="15.75" customHeight="1">
      <c r="A425" s="45" t="s">
        <v>935</v>
      </c>
      <c r="B425" s="45" t="s">
        <v>928</v>
      </c>
      <c r="C425" s="176">
        <v>693.0</v>
      </c>
      <c r="D425" s="68"/>
      <c r="E425" s="68"/>
    </row>
    <row r="426" ht="15.75" customHeight="1">
      <c r="A426" s="45" t="s">
        <v>936</v>
      </c>
      <c r="B426" s="45" t="s">
        <v>929</v>
      </c>
      <c r="C426" s="176">
        <v>693.0</v>
      </c>
      <c r="D426" s="68"/>
      <c r="E426" s="68"/>
    </row>
    <row r="427" ht="15.75" customHeight="1">
      <c r="A427" s="45" t="s">
        <v>937</v>
      </c>
      <c r="B427" s="45" t="s">
        <v>938</v>
      </c>
      <c r="C427" s="176">
        <v>497.0</v>
      </c>
      <c r="D427" s="68"/>
      <c r="E427" s="68"/>
    </row>
    <row r="428" ht="15.75" customHeight="1">
      <c r="A428" s="45" t="s">
        <v>939</v>
      </c>
      <c r="B428" s="45" t="s">
        <v>940</v>
      </c>
      <c r="C428" s="176">
        <v>514.0</v>
      </c>
      <c r="D428" s="68"/>
      <c r="E428" s="68"/>
    </row>
    <row r="429" ht="15.75" customHeight="1">
      <c r="A429" s="45" t="s">
        <v>941</v>
      </c>
      <c r="B429" s="45" t="s">
        <v>940</v>
      </c>
      <c r="C429" s="176">
        <v>542.0</v>
      </c>
      <c r="D429" s="68"/>
      <c r="E429" s="68"/>
    </row>
    <row r="430" ht="15.75" customHeight="1">
      <c r="A430" s="45" t="s">
        <v>942</v>
      </c>
      <c r="B430" s="45" t="s">
        <v>943</v>
      </c>
      <c r="C430" s="176">
        <v>646.0</v>
      </c>
      <c r="D430" s="68"/>
      <c r="E430" s="68"/>
    </row>
    <row r="431" ht="15.75" customHeight="1">
      <c r="A431" s="45" t="s">
        <v>944</v>
      </c>
      <c r="B431" s="45" t="s">
        <v>938</v>
      </c>
      <c r="C431" s="176">
        <v>592.0</v>
      </c>
      <c r="D431" s="68"/>
      <c r="E431" s="68"/>
    </row>
    <row r="432" ht="15.75" customHeight="1">
      <c r="A432" s="45" t="s">
        <v>945</v>
      </c>
      <c r="B432" s="45" t="s">
        <v>940</v>
      </c>
      <c r="C432" s="176">
        <v>612.0</v>
      </c>
      <c r="D432" s="68"/>
      <c r="E432" s="68"/>
    </row>
    <row r="433" ht="15.75" customHeight="1">
      <c r="A433" s="45" t="s">
        <v>946</v>
      </c>
      <c r="B433" s="45" t="s">
        <v>940</v>
      </c>
      <c r="C433" s="176">
        <v>629.0</v>
      </c>
      <c r="D433" s="68"/>
      <c r="E433" s="68"/>
    </row>
    <row r="434" ht="15.75" customHeight="1">
      <c r="A434" s="45" t="s">
        <v>947</v>
      </c>
      <c r="B434" s="45" t="s">
        <v>943</v>
      </c>
      <c r="C434" s="176">
        <v>668.0</v>
      </c>
      <c r="D434" s="68"/>
      <c r="E434" s="68"/>
    </row>
    <row r="435" ht="15.75" customHeight="1">
      <c r="A435" s="45" t="s">
        <v>948</v>
      </c>
      <c r="B435" s="45" t="s">
        <v>949</v>
      </c>
      <c r="C435" s="176">
        <v>684.0</v>
      </c>
      <c r="D435" s="68"/>
      <c r="E435" s="68"/>
    </row>
    <row r="436" ht="15.75" customHeight="1">
      <c r="A436" s="45" t="s">
        <v>950</v>
      </c>
      <c r="B436" s="45" t="s">
        <v>951</v>
      </c>
      <c r="C436" s="176">
        <v>735.0</v>
      </c>
      <c r="D436" s="68"/>
      <c r="E436" s="68"/>
    </row>
    <row r="437" ht="15.75" customHeight="1">
      <c r="A437" s="45" t="s">
        <v>952</v>
      </c>
      <c r="B437" s="45" t="s">
        <v>953</v>
      </c>
      <c r="C437" s="176">
        <v>869.0</v>
      </c>
      <c r="D437" s="68"/>
      <c r="E437" s="68"/>
    </row>
    <row r="438" ht="15.75" customHeight="1">
      <c r="A438" s="45" t="s">
        <v>954</v>
      </c>
      <c r="B438" s="45" t="s">
        <v>955</v>
      </c>
      <c r="C438" s="176">
        <v>1011.0</v>
      </c>
      <c r="D438" s="68"/>
      <c r="E438" s="68"/>
    </row>
    <row r="439" ht="15.75" customHeight="1">
      <c r="A439" s="45" t="s">
        <v>956</v>
      </c>
      <c r="B439" s="45" t="s">
        <v>513</v>
      </c>
      <c r="C439" s="176">
        <v>1667.0</v>
      </c>
      <c r="D439" s="68"/>
      <c r="E439" s="68"/>
    </row>
    <row r="440" ht="15.75" customHeight="1">
      <c r="A440" s="45" t="s">
        <v>957</v>
      </c>
      <c r="B440" s="45" t="s">
        <v>515</v>
      </c>
      <c r="C440" s="176">
        <v>1674.0</v>
      </c>
      <c r="D440" s="68"/>
      <c r="E440" s="68"/>
    </row>
    <row r="441" ht="15.75" customHeight="1">
      <c r="A441" s="45" t="s">
        <v>958</v>
      </c>
      <c r="B441" s="45" t="s">
        <v>517</v>
      </c>
      <c r="C441" s="176">
        <v>1703.0</v>
      </c>
      <c r="D441" s="68"/>
      <c r="E441" s="68"/>
    </row>
    <row r="442" ht="15.75" customHeight="1">
      <c r="A442" s="45" t="s">
        <v>959</v>
      </c>
      <c r="B442" s="45" t="s">
        <v>519</v>
      </c>
      <c r="C442" s="176">
        <v>1657.0</v>
      </c>
      <c r="D442" s="68"/>
      <c r="E442" s="68"/>
    </row>
    <row r="443" ht="15.75" customHeight="1">
      <c r="A443" s="45" t="s">
        <v>960</v>
      </c>
      <c r="B443" s="45" t="s">
        <v>521</v>
      </c>
      <c r="C443" s="176">
        <v>1730.0</v>
      </c>
      <c r="D443" s="68"/>
      <c r="E443" s="68"/>
    </row>
    <row r="444" ht="15.75" customHeight="1">
      <c r="A444" s="45" t="s">
        <v>961</v>
      </c>
      <c r="B444" s="45" t="s">
        <v>523</v>
      </c>
      <c r="C444" s="176">
        <v>1854.0</v>
      </c>
      <c r="D444" s="68"/>
      <c r="E444" s="68"/>
    </row>
    <row r="445" ht="15.75" customHeight="1">
      <c r="A445" s="45" t="s">
        <v>962</v>
      </c>
      <c r="B445" s="45" t="s">
        <v>525</v>
      </c>
      <c r="C445" s="176">
        <v>1944.0</v>
      </c>
      <c r="D445" s="68"/>
      <c r="E445" s="68"/>
    </row>
    <row r="446" ht="15.75" customHeight="1">
      <c r="A446" s="45" t="s">
        <v>963</v>
      </c>
      <c r="B446" s="45" t="s">
        <v>527</v>
      </c>
      <c r="C446" s="176">
        <v>2133.0</v>
      </c>
      <c r="D446" s="68"/>
      <c r="E446" s="68"/>
    </row>
    <row r="447" ht="15.75" customHeight="1">
      <c r="A447" s="45" t="s">
        <v>964</v>
      </c>
      <c r="B447" s="45" t="s">
        <v>529</v>
      </c>
      <c r="C447" s="176">
        <v>1407.0</v>
      </c>
      <c r="D447" s="68"/>
      <c r="E447" s="68"/>
    </row>
    <row r="448" ht="15.75" customHeight="1">
      <c r="A448" s="45" t="s">
        <v>965</v>
      </c>
      <c r="B448" s="45" t="s">
        <v>517</v>
      </c>
      <c r="C448" s="176">
        <v>1427.0</v>
      </c>
      <c r="D448" s="68"/>
      <c r="E448" s="68"/>
    </row>
    <row r="449" ht="15.75" customHeight="1">
      <c r="A449" s="45" t="s">
        <v>966</v>
      </c>
      <c r="B449" s="45" t="s">
        <v>523</v>
      </c>
      <c r="C449" s="176">
        <v>1608.0</v>
      </c>
      <c r="D449" s="68"/>
      <c r="E449" s="68"/>
    </row>
    <row r="450" ht="15.75" customHeight="1">
      <c r="A450" s="45" t="s">
        <v>967</v>
      </c>
      <c r="B450" s="45" t="s">
        <v>535</v>
      </c>
      <c r="C450" s="176">
        <v>1642.0</v>
      </c>
      <c r="D450" s="68"/>
      <c r="E450" s="68"/>
    </row>
    <row r="451" ht="15.75" customHeight="1">
      <c r="A451" s="45" t="s">
        <v>968</v>
      </c>
      <c r="B451" s="45" t="s">
        <v>606</v>
      </c>
      <c r="C451" s="176">
        <v>2373.0</v>
      </c>
      <c r="D451" s="68"/>
      <c r="E451" s="68"/>
    </row>
    <row r="452" ht="15.75" customHeight="1">
      <c r="A452" s="45" t="s">
        <v>969</v>
      </c>
      <c r="B452" s="45" t="s">
        <v>608</v>
      </c>
      <c r="C452" s="176">
        <v>2625.0</v>
      </c>
      <c r="D452" s="68"/>
      <c r="E452" s="68"/>
    </row>
    <row r="453" ht="15.75" customHeight="1">
      <c r="A453" s="45" t="s">
        <v>970</v>
      </c>
      <c r="B453" s="45" t="s">
        <v>610</v>
      </c>
      <c r="C453" s="176">
        <v>2697.0</v>
      </c>
      <c r="D453" s="68"/>
      <c r="E453" s="68"/>
    </row>
    <row r="454" ht="15.75" customHeight="1">
      <c r="A454" s="45" t="s">
        <v>971</v>
      </c>
      <c r="B454" s="45" t="s">
        <v>612</v>
      </c>
      <c r="C454" s="176">
        <v>2754.0</v>
      </c>
      <c r="D454" s="68"/>
      <c r="E454" s="68"/>
    </row>
    <row r="455" ht="15.75" customHeight="1">
      <c r="A455" s="45" t="s">
        <v>972</v>
      </c>
      <c r="B455" s="45" t="s">
        <v>614</v>
      </c>
      <c r="C455" s="176">
        <v>3003.0</v>
      </c>
      <c r="D455" s="68"/>
      <c r="E455" s="68"/>
    </row>
    <row r="456" ht="15.75" customHeight="1">
      <c r="A456" s="45" t="s">
        <v>973</v>
      </c>
      <c r="B456" s="45" t="s">
        <v>546</v>
      </c>
      <c r="C456" s="176">
        <v>2650.0</v>
      </c>
      <c r="D456" s="68"/>
      <c r="E456" s="68"/>
    </row>
    <row r="457" ht="15.75" customHeight="1">
      <c r="A457" s="45" t="s">
        <v>974</v>
      </c>
      <c r="B457" s="45" t="s">
        <v>548</v>
      </c>
      <c r="C457" s="176">
        <v>3266.0</v>
      </c>
      <c r="D457" s="68"/>
      <c r="E457" s="68"/>
    </row>
    <row r="458" ht="15.75" customHeight="1">
      <c r="A458" s="45" t="s">
        <v>975</v>
      </c>
      <c r="B458" s="45" t="s">
        <v>550</v>
      </c>
      <c r="C458" s="176">
        <v>3159.0</v>
      </c>
      <c r="D458" s="68"/>
      <c r="E458" s="68"/>
    </row>
    <row r="459" ht="15.75" customHeight="1">
      <c r="A459" s="45" t="s">
        <v>976</v>
      </c>
      <c r="B459" s="45" t="s">
        <v>552</v>
      </c>
      <c r="C459" s="176">
        <v>3277.0</v>
      </c>
      <c r="D459" s="68"/>
      <c r="E459" s="68"/>
    </row>
    <row r="460" ht="15.75" customHeight="1">
      <c r="A460" s="45" t="s">
        <v>977</v>
      </c>
      <c r="B460" s="45" t="s">
        <v>554</v>
      </c>
      <c r="C460" s="176">
        <v>3337.0</v>
      </c>
      <c r="D460" s="68"/>
      <c r="E460" s="68"/>
    </row>
    <row r="461" ht="15.75" customHeight="1">
      <c r="A461" s="45" t="s">
        <v>978</v>
      </c>
      <c r="B461" s="45" t="s">
        <v>556</v>
      </c>
      <c r="C461" s="176">
        <v>3600.0</v>
      </c>
      <c r="D461" s="68"/>
      <c r="E461" s="68"/>
    </row>
    <row r="462" ht="15.75" customHeight="1">
      <c r="A462" s="45" t="s">
        <v>979</v>
      </c>
      <c r="B462" s="45" t="s">
        <v>980</v>
      </c>
      <c r="C462" s="176">
        <v>815.0</v>
      </c>
      <c r="D462" s="68"/>
      <c r="E462" s="68"/>
    </row>
    <row r="463" ht="15.75" customHeight="1">
      <c r="A463" s="45" t="s">
        <v>981</v>
      </c>
      <c r="B463" s="45" t="s">
        <v>982</v>
      </c>
      <c r="C463" s="176">
        <v>815.0</v>
      </c>
      <c r="D463" s="68"/>
      <c r="E463" s="68"/>
    </row>
    <row r="464" ht="15.75" customHeight="1">
      <c r="A464" s="45" t="s">
        <v>983</v>
      </c>
      <c r="B464" s="45" t="s">
        <v>984</v>
      </c>
      <c r="C464" s="176">
        <v>834.0</v>
      </c>
      <c r="D464" s="68"/>
      <c r="E464" s="68"/>
    </row>
    <row r="465" ht="15.75" customHeight="1">
      <c r="A465" s="45" t="s">
        <v>985</v>
      </c>
      <c r="B465" s="45" t="s">
        <v>986</v>
      </c>
      <c r="C465" s="176">
        <v>910.0</v>
      </c>
      <c r="D465" s="68"/>
      <c r="E465" s="68"/>
    </row>
    <row r="466" ht="15.75" customHeight="1">
      <c r="A466" s="45" t="s">
        <v>987</v>
      </c>
      <c r="B466" s="45" t="s">
        <v>988</v>
      </c>
      <c r="C466" s="176">
        <v>1144.0</v>
      </c>
      <c r="D466" s="68"/>
      <c r="E466" s="68"/>
    </row>
    <row r="467" ht="15.75" customHeight="1">
      <c r="A467" s="45" t="s">
        <v>989</v>
      </c>
      <c r="B467" s="45" t="s">
        <v>990</v>
      </c>
      <c r="C467" s="176">
        <v>1191.0</v>
      </c>
      <c r="D467" s="68"/>
      <c r="E467" s="68"/>
    </row>
    <row r="468" ht="15.75" customHeight="1">
      <c r="A468" s="45" t="s">
        <v>991</v>
      </c>
      <c r="B468" s="45" t="s">
        <v>992</v>
      </c>
      <c r="C468" s="176">
        <v>1374.0</v>
      </c>
      <c r="D468" s="68"/>
      <c r="E468" s="68"/>
    </row>
    <row r="469" ht="15.75" customHeight="1">
      <c r="A469" s="45" t="s">
        <v>993</v>
      </c>
      <c r="B469" s="45" t="s">
        <v>994</v>
      </c>
      <c r="C469" s="176">
        <v>1770.0</v>
      </c>
      <c r="D469" s="68"/>
      <c r="E469" s="68"/>
    </row>
    <row r="470" ht="15.75" customHeight="1">
      <c r="A470" s="45" t="s">
        <v>995</v>
      </c>
      <c r="B470" s="45" t="s">
        <v>996</v>
      </c>
      <c r="C470" s="176">
        <v>3290.0</v>
      </c>
      <c r="D470" s="68"/>
      <c r="E470" s="68"/>
    </row>
    <row r="471" ht="15.75" customHeight="1">
      <c r="A471" s="45" t="s">
        <v>997</v>
      </c>
      <c r="B471" s="45" t="s">
        <v>998</v>
      </c>
      <c r="C471" s="176">
        <v>973.0</v>
      </c>
      <c r="D471" s="68"/>
      <c r="E471" s="68"/>
    </row>
    <row r="472" ht="15.75" customHeight="1">
      <c r="A472" s="45" t="s">
        <v>999</v>
      </c>
      <c r="B472" s="45" t="s">
        <v>1000</v>
      </c>
      <c r="C472" s="176">
        <v>1006.0</v>
      </c>
      <c r="D472" s="68"/>
      <c r="E472" s="68"/>
    </row>
    <row r="473" ht="15.75" customHeight="1">
      <c r="A473" s="45" t="s">
        <v>1001</v>
      </c>
      <c r="B473" s="45" t="s">
        <v>1002</v>
      </c>
      <c r="C473" s="176">
        <v>1133.0</v>
      </c>
      <c r="D473" s="68"/>
      <c r="E473" s="68"/>
    </row>
    <row r="474" ht="15.75" customHeight="1">
      <c r="A474" s="45" t="s">
        <v>1003</v>
      </c>
      <c r="B474" s="45" t="s">
        <v>1004</v>
      </c>
      <c r="C474" s="176">
        <v>1314.0</v>
      </c>
      <c r="D474" s="68"/>
      <c r="E474" s="68"/>
    </row>
    <row r="475" ht="15.75" customHeight="1">
      <c r="A475" s="45" t="s">
        <v>1005</v>
      </c>
      <c r="B475" s="45" t="s">
        <v>1006</v>
      </c>
      <c r="C475" s="176">
        <v>1443.0</v>
      </c>
      <c r="D475" s="68"/>
      <c r="E475" s="68"/>
    </row>
    <row r="476" ht="15.75" customHeight="1">
      <c r="A476" s="45" t="s">
        <v>1007</v>
      </c>
      <c r="B476" s="45" t="s">
        <v>1008</v>
      </c>
      <c r="C476" s="176">
        <v>1445.0</v>
      </c>
      <c r="D476" s="68"/>
      <c r="E476" s="68"/>
    </row>
    <row r="477" ht="15.75" customHeight="1">
      <c r="A477" s="45" t="s">
        <v>1009</v>
      </c>
      <c r="B477" s="45" t="s">
        <v>1010</v>
      </c>
      <c r="C477" s="176">
        <v>1758.0</v>
      </c>
      <c r="D477" s="68"/>
      <c r="E477" s="68"/>
    </row>
    <row r="478" ht="15.75" customHeight="1">
      <c r="A478" s="45" t="s">
        <v>1011</v>
      </c>
      <c r="B478" s="45" t="s">
        <v>440</v>
      </c>
      <c r="C478" s="176">
        <v>551.0</v>
      </c>
      <c r="D478" s="68"/>
      <c r="E478" s="68"/>
    </row>
    <row r="479" ht="15.75" customHeight="1">
      <c r="A479" s="45" t="s">
        <v>1012</v>
      </c>
      <c r="B479" s="45" t="s">
        <v>442</v>
      </c>
      <c r="C479" s="176">
        <v>551.0</v>
      </c>
      <c r="D479" s="68"/>
      <c r="E479" s="68"/>
    </row>
    <row r="480" ht="15.75" customHeight="1">
      <c r="A480" s="45" t="s">
        <v>1013</v>
      </c>
      <c r="B480" s="45" t="s">
        <v>444</v>
      </c>
      <c r="C480" s="176">
        <v>557.0</v>
      </c>
      <c r="D480" s="68"/>
      <c r="E480" s="68"/>
    </row>
    <row r="481" ht="15.75" customHeight="1">
      <c r="A481" s="45" t="s">
        <v>1014</v>
      </c>
      <c r="B481" s="45" t="s">
        <v>446</v>
      </c>
      <c r="C481" s="176">
        <v>567.0</v>
      </c>
      <c r="D481" s="68"/>
      <c r="E481" s="68"/>
    </row>
    <row r="482" ht="15.75" customHeight="1">
      <c r="A482" s="45" t="s">
        <v>1015</v>
      </c>
      <c r="B482" s="45" t="s">
        <v>448</v>
      </c>
      <c r="C482" s="176">
        <v>578.0</v>
      </c>
      <c r="D482" s="68"/>
      <c r="E482" s="68"/>
    </row>
    <row r="483" ht="15.75" customHeight="1">
      <c r="A483" s="45" t="s">
        <v>1016</v>
      </c>
      <c r="B483" s="45" t="s">
        <v>450</v>
      </c>
      <c r="C483" s="176">
        <v>584.0</v>
      </c>
      <c r="D483" s="68"/>
      <c r="E483" s="68"/>
    </row>
    <row r="484" ht="15.75" customHeight="1">
      <c r="A484" s="45" t="s">
        <v>1017</v>
      </c>
      <c r="B484" s="45" t="s">
        <v>452</v>
      </c>
      <c r="C484" s="176">
        <v>563.0</v>
      </c>
      <c r="D484" s="68"/>
      <c r="E484" s="68"/>
    </row>
    <row r="485" ht="15.75" customHeight="1">
      <c r="A485" s="45" t="s">
        <v>1018</v>
      </c>
      <c r="B485" s="45" t="s">
        <v>454</v>
      </c>
      <c r="C485" s="176">
        <v>569.0</v>
      </c>
      <c r="D485" s="68"/>
      <c r="E485" s="68"/>
    </row>
    <row r="486" ht="15.75" customHeight="1">
      <c r="A486" s="45" t="s">
        <v>1019</v>
      </c>
      <c r="B486" s="45" t="s">
        <v>456</v>
      </c>
      <c r="C486" s="176">
        <v>557.0</v>
      </c>
      <c r="D486" s="68"/>
      <c r="E486" s="68"/>
    </row>
    <row r="487" ht="15.75" customHeight="1">
      <c r="A487" s="45" t="s">
        <v>1020</v>
      </c>
      <c r="B487" s="45" t="s">
        <v>460</v>
      </c>
      <c r="C487" s="176">
        <v>575.0</v>
      </c>
      <c r="D487" s="68"/>
      <c r="E487" s="68"/>
    </row>
    <row r="488" ht="15.75" customHeight="1">
      <c r="A488" s="45" t="s">
        <v>1021</v>
      </c>
      <c r="B488" s="45" t="s">
        <v>462</v>
      </c>
      <c r="C488" s="176">
        <v>575.0</v>
      </c>
      <c r="D488" s="68"/>
      <c r="E488" s="68"/>
    </row>
    <row r="489" ht="15.75" customHeight="1">
      <c r="A489" s="45" t="s">
        <v>1022</v>
      </c>
      <c r="B489" s="45" t="s">
        <v>464</v>
      </c>
      <c r="C489" s="176">
        <v>580.0</v>
      </c>
      <c r="D489" s="68"/>
      <c r="E489" s="68"/>
    </row>
    <row r="490" ht="15.75" customHeight="1">
      <c r="A490" s="45" t="s">
        <v>1023</v>
      </c>
      <c r="B490" s="45" t="s">
        <v>466</v>
      </c>
      <c r="C490" s="176">
        <v>598.0</v>
      </c>
      <c r="D490" s="68"/>
      <c r="E490" s="68"/>
    </row>
    <row r="491" ht="15.75" customHeight="1">
      <c r="A491" s="45" t="s">
        <v>188</v>
      </c>
      <c r="B491" s="45" t="s">
        <v>440</v>
      </c>
      <c r="C491" s="176">
        <v>527.0</v>
      </c>
      <c r="D491" s="68"/>
      <c r="E491" s="68"/>
    </row>
    <row r="492" ht="15.75" customHeight="1">
      <c r="A492" s="45" t="s">
        <v>1024</v>
      </c>
      <c r="B492" s="45" t="s">
        <v>442</v>
      </c>
      <c r="C492" s="176">
        <v>533.0</v>
      </c>
      <c r="D492" s="68"/>
      <c r="E492" s="68"/>
    </row>
    <row r="493" ht="15.75" customHeight="1">
      <c r="A493" s="45" t="s">
        <v>150</v>
      </c>
      <c r="B493" s="45" t="s">
        <v>444</v>
      </c>
      <c r="C493" s="176">
        <v>533.0</v>
      </c>
      <c r="D493" s="68"/>
      <c r="E493" s="68"/>
    </row>
    <row r="494" ht="15.75" customHeight="1">
      <c r="A494" s="45" t="s">
        <v>176</v>
      </c>
      <c r="B494" s="45" t="s">
        <v>446</v>
      </c>
      <c r="C494" s="176">
        <v>542.0</v>
      </c>
      <c r="D494" s="68"/>
      <c r="E494" s="68"/>
    </row>
    <row r="495" ht="15.75" customHeight="1">
      <c r="A495" s="45" t="s">
        <v>158</v>
      </c>
      <c r="B495" s="45" t="s">
        <v>448</v>
      </c>
      <c r="C495" s="176">
        <v>553.0</v>
      </c>
      <c r="D495" s="68"/>
      <c r="E495" s="68"/>
    </row>
    <row r="496" ht="15.75" customHeight="1">
      <c r="A496" s="45" t="s">
        <v>197</v>
      </c>
      <c r="B496" s="45" t="s">
        <v>450</v>
      </c>
      <c r="C496" s="176">
        <v>559.0</v>
      </c>
      <c r="D496" s="68"/>
      <c r="E496" s="68"/>
    </row>
    <row r="497" ht="15.75" customHeight="1">
      <c r="A497" s="45" t="s">
        <v>193</v>
      </c>
      <c r="B497" s="45" t="s">
        <v>452</v>
      </c>
      <c r="C497" s="176">
        <v>539.0</v>
      </c>
      <c r="D497" s="68"/>
      <c r="E497" s="68"/>
    </row>
    <row r="498" ht="15.75" customHeight="1">
      <c r="A498" s="45" t="s">
        <v>195</v>
      </c>
      <c r="B498" s="45" t="s">
        <v>454</v>
      </c>
      <c r="C498" s="176">
        <v>544.0</v>
      </c>
      <c r="D498" s="68"/>
      <c r="E498" s="68"/>
    </row>
    <row r="499" ht="15.75" customHeight="1">
      <c r="A499" s="45" t="s">
        <v>163</v>
      </c>
      <c r="B499" s="45" t="s">
        <v>456</v>
      </c>
      <c r="C499" s="176">
        <v>552.0</v>
      </c>
      <c r="D499" s="68"/>
      <c r="E499" s="68"/>
    </row>
    <row r="500" ht="15.75" customHeight="1">
      <c r="A500" s="45" t="s">
        <v>1025</v>
      </c>
      <c r="B500" s="45" t="s">
        <v>458</v>
      </c>
      <c r="C500" s="176">
        <v>563.0</v>
      </c>
      <c r="D500" s="68"/>
      <c r="E500" s="68"/>
    </row>
    <row r="501" ht="15.75" customHeight="1">
      <c r="A501" s="45" t="s">
        <v>1026</v>
      </c>
      <c r="B501" s="45" t="s">
        <v>460</v>
      </c>
      <c r="C501" s="176">
        <v>569.0</v>
      </c>
      <c r="D501" s="68"/>
      <c r="E501" s="68"/>
    </row>
    <row r="502" ht="15.75" customHeight="1">
      <c r="A502" s="45" t="s">
        <v>1027</v>
      </c>
      <c r="B502" s="45" t="s">
        <v>462</v>
      </c>
      <c r="C502" s="176">
        <v>569.0</v>
      </c>
      <c r="D502" s="68"/>
      <c r="E502" s="68"/>
    </row>
    <row r="503" ht="15.75" customHeight="1">
      <c r="A503" s="45" t="s">
        <v>1028</v>
      </c>
      <c r="B503" s="45" t="s">
        <v>1029</v>
      </c>
      <c r="C503" s="176">
        <v>575.0</v>
      </c>
      <c r="D503" s="68"/>
      <c r="E503" s="68"/>
    </row>
    <row r="504" ht="15.75" customHeight="1">
      <c r="A504" s="45" t="s">
        <v>1030</v>
      </c>
      <c r="B504" s="45" t="s">
        <v>466</v>
      </c>
      <c r="C504" s="176">
        <v>592.0</v>
      </c>
      <c r="D504" s="68"/>
      <c r="E504" s="68"/>
    </row>
    <row r="505" ht="15.75" customHeight="1">
      <c r="A505" s="45" t="s">
        <v>1031</v>
      </c>
      <c r="B505" s="45" t="s">
        <v>440</v>
      </c>
      <c r="C505" s="176">
        <v>839.0</v>
      </c>
      <c r="D505" s="68"/>
      <c r="E505" s="68"/>
    </row>
    <row r="506" ht="15.75" customHeight="1">
      <c r="A506" s="45" t="s">
        <v>1032</v>
      </c>
      <c r="B506" s="45" t="s">
        <v>1033</v>
      </c>
      <c r="C506" s="176">
        <v>842.0</v>
      </c>
      <c r="D506" s="68"/>
      <c r="E506" s="68"/>
    </row>
    <row r="507" ht="15.75" customHeight="1">
      <c r="A507" s="45" t="s">
        <v>1034</v>
      </c>
      <c r="B507" s="45" t="s">
        <v>444</v>
      </c>
      <c r="C507" s="176">
        <v>842.0</v>
      </c>
      <c r="D507" s="68"/>
      <c r="E507" s="68"/>
    </row>
    <row r="508" ht="15.75" customHeight="1">
      <c r="A508" s="45" t="s">
        <v>1035</v>
      </c>
      <c r="B508" s="45" t="s">
        <v>448</v>
      </c>
      <c r="C508" s="176">
        <v>846.0</v>
      </c>
      <c r="D508" s="68"/>
      <c r="E508" s="68"/>
    </row>
    <row r="509" ht="15.75" customHeight="1">
      <c r="A509" s="45" t="s">
        <v>1036</v>
      </c>
      <c r="B509" s="45" t="s">
        <v>506</v>
      </c>
      <c r="C509" s="176">
        <v>846.0</v>
      </c>
      <c r="D509" s="68"/>
      <c r="E509" s="68"/>
    </row>
    <row r="510" ht="15.75" customHeight="1">
      <c r="A510" s="45" t="s">
        <v>1037</v>
      </c>
      <c r="B510" s="45" t="s">
        <v>456</v>
      </c>
      <c r="C510" s="176">
        <v>937.0</v>
      </c>
      <c r="D510" s="68"/>
      <c r="E510" s="68"/>
    </row>
    <row r="511" ht="15.75" customHeight="1">
      <c r="A511" s="45" t="s">
        <v>1038</v>
      </c>
      <c r="B511" s="45" t="s">
        <v>509</v>
      </c>
      <c r="C511" s="176">
        <v>937.0</v>
      </c>
      <c r="D511" s="68"/>
      <c r="E511" s="68"/>
    </row>
    <row r="512" ht="15.75" customHeight="1">
      <c r="A512" s="45" t="s">
        <v>1039</v>
      </c>
      <c r="B512" s="45" t="s">
        <v>511</v>
      </c>
      <c r="C512" s="176">
        <v>955.0</v>
      </c>
      <c r="D512" s="68"/>
      <c r="E512" s="68"/>
    </row>
    <row r="513" ht="15.75" customHeight="1">
      <c r="A513" s="45" t="s">
        <v>1040</v>
      </c>
      <c r="B513" s="45" t="s">
        <v>558</v>
      </c>
      <c r="C513" s="176">
        <v>608.0</v>
      </c>
      <c r="D513" s="68"/>
      <c r="E513" s="68"/>
    </row>
    <row r="514" ht="15.75" customHeight="1">
      <c r="A514" s="45" t="s">
        <v>1041</v>
      </c>
      <c r="B514" s="45" t="s">
        <v>560</v>
      </c>
      <c r="C514" s="176">
        <v>608.0</v>
      </c>
      <c r="D514" s="68"/>
      <c r="E514" s="68"/>
    </row>
    <row r="515" ht="15.75" customHeight="1">
      <c r="A515" s="45" t="s">
        <v>1042</v>
      </c>
      <c r="B515" s="45" t="s">
        <v>562</v>
      </c>
      <c r="C515" s="176">
        <v>653.0</v>
      </c>
      <c r="D515" s="68"/>
      <c r="E515" s="68"/>
    </row>
    <row r="516" ht="15.75" customHeight="1">
      <c r="A516" s="45" t="s">
        <v>1043</v>
      </c>
      <c r="B516" s="45" t="s">
        <v>564</v>
      </c>
      <c r="C516" s="176">
        <v>680.0</v>
      </c>
      <c r="D516" s="68"/>
      <c r="E516" s="68"/>
    </row>
    <row r="517" ht="15.75" customHeight="1">
      <c r="A517" s="45" t="s">
        <v>1044</v>
      </c>
      <c r="B517" s="45" t="s">
        <v>566</v>
      </c>
      <c r="C517" s="176">
        <v>744.0</v>
      </c>
      <c r="D517" s="68"/>
      <c r="E517" s="68"/>
    </row>
    <row r="518" ht="15.75" customHeight="1">
      <c r="A518" s="45" t="s">
        <v>1045</v>
      </c>
      <c r="B518" s="45" t="s">
        <v>568</v>
      </c>
      <c r="C518" s="176">
        <v>801.0</v>
      </c>
      <c r="D518" s="68"/>
      <c r="E518" s="68"/>
    </row>
    <row r="519" ht="15.75" customHeight="1">
      <c r="A519" s="45" t="s">
        <v>1046</v>
      </c>
      <c r="B519" s="45" t="s">
        <v>570</v>
      </c>
      <c r="C519" s="176">
        <v>822.0</v>
      </c>
      <c r="D519" s="68"/>
      <c r="E519" s="68"/>
    </row>
    <row r="520" ht="15.75" customHeight="1">
      <c r="A520" s="45" t="s">
        <v>1047</v>
      </c>
      <c r="B520" s="45" t="s">
        <v>572</v>
      </c>
      <c r="C520" s="176">
        <v>833.0</v>
      </c>
      <c r="D520" s="68"/>
      <c r="E520" s="68"/>
    </row>
    <row r="521" ht="15.75" customHeight="1">
      <c r="A521" s="45" t="s">
        <v>1048</v>
      </c>
      <c r="B521" s="45" t="s">
        <v>574</v>
      </c>
      <c r="C521" s="176">
        <v>858.0</v>
      </c>
      <c r="D521" s="68"/>
      <c r="E521" s="68"/>
    </row>
    <row r="522" ht="15.75" customHeight="1">
      <c r="A522" s="45" t="s">
        <v>1049</v>
      </c>
      <c r="B522" s="45" t="s">
        <v>576</v>
      </c>
      <c r="C522" s="176">
        <v>631.0</v>
      </c>
      <c r="D522" s="68"/>
      <c r="E522" s="68"/>
    </row>
    <row r="523" ht="15.75" customHeight="1">
      <c r="A523" s="45" t="s">
        <v>1050</v>
      </c>
      <c r="B523" s="45" t="s">
        <v>578</v>
      </c>
      <c r="C523" s="176">
        <v>649.0</v>
      </c>
      <c r="D523" s="68"/>
      <c r="E523" s="68"/>
    </row>
    <row r="524" ht="15.75" customHeight="1">
      <c r="A524" s="45" t="s">
        <v>1051</v>
      </c>
      <c r="B524" s="45" t="s">
        <v>580</v>
      </c>
      <c r="C524" s="176">
        <v>648.0</v>
      </c>
      <c r="D524" s="68"/>
      <c r="E524" s="68"/>
    </row>
    <row r="525" ht="15.75" customHeight="1">
      <c r="A525" s="45" t="s">
        <v>1052</v>
      </c>
      <c r="B525" s="45" t="s">
        <v>582</v>
      </c>
      <c r="C525" s="176">
        <v>682.0</v>
      </c>
      <c r="D525" s="68"/>
      <c r="E525" s="68"/>
    </row>
    <row r="526" ht="15.75" customHeight="1">
      <c r="A526" s="45" t="s">
        <v>1053</v>
      </c>
      <c r="B526" s="45" t="s">
        <v>584</v>
      </c>
      <c r="C526" s="176">
        <v>723.0</v>
      </c>
      <c r="D526" s="68"/>
      <c r="E526" s="68"/>
    </row>
    <row r="527" ht="15.75" customHeight="1">
      <c r="A527" s="45" t="s">
        <v>1054</v>
      </c>
      <c r="B527" s="45" t="s">
        <v>586</v>
      </c>
      <c r="C527" s="176">
        <v>784.0</v>
      </c>
      <c r="D527" s="68"/>
      <c r="E527" s="68"/>
    </row>
    <row r="528" ht="15.75" customHeight="1">
      <c r="A528" s="45" t="s">
        <v>1055</v>
      </c>
      <c r="B528" s="45" t="s">
        <v>588</v>
      </c>
      <c r="C528" s="176">
        <v>842.0</v>
      </c>
      <c r="D528" s="68"/>
      <c r="E528" s="68"/>
    </row>
    <row r="529" ht="15.75" customHeight="1">
      <c r="A529" s="45" t="s">
        <v>1056</v>
      </c>
      <c r="B529" s="45" t="s">
        <v>590</v>
      </c>
      <c r="C529" s="176">
        <v>862.0</v>
      </c>
      <c r="D529" s="68"/>
      <c r="E529" s="68"/>
    </row>
    <row r="530" ht="15.75" customHeight="1">
      <c r="A530" s="45" t="s">
        <v>1057</v>
      </c>
      <c r="B530" s="45" t="s">
        <v>592</v>
      </c>
      <c r="C530" s="176">
        <v>922.0</v>
      </c>
      <c r="D530" s="68"/>
      <c r="E530" s="68"/>
    </row>
    <row r="531" ht="15.75" customHeight="1">
      <c r="A531" s="45" t="s">
        <v>1058</v>
      </c>
      <c r="B531" s="45" t="s">
        <v>594</v>
      </c>
      <c r="C531" s="176">
        <v>947.0</v>
      </c>
      <c r="D531" s="68"/>
      <c r="E531" s="68"/>
    </row>
    <row r="532" ht="15.75" customHeight="1">
      <c r="A532" s="45" t="s">
        <v>1059</v>
      </c>
      <c r="B532" s="45" t="s">
        <v>596</v>
      </c>
      <c r="C532" s="176">
        <v>972.0</v>
      </c>
      <c r="D532" s="68"/>
      <c r="E532" s="68"/>
    </row>
    <row r="533" ht="15.75" customHeight="1">
      <c r="A533" s="45" t="s">
        <v>1060</v>
      </c>
      <c r="B533" s="45" t="s">
        <v>578</v>
      </c>
      <c r="C533" s="176">
        <v>1939.0</v>
      </c>
      <c r="D533" s="68"/>
      <c r="E533" s="68"/>
    </row>
    <row r="534" ht="15.75" customHeight="1">
      <c r="A534" s="45" t="s">
        <v>1061</v>
      </c>
      <c r="B534" s="45" t="s">
        <v>580</v>
      </c>
      <c r="C534" s="176">
        <v>1999.0</v>
      </c>
      <c r="D534" s="68"/>
      <c r="E534" s="68"/>
    </row>
    <row r="535" ht="15.75" customHeight="1">
      <c r="A535" s="45" t="s">
        <v>1062</v>
      </c>
      <c r="B535" s="45" t="s">
        <v>582</v>
      </c>
      <c r="C535" s="176">
        <v>2058.0</v>
      </c>
      <c r="D535" s="68"/>
      <c r="E535" s="68"/>
    </row>
    <row r="536" ht="15.75" customHeight="1">
      <c r="A536" s="45" t="s">
        <v>1063</v>
      </c>
      <c r="B536" s="45" t="s">
        <v>584</v>
      </c>
      <c r="C536" s="176">
        <v>2118.0</v>
      </c>
      <c r="D536" s="68"/>
      <c r="E536" s="68"/>
    </row>
    <row r="537" ht="15.75" customHeight="1">
      <c r="A537" s="45" t="s">
        <v>1064</v>
      </c>
      <c r="B537" s="45" t="s">
        <v>586</v>
      </c>
      <c r="C537" s="176">
        <v>2177.0</v>
      </c>
      <c r="D537" s="68"/>
      <c r="E537" s="68"/>
    </row>
    <row r="538" ht="15.75" customHeight="1">
      <c r="A538" s="45" t="s">
        <v>1065</v>
      </c>
      <c r="B538" s="45" t="s">
        <v>588</v>
      </c>
      <c r="C538" s="176">
        <v>2237.0</v>
      </c>
      <c r="D538" s="68"/>
      <c r="E538" s="68"/>
    </row>
    <row r="539" ht="15.75" customHeight="1">
      <c r="A539" s="45" t="s">
        <v>1066</v>
      </c>
      <c r="B539" s="45" t="s">
        <v>590</v>
      </c>
      <c r="C539" s="176">
        <v>2296.0</v>
      </c>
      <c r="D539" s="68"/>
      <c r="E539" s="68"/>
    </row>
    <row r="540" ht="15.75" customHeight="1">
      <c r="A540" s="45" t="s">
        <v>1067</v>
      </c>
      <c r="B540" s="45" t="s">
        <v>594</v>
      </c>
      <c r="C540" s="176">
        <v>2356.0</v>
      </c>
      <c r="D540" s="68"/>
      <c r="E540" s="68"/>
    </row>
    <row r="541" ht="15.75" customHeight="1">
      <c r="A541" s="45" t="s">
        <v>44</v>
      </c>
      <c r="B541" s="45" t="s">
        <v>980</v>
      </c>
      <c r="C541" s="176">
        <v>815.0</v>
      </c>
      <c r="D541" s="68"/>
      <c r="E541" s="68"/>
    </row>
    <row r="542" ht="15.75" customHeight="1">
      <c r="A542" s="45" t="s">
        <v>51</v>
      </c>
      <c r="B542" s="45" t="s">
        <v>982</v>
      </c>
      <c r="C542" s="176">
        <v>815.0</v>
      </c>
      <c r="D542" s="68"/>
      <c r="E542" s="68"/>
    </row>
    <row r="543" ht="15.75" customHeight="1">
      <c r="A543" s="45" t="s">
        <v>59</v>
      </c>
      <c r="B543" s="45" t="s">
        <v>984</v>
      </c>
      <c r="C543" s="176">
        <v>834.0</v>
      </c>
      <c r="D543" s="68"/>
      <c r="E543" s="68"/>
    </row>
    <row r="544" ht="15.75" customHeight="1">
      <c r="A544" s="45" t="s">
        <v>64</v>
      </c>
      <c r="B544" s="45" t="s">
        <v>986</v>
      </c>
      <c r="C544" s="176">
        <v>910.0</v>
      </c>
      <c r="D544" s="68"/>
      <c r="E544" s="68"/>
    </row>
    <row r="545" ht="15.75" customHeight="1">
      <c r="A545" s="45" t="s">
        <v>71</v>
      </c>
      <c r="B545" s="45" t="s">
        <v>988</v>
      </c>
      <c r="C545" s="176">
        <v>1144.0</v>
      </c>
      <c r="D545" s="68"/>
      <c r="E545" s="68"/>
    </row>
    <row r="546" ht="15.75" customHeight="1">
      <c r="A546" s="45" t="s">
        <v>78</v>
      </c>
      <c r="B546" s="45" t="s">
        <v>990</v>
      </c>
      <c r="C546" s="176">
        <v>1191.0</v>
      </c>
      <c r="D546" s="68"/>
      <c r="E546" s="68"/>
    </row>
    <row r="547" ht="15.75" customHeight="1">
      <c r="A547" s="45" t="s">
        <v>83</v>
      </c>
      <c r="B547" s="45" t="s">
        <v>992</v>
      </c>
      <c r="C547" s="176">
        <v>1374.0</v>
      </c>
      <c r="D547" s="68"/>
      <c r="E547" s="68"/>
    </row>
    <row r="548" ht="15.75" customHeight="1">
      <c r="A548" s="45" t="s">
        <v>1068</v>
      </c>
      <c r="B548" s="45" t="s">
        <v>425</v>
      </c>
      <c r="C548" s="176">
        <v>1844.0</v>
      </c>
      <c r="D548" s="68"/>
      <c r="E548" s="68"/>
    </row>
    <row r="549" ht="15.75" customHeight="1">
      <c r="A549" s="45" t="s">
        <v>1069</v>
      </c>
      <c r="B549" s="45" t="s">
        <v>1070</v>
      </c>
      <c r="C549" s="176">
        <v>1893.0</v>
      </c>
      <c r="D549" s="68"/>
      <c r="E549" s="68"/>
    </row>
    <row r="550" ht="15.75" customHeight="1">
      <c r="A550" s="45" t="s">
        <v>1071</v>
      </c>
      <c r="B550" s="45" t="s">
        <v>1072</v>
      </c>
      <c r="C550" s="176">
        <v>1909.0</v>
      </c>
      <c r="D550" s="68"/>
      <c r="E550" s="68"/>
    </row>
    <row r="551" ht="15.75" customHeight="1">
      <c r="A551" s="45" t="s">
        <v>1073</v>
      </c>
      <c r="B551" s="45" t="s">
        <v>1074</v>
      </c>
      <c r="C551" s="176">
        <v>2181.0</v>
      </c>
      <c r="D551" s="68"/>
      <c r="E551" s="68"/>
    </row>
    <row r="552" ht="15.75" customHeight="1">
      <c r="A552" s="45" t="s">
        <v>1075</v>
      </c>
      <c r="B552" s="45" t="s">
        <v>1076</v>
      </c>
      <c r="C552" s="176">
        <v>2310.0</v>
      </c>
      <c r="D552" s="68"/>
      <c r="E552" s="68"/>
    </row>
    <row r="553" ht="15.75" customHeight="1">
      <c r="A553" s="45" t="s">
        <v>1077</v>
      </c>
      <c r="B553" s="45" t="s">
        <v>1078</v>
      </c>
      <c r="C553" s="176">
        <v>2698.0</v>
      </c>
      <c r="D553" s="68"/>
      <c r="E553" s="68"/>
    </row>
    <row r="554" ht="15.75" customHeight="1">
      <c r="A554" s="45" t="s">
        <v>1079</v>
      </c>
      <c r="B554" s="45" t="s">
        <v>425</v>
      </c>
      <c r="C554" s="176">
        <v>1990.0</v>
      </c>
      <c r="D554" s="68"/>
      <c r="E554" s="68"/>
    </row>
    <row r="555" ht="15.75" customHeight="1">
      <c r="A555" s="45" t="s">
        <v>1080</v>
      </c>
      <c r="B555" s="45" t="s">
        <v>1070</v>
      </c>
      <c r="C555" s="176">
        <v>2076.0</v>
      </c>
      <c r="D555" s="68"/>
      <c r="E555" s="68"/>
    </row>
    <row r="556" ht="15.75" customHeight="1">
      <c r="A556" s="45" t="s">
        <v>1081</v>
      </c>
      <c r="B556" s="45" t="s">
        <v>1072</v>
      </c>
      <c r="C556" s="176">
        <v>2542.0</v>
      </c>
      <c r="D556" s="68"/>
      <c r="E556" s="68"/>
    </row>
    <row r="557" ht="15.75" customHeight="1">
      <c r="A557" s="45" t="s">
        <v>1082</v>
      </c>
      <c r="B557" s="45" t="s">
        <v>1083</v>
      </c>
      <c r="C557" s="176">
        <v>2523.0</v>
      </c>
      <c r="D557" s="68"/>
      <c r="E557" s="68"/>
    </row>
    <row r="558" ht="15.75" customHeight="1">
      <c r="A558" s="45" t="s">
        <v>1084</v>
      </c>
      <c r="B558" s="45" t="s">
        <v>1085</v>
      </c>
      <c r="C558" s="176">
        <v>2627.0</v>
      </c>
      <c r="D558" s="68"/>
      <c r="E558" s="68"/>
    </row>
    <row r="559" ht="15.75" customHeight="1">
      <c r="A559" s="45" t="s">
        <v>1086</v>
      </c>
      <c r="B559" s="45" t="s">
        <v>1078</v>
      </c>
      <c r="C559" s="176">
        <v>2935.0</v>
      </c>
      <c r="D559" s="68"/>
      <c r="E559" s="68"/>
    </row>
    <row r="560" ht="15.75" customHeight="1">
      <c r="A560" s="45" t="s">
        <v>1087</v>
      </c>
      <c r="B560" s="45" t="s">
        <v>425</v>
      </c>
      <c r="C560" s="176">
        <v>1844.0</v>
      </c>
      <c r="D560" s="68"/>
      <c r="E560" s="68"/>
    </row>
    <row r="561" ht="15.75" customHeight="1">
      <c r="A561" s="45" t="s">
        <v>1088</v>
      </c>
      <c r="B561" s="45" t="s">
        <v>1070</v>
      </c>
      <c r="C561" s="176">
        <v>1893.0</v>
      </c>
      <c r="D561" s="68"/>
      <c r="E561" s="68"/>
    </row>
    <row r="562" ht="15.75" customHeight="1">
      <c r="A562" s="45" t="s">
        <v>1089</v>
      </c>
      <c r="B562" s="45" t="s">
        <v>1072</v>
      </c>
      <c r="C562" s="176">
        <v>1909.0</v>
      </c>
      <c r="D562" s="68"/>
      <c r="E562" s="68"/>
    </row>
    <row r="563" ht="15.75" customHeight="1">
      <c r="A563" s="45" t="s">
        <v>1090</v>
      </c>
      <c r="B563" s="45" t="s">
        <v>1083</v>
      </c>
      <c r="C563" s="176">
        <v>2181.0</v>
      </c>
      <c r="D563" s="68"/>
      <c r="E563" s="68"/>
    </row>
    <row r="564" ht="15.75" customHeight="1">
      <c r="A564" s="45" t="s">
        <v>1091</v>
      </c>
      <c r="B564" s="45" t="s">
        <v>1085</v>
      </c>
      <c r="C564" s="176">
        <v>2310.0</v>
      </c>
      <c r="D564" s="68"/>
      <c r="E564" s="68"/>
    </row>
    <row r="565" ht="15.75" customHeight="1">
      <c r="A565" s="45" t="s">
        <v>1092</v>
      </c>
      <c r="B565" s="45" t="s">
        <v>1078</v>
      </c>
      <c r="C565" s="176">
        <v>2698.0</v>
      </c>
      <c r="D565" s="68"/>
      <c r="E565" s="68"/>
    </row>
    <row r="566" ht="15.75" customHeight="1">
      <c r="A566" s="45" t="s">
        <v>221</v>
      </c>
      <c r="B566" s="45" t="s">
        <v>923</v>
      </c>
      <c r="C566" s="176">
        <v>559.0</v>
      </c>
      <c r="D566" s="68"/>
      <c r="E566" s="68"/>
    </row>
    <row r="567" ht="15.75" customHeight="1">
      <c r="A567" s="45" t="s">
        <v>225</v>
      </c>
      <c r="B567" s="45" t="s">
        <v>924</v>
      </c>
      <c r="C567" s="176">
        <v>559.0</v>
      </c>
      <c r="D567" s="68"/>
      <c r="E567" s="68"/>
    </row>
    <row r="568" ht="15.75" customHeight="1">
      <c r="A568" s="45" t="s">
        <v>227</v>
      </c>
      <c r="B568" s="45" t="s">
        <v>925</v>
      </c>
      <c r="C568" s="176">
        <v>589.0</v>
      </c>
      <c r="D568" s="68"/>
      <c r="E568" s="68"/>
    </row>
    <row r="569" ht="15.75" customHeight="1">
      <c r="A569" s="45" t="s">
        <v>230</v>
      </c>
      <c r="B569" s="45" t="s">
        <v>926</v>
      </c>
      <c r="C569" s="176">
        <v>610.0</v>
      </c>
      <c r="D569" s="68"/>
      <c r="E569" s="68"/>
    </row>
    <row r="570" ht="15.75" customHeight="1">
      <c r="A570" s="45" t="s">
        <v>233</v>
      </c>
      <c r="B570" s="45" t="s">
        <v>927</v>
      </c>
      <c r="C570" s="176">
        <v>634.0</v>
      </c>
      <c r="D570" s="68"/>
      <c r="E570" s="68"/>
    </row>
    <row r="571" ht="15.75" customHeight="1">
      <c r="A571" s="45" t="s">
        <v>235</v>
      </c>
      <c r="B571" s="45" t="s">
        <v>928</v>
      </c>
      <c r="C571" s="176">
        <v>693.0</v>
      </c>
      <c r="D571" s="68"/>
      <c r="E571" s="68"/>
    </row>
    <row r="572" ht="15.75" customHeight="1">
      <c r="A572" s="45" t="s">
        <v>238</v>
      </c>
      <c r="B572" s="45" t="s">
        <v>929</v>
      </c>
      <c r="C572" s="176">
        <v>693.0</v>
      </c>
      <c r="D572" s="68"/>
      <c r="E572" s="68"/>
    </row>
    <row r="573" ht="15.75" customHeight="1">
      <c r="A573" s="45" t="s">
        <v>48</v>
      </c>
      <c r="B573" s="45" t="s">
        <v>440</v>
      </c>
      <c r="C573" s="176">
        <v>527.0</v>
      </c>
      <c r="D573" s="68"/>
      <c r="E573" s="68"/>
    </row>
    <row r="574" ht="15.75" customHeight="1">
      <c r="A574" s="45" t="s">
        <v>54</v>
      </c>
      <c r="B574" s="45" t="s">
        <v>444</v>
      </c>
      <c r="C574" s="176">
        <v>533.0</v>
      </c>
      <c r="D574" s="68"/>
      <c r="E574" s="68"/>
    </row>
    <row r="575" ht="15.75" customHeight="1">
      <c r="A575" s="45" t="s">
        <v>57</v>
      </c>
      <c r="B575" s="45" t="s">
        <v>446</v>
      </c>
      <c r="C575" s="176">
        <v>542.0</v>
      </c>
      <c r="D575" s="68"/>
      <c r="E575" s="68"/>
    </row>
    <row r="576" ht="15.75" customHeight="1">
      <c r="A576" s="45" t="s">
        <v>45</v>
      </c>
      <c r="B576" s="45" t="s">
        <v>442</v>
      </c>
      <c r="C576" s="176">
        <v>533.0</v>
      </c>
      <c r="D576" s="68"/>
      <c r="E576" s="68"/>
    </row>
    <row r="577" ht="15.75" customHeight="1">
      <c r="A577" s="45" t="s">
        <v>68</v>
      </c>
      <c r="B577" s="45" t="s">
        <v>452</v>
      </c>
      <c r="C577" s="176">
        <v>539.0</v>
      </c>
      <c r="D577" s="68"/>
      <c r="E577" s="68"/>
    </row>
    <row r="578" ht="15.75" customHeight="1">
      <c r="A578" s="45" t="s">
        <v>1093</v>
      </c>
      <c r="B578" s="45" t="s">
        <v>448</v>
      </c>
      <c r="C578" s="176">
        <v>553.0</v>
      </c>
      <c r="D578" s="68"/>
      <c r="E578" s="68"/>
    </row>
    <row r="579" ht="15.75" customHeight="1">
      <c r="A579" s="45" t="s">
        <v>72</v>
      </c>
      <c r="B579" s="45" t="s">
        <v>450</v>
      </c>
      <c r="C579" s="176">
        <v>559.0</v>
      </c>
      <c r="D579" s="68"/>
      <c r="E579" s="68"/>
    </row>
    <row r="580" ht="15.75" customHeight="1">
      <c r="A580" s="45" t="s">
        <v>75</v>
      </c>
      <c r="B580" s="45" t="s">
        <v>454</v>
      </c>
      <c r="C580" s="176">
        <v>544.0</v>
      </c>
      <c r="D580" s="68"/>
      <c r="E580" s="68"/>
    </row>
    <row r="581" ht="15.75" customHeight="1">
      <c r="A581" s="45" t="s">
        <v>84</v>
      </c>
      <c r="B581" s="45" t="s">
        <v>456</v>
      </c>
      <c r="C581" s="176">
        <v>552.0</v>
      </c>
      <c r="D581" s="68"/>
      <c r="E581" s="68"/>
    </row>
    <row r="582" ht="15.75" customHeight="1">
      <c r="A582" s="45" t="s">
        <v>1094</v>
      </c>
      <c r="B582" s="45" t="s">
        <v>460</v>
      </c>
      <c r="C582" s="176">
        <v>569.0</v>
      </c>
      <c r="D582" s="68"/>
      <c r="E582" s="68"/>
    </row>
    <row r="583" ht="15.75" customHeight="1">
      <c r="A583" s="45" t="s">
        <v>88</v>
      </c>
      <c r="B583" s="45" t="s">
        <v>462</v>
      </c>
      <c r="C583" s="176">
        <v>569.0</v>
      </c>
      <c r="D583" s="68"/>
      <c r="E583" s="68"/>
    </row>
    <row r="584" ht="15.75" customHeight="1">
      <c r="A584" s="45" t="s">
        <v>1095</v>
      </c>
      <c r="B584" s="45" t="s">
        <v>464</v>
      </c>
      <c r="C584" s="176">
        <v>575.0</v>
      </c>
      <c r="D584" s="68"/>
      <c r="E584" s="68"/>
    </row>
    <row r="585" ht="15.75" customHeight="1">
      <c r="A585" s="45" t="s">
        <v>1096</v>
      </c>
      <c r="B585" s="45" t="s">
        <v>466</v>
      </c>
      <c r="C585" s="176">
        <v>592.0</v>
      </c>
      <c r="D585" s="68"/>
      <c r="E585" s="68"/>
    </row>
    <row r="586" ht="15.75" customHeight="1">
      <c r="A586" s="45" t="s">
        <v>1097</v>
      </c>
      <c r="B586" s="45" t="s">
        <v>440</v>
      </c>
      <c r="C586" s="176">
        <v>549.0</v>
      </c>
      <c r="D586" s="68"/>
      <c r="E586" s="68"/>
    </row>
    <row r="587" ht="15.75" customHeight="1">
      <c r="A587" s="45" t="s">
        <v>1098</v>
      </c>
      <c r="B587" s="45" t="s">
        <v>444</v>
      </c>
      <c r="C587" s="176">
        <v>556.0</v>
      </c>
      <c r="D587" s="68"/>
      <c r="E587" s="68"/>
    </row>
    <row r="588" ht="15.75" customHeight="1">
      <c r="A588" s="45" t="s">
        <v>1099</v>
      </c>
      <c r="B588" s="45" t="s">
        <v>452</v>
      </c>
      <c r="C588" s="176">
        <v>580.0</v>
      </c>
      <c r="D588" s="68"/>
      <c r="E588" s="68"/>
    </row>
    <row r="589" ht="15.75" customHeight="1">
      <c r="A589" s="45" t="s">
        <v>1100</v>
      </c>
      <c r="B589" s="45" t="s">
        <v>448</v>
      </c>
      <c r="C589" s="176">
        <v>576.0</v>
      </c>
      <c r="D589" s="68"/>
      <c r="E589" s="68"/>
    </row>
    <row r="590" ht="15.75" customHeight="1">
      <c r="A590" s="45" t="s">
        <v>1101</v>
      </c>
      <c r="B590" s="45" t="s">
        <v>454</v>
      </c>
      <c r="C590" s="176">
        <v>586.0</v>
      </c>
      <c r="D590" s="68"/>
      <c r="E590" s="68"/>
    </row>
    <row r="591" ht="15.75" customHeight="1">
      <c r="A591" s="45" t="s">
        <v>1102</v>
      </c>
      <c r="B591" s="45" t="s">
        <v>456</v>
      </c>
      <c r="C591" s="176">
        <v>575.0</v>
      </c>
      <c r="D591" s="68"/>
      <c r="E591" s="68"/>
    </row>
    <row r="592" ht="15.75" customHeight="1">
      <c r="A592" s="45" t="s">
        <v>1103</v>
      </c>
      <c r="B592" s="45" t="s">
        <v>460</v>
      </c>
      <c r="C592" s="176">
        <v>586.0</v>
      </c>
      <c r="D592" s="68"/>
      <c r="E592" s="68"/>
    </row>
    <row r="593" ht="15.75" customHeight="1">
      <c r="A593" s="45" t="s">
        <v>1104</v>
      </c>
      <c r="B593" s="45" t="s">
        <v>464</v>
      </c>
      <c r="C593" s="176">
        <v>611.0</v>
      </c>
      <c r="D593" s="68"/>
      <c r="E593" s="68"/>
    </row>
    <row r="594" ht="15.75" customHeight="1">
      <c r="A594" s="45" t="s">
        <v>1105</v>
      </c>
      <c r="B594" s="45" t="s">
        <v>558</v>
      </c>
      <c r="C594" s="176">
        <v>608.0</v>
      </c>
      <c r="D594" s="68"/>
      <c r="E594" s="68"/>
    </row>
    <row r="595" ht="15.75" customHeight="1">
      <c r="A595" s="45" t="s">
        <v>1106</v>
      </c>
      <c r="B595" s="45" t="s">
        <v>560</v>
      </c>
      <c r="C595" s="176">
        <v>608.0</v>
      </c>
      <c r="D595" s="68"/>
      <c r="E595" s="68"/>
    </row>
    <row r="596" ht="15.75" customHeight="1">
      <c r="A596" s="45" t="s">
        <v>1107</v>
      </c>
      <c r="B596" s="45" t="s">
        <v>562</v>
      </c>
      <c r="C596" s="176">
        <v>653.0</v>
      </c>
      <c r="D596" s="68"/>
      <c r="E596" s="68"/>
    </row>
    <row r="597" ht="15.75" customHeight="1">
      <c r="A597" s="45" t="s">
        <v>1108</v>
      </c>
      <c r="B597" s="45" t="s">
        <v>564</v>
      </c>
      <c r="C597" s="176">
        <v>680.0</v>
      </c>
      <c r="D597" s="68"/>
      <c r="E597" s="68"/>
    </row>
    <row r="598" ht="15.75" customHeight="1">
      <c r="A598" s="45" t="s">
        <v>1109</v>
      </c>
      <c r="B598" s="45" t="s">
        <v>566</v>
      </c>
      <c r="C598" s="176">
        <v>744.0</v>
      </c>
      <c r="D598" s="68"/>
      <c r="E598" s="68"/>
    </row>
    <row r="599" ht="15.75" customHeight="1">
      <c r="A599" s="45" t="s">
        <v>1110</v>
      </c>
      <c r="B599" s="45" t="s">
        <v>568</v>
      </c>
      <c r="C599" s="176">
        <v>801.0</v>
      </c>
      <c r="D599" s="68"/>
      <c r="E599" s="68"/>
    </row>
    <row r="600" ht="15.75" customHeight="1">
      <c r="A600" s="45" t="s">
        <v>1111</v>
      </c>
      <c r="B600" s="45" t="s">
        <v>570</v>
      </c>
      <c r="C600" s="176">
        <v>822.0</v>
      </c>
      <c r="D600" s="68"/>
      <c r="E600" s="68"/>
    </row>
    <row r="601" ht="15.75" customHeight="1">
      <c r="A601" s="45" t="s">
        <v>1112</v>
      </c>
      <c r="B601" s="45" t="s">
        <v>574</v>
      </c>
      <c r="C601" s="176">
        <v>858.0</v>
      </c>
      <c r="D601" s="68"/>
      <c r="E601" s="68"/>
    </row>
    <row r="602" ht="15.75" customHeight="1">
      <c r="A602" s="45" t="s">
        <v>1113</v>
      </c>
      <c r="B602" s="45" t="s">
        <v>576</v>
      </c>
      <c r="C602" s="176">
        <v>631.0</v>
      </c>
      <c r="D602" s="68"/>
      <c r="E602" s="68"/>
    </row>
    <row r="603" ht="15.75" customHeight="1">
      <c r="A603" s="45" t="s">
        <v>1114</v>
      </c>
      <c r="B603" s="45" t="s">
        <v>578</v>
      </c>
      <c r="C603" s="176">
        <v>649.0</v>
      </c>
      <c r="D603" s="68"/>
      <c r="E603" s="68"/>
    </row>
    <row r="604" ht="15.75" customHeight="1">
      <c r="A604" s="45" t="s">
        <v>1115</v>
      </c>
      <c r="B604" s="45" t="s">
        <v>580</v>
      </c>
      <c r="C604" s="176">
        <v>648.0</v>
      </c>
      <c r="D604" s="68"/>
      <c r="E604" s="68"/>
    </row>
    <row r="605" ht="15.75" customHeight="1">
      <c r="A605" s="45" t="s">
        <v>1116</v>
      </c>
      <c r="B605" s="45" t="s">
        <v>582</v>
      </c>
      <c r="C605" s="176">
        <v>682.0</v>
      </c>
      <c r="D605" s="68"/>
      <c r="E605" s="68"/>
    </row>
    <row r="606" ht="15.75" customHeight="1">
      <c r="A606" s="45" t="s">
        <v>1117</v>
      </c>
      <c r="B606" s="45" t="s">
        <v>584</v>
      </c>
      <c r="C606" s="176">
        <v>723.0</v>
      </c>
      <c r="D606" s="68"/>
      <c r="E606" s="68"/>
    </row>
    <row r="607" ht="15.75" customHeight="1">
      <c r="A607" s="45" t="s">
        <v>1118</v>
      </c>
      <c r="B607" s="45" t="s">
        <v>586</v>
      </c>
      <c r="C607" s="176">
        <v>784.0</v>
      </c>
      <c r="D607" s="68"/>
      <c r="E607" s="68"/>
    </row>
    <row r="608" ht="15.75" customHeight="1">
      <c r="A608" s="45" t="s">
        <v>1119</v>
      </c>
      <c r="B608" s="45" t="s">
        <v>588</v>
      </c>
      <c r="C608" s="176">
        <v>842.0</v>
      </c>
      <c r="D608" s="68"/>
      <c r="E608" s="68"/>
    </row>
    <row r="609" ht="15.75" customHeight="1">
      <c r="A609" s="45" t="s">
        <v>1120</v>
      </c>
      <c r="B609" s="45" t="s">
        <v>590</v>
      </c>
      <c r="C609" s="176">
        <v>862.0</v>
      </c>
      <c r="D609" s="68"/>
      <c r="E609" s="68"/>
    </row>
    <row r="610" ht="15.75" customHeight="1">
      <c r="A610" s="45" t="s">
        <v>1121</v>
      </c>
      <c r="B610" s="45" t="s">
        <v>594</v>
      </c>
      <c r="C610" s="176">
        <v>947.0</v>
      </c>
      <c r="D610" s="68"/>
      <c r="E610" s="68"/>
    </row>
    <row r="611" ht="15.75" customHeight="1">
      <c r="A611" s="45" t="s">
        <v>1122</v>
      </c>
      <c r="B611" s="45" t="s">
        <v>596</v>
      </c>
      <c r="C611" s="176">
        <v>972.0</v>
      </c>
      <c r="D611" s="68"/>
      <c r="E611" s="68"/>
    </row>
    <row r="612" ht="15.75" customHeight="1">
      <c r="A612" s="45" t="s">
        <v>315</v>
      </c>
      <c r="B612" s="45" t="s">
        <v>1123</v>
      </c>
      <c r="C612" s="176">
        <v>1844.0</v>
      </c>
      <c r="D612" s="68"/>
      <c r="E612" s="68"/>
    </row>
    <row r="613" ht="15.75" customHeight="1">
      <c r="A613" s="45" t="s">
        <v>1124</v>
      </c>
      <c r="B613" s="45" t="s">
        <v>1123</v>
      </c>
      <c r="C613" s="176">
        <v>1844.0</v>
      </c>
      <c r="D613" s="68"/>
      <c r="E613" s="68"/>
    </row>
    <row r="614" ht="15.75" customHeight="1">
      <c r="A614" s="45" t="s">
        <v>316</v>
      </c>
      <c r="B614" s="45" t="s">
        <v>1125</v>
      </c>
      <c r="C614" s="176">
        <v>1892.0</v>
      </c>
      <c r="D614" s="68"/>
      <c r="E614" s="68"/>
    </row>
    <row r="615" ht="15.75" customHeight="1">
      <c r="A615" s="45" t="s">
        <v>1126</v>
      </c>
      <c r="B615" s="45" t="s">
        <v>1125</v>
      </c>
      <c r="C615" s="176">
        <v>1892.0</v>
      </c>
      <c r="D615" s="68"/>
      <c r="E615" s="68"/>
    </row>
    <row r="616" ht="15.75" customHeight="1">
      <c r="A616" s="45" t="s">
        <v>317</v>
      </c>
      <c r="B616" s="45" t="s">
        <v>1127</v>
      </c>
      <c r="C616" s="176">
        <v>1898.0</v>
      </c>
      <c r="D616" s="68"/>
      <c r="E616" s="68"/>
    </row>
    <row r="617" ht="15.75" customHeight="1">
      <c r="A617" s="45" t="s">
        <v>1128</v>
      </c>
      <c r="B617" s="45" t="s">
        <v>1127</v>
      </c>
      <c r="C617" s="176">
        <v>1898.0</v>
      </c>
      <c r="D617" s="68"/>
      <c r="E617" s="68"/>
    </row>
    <row r="618" ht="15.75" customHeight="1">
      <c r="A618" s="45" t="s">
        <v>1129</v>
      </c>
      <c r="B618" s="45" t="s">
        <v>1130</v>
      </c>
      <c r="C618" s="176">
        <v>2028.0</v>
      </c>
      <c r="D618" s="68"/>
      <c r="E618" s="68"/>
    </row>
    <row r="619" ht="15.75" customHeight="1">
      <c r="A619" s="45" t="s">
        <v>1131</v>
      </c>
      <c r="B619" s="45" t="s">
        <v>1130</v>
      </c>
      <c r="C619" s="176">
        <v>2028.0</v>
      </c>
      <c r="D619" s="68"/>
      <c r="E619" s="68"/>
    </row>
    <row r="620" ht="15.75" customHeight="1">
      <c r="A620" s="45" t="s">
        <v>318</v>
      </c>
      <c r="B620" s="45" t="s">
        <v>1132</v>
      </c>
      <c r="C620" s="176">
        <v>2080.0</v>
      </c>
      <c r="D620" s="68"/>
      <c r="E620" s="68"/>
    </row>
    <row r="621" ht="15.75" customHeight="1">
      <c r="A621" s="45" t="s">
        <v>1133</v>
      </c>
      <c r="B621" s="45" t="s">
        <v>1132</v>
      </c>
      <c r="C621" s="176">
        <v>2080.0</v>
      </c>
      <c r="D621" s="68"/>
      <c r="E621" s="68"/>
    </row>
    <row r="622" ht="15.75" customHeight="1">
      <c r="A622" s="45" t="s">
        <v>1134</v>
      </c>
      <c r="B622" s="45" t="s">
        <v>1135</v>
      </c>
      <c r="C622" s="176">
        <v>2160.0</v>
      </c>
      <c r="D622" s="68"/>
      <c r="E622" s="68"/>
    </row>
    <row r="623" ht="15.75" customHeight="1">
      <c r="A623" s="45" t="s">
        <v>1136</v>
      </c>
      <c r="B623" s="45" t="s">
        <v>1135</v>
      </c>
      <c r="C623" s="176">
        <v>2160.0</v>
      </c>
      <c r="D623" s="68"/>
      <c r="E623" s="68"/>
    </row>
    <row r="624" ht="15.75" customHeight="1">
      <c r="A624" s="45" t="s">
        <v>319</v>
      </c>
      <c r="B624" s="45" t="s">
        <v>1137</v>
      </c>
      <c r="C624" s="176">
        <v>2280.0</v>
      </c>
      <c r="D624" s="68"/>
      <c r="E624" s="68"/>
    </row>
    <row r="625" ht="15.75" customHeight="1">
      <c r="A625" s="45" t="s">
        <v>1138</v>
      </c>
      <c r="B625" s="45" t="s">
        <v>1137</v>
      </c>
      <c r="C625" s="176">
        <v>2280.0</v>
      </c>
      <c r="D625" s="68"/>
      <c r="E625" s="68"/>
    </row>
    <row r="626" ht="15.75" customHeight="1">
      <c r="A626" s="45" t="s">
        <v>1139</v>
      </c>
      <c r="B626" s="45" t="s">
        <v>1140</v>
      </c>
      <c r="C626" s="176">
        <v>2301.0</v>
      </c>
      <c r="D626" s="68"/>
      <c r="E626" s="68"/>
    </row>
    <row r="627" ht="15.75" customHeight="1">
      <c r="A627" s="45" t="s">
        <v>1141</v>
      </c>
      <c r="B627" s="45" t="s">
        <v>1140</v>
      </c>
      <c r="C627" s="176">
        <v>2301.0</v>
      </c>
      <c r="D627" s="68"/>
      <c r="E627" s="68"/>
    </row>
    <row r="628" ht="15.75" customHeight="1">
      <c r="A628" s="45" t="s">
        <v>320</v>
      </c>
      <c r="B628" s="45" t="s">
        <v>1142</v>
      </c>
      <c r="C628" s="176">
        <v>2720.0</v>
      </c>
      <c r="D628" s="68"/>
      <c r="E628" s="68"/>
    </row>
    <row r="629" ht="15.75" customHeight="1">
      <c r="A629" s="45" t="s">
        <v>1143</v>
      </c>
      <c r="B629" s="45" t="s">
        <v>1142</v>
      </c>
      <c r="C629" s="176">
        <v>2720.0</v>
      </c>
      <c r="D629" s="68"/>
      <c r="E629" s="68"/>
    </row>
    <row r="630" ht="15.75" customHeight="1">
      <c r="A630" s="45" t="s">
        <v>1144</v>
      </c>
      <c r="B630" s="45" t="s">
        <v>1145</v>
      </c>
      <c r="C630" s="176">
        <v>2742.0</v>
      </c>
      <c r="D630" s="68"/>
      <c r="E630" s="68"/>
    </row>
    <row r="631" ht="15.75" customHeight="1">
      <c r="A631" s="45" t="s">
        <v>1146</v>
      </c>
      <c r="B631" s="45" t="s">
        <v>1147</v>
      </c>
      <c r="C631" s="176">
        <v>2770.0</v>
      </c>
      <c r="D631" s="68"/>
      <c r="E631" s="68"/>
    </row>
    <row r="632" ht="15.75" customHeight="1">
      <c r="A632" s="45" t="s">
        <v>1148</v>
      </c>
      <c r="B632" s="45" t="s">
        <v>1147</v>
      </c>
      <c r="C632" s="176">
        <v>2770.0</v>
      </c>
      <c r="D632" s="68"/>
      <c r="E632" s="68"/>
    </row>
    <row r="633" ht="15.75" customHeight="1">
      <c r="A633" s="45" t="s">
        <v>321</v>
      </c>
      <c r="B633" s="45" t="s">
        <v>1149</v>
      </c>
      <c r="C633" s="176">
        <v>2851.0</v>
      </c>
      <c r="D633" s="68"/>
      <c r="E633" s="68"/>
    </row>
    <row r="634" ht="15.75" customHeight="1">
      <c r="A634" s="45" t="s">
        <v>1150</v>
      </c>
      <c r="B634" s="45" t="s">
        <v>1149</v>
      </c>
      <c r="C634" s="176">
        <v>2851.0</v>
      </c>
      <c r="D634" s="68"/>
      <c r="E634" s="68"/>
    </row>
    <row r="635" ht="15.75" customHeight="1">
      <c r="A635" s="45" t="s">
        <v>1151</v>
      </c>
      <c r="B635" s="45" t="s">
        <v>1152</v>
      </c>
      <c r="C635" s="176">
        <v>2985.0</v>
      </c>
      <c r="D635" s="68"/>
      <c r="E635" s="68"/>
    </row>
    <row r="636" ht="15.75" customHeight="1">
      <c r="A636" s="45" t="s">
        <v>1153</v>
      </c>
      <c r="B636" s="45" t="s">
        <v>1152</v>
      </c>
      <c r="C636" s="176">
        <v>2985.0</v>
      </c>
      <c r="D636" s="68"/>
      <c r="E636" s="68"/>
    </row>
    <row r="637" ht="15.75" customHeight="1">
      <c r="A637" s="45" t="s">
        <v>1154</v>
      </c>
      <c r="B637" s="45" t="s">
        <v>1155</v>
      </c>
      <c r="C637" s="176">
        <v>3068.0</v>
      </c>
      <c r="D637" s="68"/>
      <c r="E637" s="68"/>
    </row>
    <row r="638" ht="15.75" customHeight="1">
      <c r="A638" s="45" t="s">
        <v>1156</v>
      </c>
      <c r="B638" s="45" t="s">
        <v>1155</v>
      </c>
      <c r="C638" s="176">
        <v>3068.0</v>
      </c>
      <c r="D638" s="68"/>
      <c r="E638" s="68"/>
    </row>
    <row r="639" ht="15.75" customHeight="1">
      <c r="A639" s="45" t="s">
        <v>337</v>
      </c>
      <c r="B639" s="45" t="s">
        <v>616</v>
      </c>
      <c r="C639" s="176">
        <v>2047.0</v>
      </c>
      <c r="D639" s="68"/>
      <c r="E639" s="68"/>
    </row>
    <row r="640" ht="15.75" customHeight="1">
      <c r="A640" s="45" t="s">
        <v>338</v>
      </c>
      <c r="B640" s="45" t="s">
        <v>618</v>
      </c>
      <c r="C640" s="176">
        <v>2163.0</v>
      </c>
      <c r="D640" s="68"/>
      <c r="E640" s="68"/>
    </row>
    <row r="641" ht="15.75" customHeight="1">
      <c r="A641" s="45" t="s">
        <v>339</v>
      </c>
      <c r="B641" s="45" t="s">
        <v>620</v>
      </c>
      <c r="C641" s="176">
        <v>2189.0</v>
      </c>
      <c r="D641" s="68"/>
      <c r="E641" s="68"/>
    </row>
    <row r="642" ht="15.75" customHeight="1">
      <c r="A642" s="45" t="s">
        <v>340</v>
      </c>
      <c r="B642" s="45" t="s">
        <v>622</v>
      </c>
      <c r="C642" s="176">
        <v>2415.0</v>
      </c>
      <c r="D642" s="68"/>
      <c r="E642" s="68"/>
    </row>
    <row r="643" ht="15.75" customHeight="1">
      <c r="A643" s="45" t="s">
        <v>341</v>
      </c>
      <c r="B643" s="45" t="s">
        <v>624</v>
      </c>
      <c r="C643" s="176">
        <v>2582.0</v>
      </c>
      <c r="D643" s="68"/>
      <c r="E643" s="68"/>
    </row>
    <row r="644" ht="15.75" customHeight="1">
      <c r="A644" s="45" t="s">
        <v>342</v>
      </c>
      <c r="B644" s="45" t="s">
        <v>626</v>
      </c>
      <c r="C644" s="176">
        <v>2943.0</v>
      </c>
      <c r="D644" s="68"/>
      <c r="E644" s="68"/>
    </row>
    <row r="645" ht="15.75" customHeight="1">
      <c r="A645" s="45" t="s">
        <v>220</v>
      </c>
      <c r="B645" s="45" t="s">
        <v>998</v>
      </c>
      <c r="C645" s="176">
        <v>973.0</v>
      </c>
      <c r="D645" s="68"/>
      <c r="E645" s="68"/>
    </row>
    <row r="646" ht="15.75" customHeight="1">
      <c r="A646" s="45" t="s">
        <v>224</v>
      </c>
      <c r="B646" s="45" t="s">
        <v>1000</v>
      </c>
      <c r="C646" s="176">
        <v>1006.0</v>
      </c>
      <c r="D646" s="68"/>
      <c r="E646" s="68"/>
    </row>
    <row r="647" ht="15.75" customHeight="1">
      <c r="A647" s="45" t="s">
        <v>226</v>
      </c>
      <c r="B647" s="45" t="s">
        <v>1002</v>
      </c>
      <c r="C647" s="176">
        <v>1133.0</v>
      </c>
      <c r="D647" s="68"/>
      <c r="E647" s="68"/>
    </row>
    <row r="648" ht="15.75" customHeight="1">
      <c r="A648" s="45" t="s">
        <v>229</v>
      </c>
      <c r="B648" s="45" t="s">
        <v>1004</v>
      </c>
      <c r="C648" s="176">
        <v>1314.0</v>
      </c>
      <c r="D648" s="68"/>
      <c r="E648" s="68"/>
    </row>
    <row r="649" ht="15.75" customHeight="1">
      <c r="A649" s="45" t="s">
        <v>232</v>
      </c>
      <c r="B649" s="45" t="s">
        <v>1006</v>
      </c>
      <c r="C649" s="176">
        <v>1443.0</v>
      </c>
      <c r="D649" s="68"/>
      <c r="E649" s="68"/>
    </row>
    <row r="650" ht="15.75" customHeight="1">
      <c r="A650" s="45" t="s">
        <v>234</v>
      </c>
      <c r="B650" s="45" t="s">
        <v>1008</v>
      </c>
      <c r="C650" s="176">
        <v>1445.0</v>
      </c>
      <c r="D650" s="68"/>
      <c r="E650" s="68"/>
    </row>
    <row r="651" ht="15.75" customHeight="1">
      <c r="A651" s="45" t="s">
        <v>237</v>
      </c>
      <c r="B651" s="45" t="s">
        <v>1010</v>
      </c>
      <c r="C651" s="176">
        <v>1758.0</v>
      </c>
      <c r="D651" s="68"/>
      <c r="E651" s="68"/>
    </row>
    <row r="652" ht="15.75" customHeight="1">
      <c r="A652" s="45" t="s">
        <v>344</v>
      </c>
      <c r="B652" s="45" t="s">
        <v>616</v>
      </c>
      <c r="C652" s="176">
        <v>2047.0</v>
      </c>
      <c r="D652" s="68"/>
      <c r="E652" s="68"/>
    </row>
    <row r="653" ht="15.75" customHeight="1">
      <c r="A653" s="45" t="s">
        <v>345</v>
      </c>
      <c r="B653" s="45" t="s">
        <v>618</v>
      </c>
      <c r="C653" s="176">
        <v>2163.0</v>
      </c>
      <c r="D653" s="68"/>
      <c r="E653" s="68"/>
    </row>
    <row r="654" ht="15.75" customHeight="1">
      <c r="A654" s="45" t="s">
        <v>346</v>
      </c>
      <c r="B654" s="45" t="s">
        <v>620</v>
      </c>
      <c r="C654" s="176">
        <v>2189.0</v>
      </c>
      <c r="D654" s="68"/>
      <c r="E654" s="68"/>
    </row>
    <row r="655" ht="15.75" customHeight="1">
      <c r="A655" s="45" t="s">
        <v>347</v>
      </c>
      <c r="B655" s="45" t="s">
        <v>622</v>
      </c>
      <c r="C655" s="176">
        <v>2415.0</v>
      </c>
      <c r="D655" s="68"/>
      <c r="E655" s="68"/>
    </row>
    <row r="656" ht="15.75" customHeight="1">
      <c r="A656" s="45" t="s">
        <v>348</v>
      </c>
      <c r="B656" s="45" t="s">
        <v>624</v>
      </c>
      <c r="C656" s="176">
        <v>2582.0</v>
      </c>
      <c r="D656" s="68"/>
      <c r="E656" s="68"/>
    </row>
    <row r="657" ht="15.75" customHeight="1">
      <c r="A657" s="45" t="s">
        <v>349</v>
      </c>
      <c r="B657" s="45" t="s">
        <v>626</v>
      </c>
      <c r="C657" s="176">
        <v>2943.0</v>
      </c>
      <c r="D657" s="68"/>
      <c r="E657" s="68"/>
    </row>
    <row r="658" ht="15.75" customHeight="1">
      <c r="A658" s="45" t="s">
        <v>305</v>
      </c>
      <c r="B658" s="45" t="s">
        <v>397</v>
      </c>
      <c r="C658" s="176">
        <v>1844.0</v>
      </c>
      <c r="D658" s="68"/>
      <c r="E658" s="68"/>
    </row>
    <row r="659" ht="15.75" customHeight="1">
      <c r="A659" s="45" t="s">
        <v>1157</v>
      </c>
      <c r="B659" s="45" t="s">
        <v>397</v>
      </c>
      <c r="C659" s="176">
        <v>1844.0</v>
      </c>
      <c r="D659" s="68"/>
      <c r="E659" s="68"/>
    </row>
    <row r="660" ht="15.75" customHeight="1">
      <c r="A660" s="45" t="s">
        <v>1158</v>
      </c>
      <c r="B660" s="45" t="s">
        <v>399</v>
      </c>
      <c r="C660" s="176">
        <v>1892.0</v>
      </c>
      <c r="D660" s="68"/>
      <c r="E660" s="68"/>
    </row>
    <row r="661" ht="15.75" customHeight="1">
      <c r="A661" s="45" t="s">
        <v>1159</v>
      </c>
      <c r="B661" s="45" t="s">
        <v>399</v>
      </c>
      <c r="C661" s="176">
        <v>1892.0</v>
      </c>
      <c r="D661" s="68"/>
      <c r="E661" s="68"/>
    </row>
    <row r="662" ht="15.75" customHeight="1">
      <c r="A662" s="45" t="s">
        <v>306</v>
      </c>
      <c r="B662" s="45" t="s">
        <v>401</v>
      </c>
      <c r="C662" s="176">
        <v>1898.0</v>
      </c>
      <c r="D662" s="68"/>
      <c r="E662" s="68"/>
    </row>
    <row r="663" ht="15.75" customHeight="1">
      <c r="A663" s="45" t="s">
        <v>1160</v>
      </c>
      <c r="B663" s="45" t="s">
        <v>401</v>
      </c>
      <c r="C663" s="176">
        <v>1898.0</v>
      </c>
      <c r="D663" s="68"/>
      <c r="E663" s="68"/>
    </row>
    <row r="664" ht="15.75" customHeight="1">
      <c r="A664" s="45" t="s">
        <v>1161</v>
      </c>
      <c r="B664" s="45" t="s">
        <v>403</v>
      </c>
      <c r="C664" s="176">
        <v>2028.0</v>
      </c>
      <c r="D664" s="68"/>
      <c r="E664" s="68"/>
    </row>
    <row r="665" ht="15.75" customHeight="1">
      <c r="A665" s="45" t="s">
        <v>1162</v>
      </c>
      <c r="B665" s="45" t="s">
        <v>403</v>
      </c>
      <c r="C665" s="176">
        <v>2028.0</v>
      </c>
      <c r="D665" s="68"/>
      <c r="E665" s="68"/>
    </row>
    <row r="666" ht="15.75" customHeight="1">
      <c r="A666" s="45" t="s">
        <v>307</v>
      </c>
      <c r="B666" s="45" t="s">
        <v>405</v>
      </c>
      <c r="C666" s="176">
        <v>2080.0</v>
      </c>
      <c r="D666" s="68"/>
      <c r="E666" s="68"/>
    </row>
    <row r="667" ht="15.75" customHeight="1">
      <c r="A667" s="45" t="s">
        <v>1163</v>
      </c>
      <c r="B667" s="45" t="s">
        <v>405</v>
      </c>
      <c r="C667" s="176">
        <v>2080.0</v>
      </c>
      <c r="D667" s="68"/>
      <c r="E667" s="68"/>
    </row>
    <row r="668" ht="15.75" customHeight="1">
      <c r="A668" s="45" t="s">
        <v>1164</v>
      </c>
      <c r="B668" s="45" t="s">
        <v>407</v>
      </c>
      <c r="C668" s="176">
        <v>2160.0</v>
      </c>
      <c r="D668" s="68"/>
      <c r="E668" s="68"/>
    </row>
    <row r="669" ht="15.75" customHeight="1">
      <c r="A669" s="45" t="s">
        <v>1165</v>
      </c>
      <c r="B669" s="45" t="s">
        <v>407</v>
      </c>
      <c r="C669" s="176">
        <v>2160.0</v>
      </c>
      <c r="D669" s="68"/>
      <c r="E669" s="68"/>
    </row>
    <row r="670" ht="15.75" customHeight="1">
      <c r="A670" s="45" t="s">
        <v>309</v>
      </c>
      <c r="B670" s="45" t="s">
        <v>409</v>
      </c>
      <c r="C670" s="176">
        <v>2280.0</v>
      </c>
      <c r="D670" s="68"/>
      <c r="E670" s="68"/>
    </row>
    <row r="671" ht="15.75" customHeight="1">
      <c r="A671" s="45" t="s">
        <v>1166</v>
      </c>
      <c r="B671" s="45" t="s">
        <v>409</v>
      </c>
      <c r="C671" s="176">
        <v>2280.0</v>
      </c>
      <c r="D671" s="68"/>
      <c r="E671" s="68"/>
    </row>
    <row r="672" ht="15.75" customHeight="1">
      <c r="A672" s="45" t="s">
        <v>1167</v>
      </c>
      <c r="B672" s="45" t="s">
        <v>411</v>
      </c>
      <c r="C672" s="176">
        <v>2301.0</v>
      </c>
      <c r="D672" s="68"/>
      <c r="E672" s="68"/>
    </row>
    <row r="673" ht="15.75" customHeight="1">
      <c r="A673" s="45" t="s">
        <v>1168</v>
      </c>
      <c r="B673" s="45" t="s">
        <v>411</v>
      </c>
      <c r="C673" s="176">
        <v>2301.0</v>
      </c>
      <c r="D673" s="68"/>
      <c r="E673" s="68"/>
    </row>
    <row r="674" ht="15.75" customHeight="1">
      <c r="A674" s="45" t="s">
        <v>311</v>
      </c>
      <c r="B674" s="45" t="s">
        <v>413</v>
      </c>
      <c r="C674" s="176">
        <v>2720.0</v>
      </c>
      <c r="D674" s="68"/>
      <c r="E674" s="68"/>
    </row>
    <row r="675" ht="15.75" customHeight="1">
      <c r="A675" s="45" t="s">
        <v>1169</v>
      </c>
      <c r="B675" s="45" t="s">
        <v>413</v>
      </c>
      <c r="C675" s="176">
        <v>2720.0</v>
      </c>
      <c r="D675" s="68"/>
      <c r="E675" s="68"/>
    </row>
    <row r="676" ht="15.75" customHeight="1">
      <c r="A676" s="45" t="s">
        <v>1170</v>
      </c>
      <c r="B676" s="45" t="s">
        <v>415</v>
      </c>
      <c r="C676" s="176">
        <v>2742.0</v>
      </c>
      <c r="D676" s="68"/>
      <c r="E676" s="68"/>
    </row>
    <row r="677" ht="15.75" customHeight="1">
      <c r="A677" s="45" t="s">
        <v>1171</v>
      </c>
      <c r="B677" s="45" t="s">
        <v>415</v>
      </c>
      <c r="C677" s="176">
        <v>2742.0</v>
      </c>
      <c r="D677" s="68"/>
      <c r="E677" s="68"/>
    </row>
    <row r="678" ht="15.75" customHeight="1">
      <c r="A678" s="45" t="s">
        <v>1172</v>
      </c>
      <c r="B678" s="45" t="s">
        <v>417</v>
      </c>
      <c r="C678" s="176">
        <v>2770.0</v>
      </c>
      <c r="D678" s="68"/>
      <c r="E678" s="68"/>
    </row>
    <row r="679" ht="15.75" customHeight="1">
      <c r="A679" s="45" t="s">
        <v>1173</v>
      </c>
      <c r="B679" s="45" t="s">
        <v>417</v>
      </c>
      <c r="C679" s="176">
        <v>2770.0</v>
      </c>
      <c r="D679" s="68"/>
      <c r="E679" s="68"/>
    </row>
    <row r="680" ht="15.75" customHeight="1">
      <c r="A680" s="45" t="s">
        <v>312</v>
      </c>
      <c r="B680" s="45" t="s">
        <v>419</v>
      </c>
      <c r="C680" s="176">
        <v>2851.0</v>
      </c>
      <c r="D680" s="68"/>
      <c r="E680" s="68"/>
    </row>
    <row r="681" ht="15.75" customHeight="1">
      <c r="A681" s="45" t="s">
        <v>1174</v>
      </c>
      <c r="B681" s="45" t="s">
        <v>419</v>
      </c>
      <c r="C681" s="176">
        <v>2851.0</v>
      </c>
      <c r="D681" s="68"/>
      <c r="E681" s="68"/>
    </row>
    <row r="682" ht="15.75" customHeight="1">
      <c r="A682" s="45" t="s">
        <v>1175</v>
      </c>
      <c r="B682" s="45" t="s">
        <v>421</v>
      </c>
      <c r="C682" s="176">
        <v>2985.0</v>
      </c>
      <c r="D682" s="68"/>
      <c r="E682" s="68"/>
    </row>
    <row r="683" ht="15.75" customHeight="1">
      <c r="A683" s="45" t="s">
        <v>1176</v>
      </c>
      <c r="B683" s="45" t="s">
        <v>421</v>
      </c>
      <c r="C683" s="176">
        <v>2985.0</v>
      </c>
      <c r="D683" s="68"/>
      <c r="E683" s="68"/>
    </row>
    <row r="684" ht="15.75" customHeight="1">
      <c r="A684" s="45" t="s">
        <v>1177</v>
      </c>
      <c r="B684" s="45" t="s">
        <v>423</v>
      </c>
      <c r="C684" s="176">
        <v>3068.0</v>
      </c>
      <c r="D684" s="68"/>
      <c r="E684" s="68"/>
    </row>
    <row r="685" ht="15.75" customHeight="1">
      <c r="A685" s="45" t="s">
        <v>1178</v>
      </c>
      <c r="B685" s="45" t="s">
        <v>423</v>
      </c>
      <c r="C685" s="176">
        <v>3068.0</v>
      </c>
      <c r="D685" s="68"/>
      <c r="E685" s="68"/>
    </row>
    <row r="686" ht="15.75" customHeight="1">
      <c r="A686" s="45" t="s">
        <v>187</v>
      </c>
      <c r="B686" s="45" t="s">
        <v>980</v>
      </c>
      <c r="C686" s="176">
        <v>815.0</v>
      </c>
      <c r="D686" s="68"/>
      <c r="E686" s="68"/>
    </row>
    <row r="687" ht="15.75" customHeight="1">
      <c r="A687" s="45" t="s">
        <v>189</v>
      </c>
      <c r="B687" s="45" t="s">
        <v>982</v>
      </c>
      <c r="C687" s="176">
        <v>815.0</v>
      </c>
      <c r="D687" s="68"/>
      <c r="E687" s="68"/>
    </row>
    <row r="688" ht="15.75" customHeight="1">
      <c r="A688" s="45" t="s">
        <v>191</v>
      </c>
      <c r="B688" s="45" t="s">
        <v>984</v>
      </c>
      <c r="C688" s="176">
        <v>834.0</v>
      </c>
      <c r="D688" s="68"/>
      <c r="E688" s="68"/>
    </row>
    <row r="689" ht="15.75" customHeight="1">
      <c r="A689" s="45" t="s">
        <v>192</v>
      </c>
      <c r="B689" s="45" t="s">
        <v>986</v>
      </c>
      <c r="C689" s="176">
        <v>910.0</v>
      </c>
      <c r="D689" s="68"/>
      <c r="E689" s="68"/>
    </row>
    <row r="690" ht="15.75" customHeight="1">
      <c r="A690" s="45" t="s">
        <v>194</v>
      </c>
      <c r="B690" s="45" t="s">
        <v>988</v>
      </c>
      <c r="C690" s="176">
        <v>1144.0</v>
      </c>
      <c r="D690" s="68"/>
      <c r="E690" s="68"/>
    </row>
    <row r="691" ht="15.75" customHeight="1">
      <c r="A691" s="45" t="s">
        <v>196</v>
      </c>
      <c r="B691" s="45" t="s">
        <v>990</v>
      </c>
      <c r="C691" s="176">
        <v>1191.0</v>
      </c>
      <c r="D691" s="68"/>
      <c r="E691" s="68"/>
    </row>
    <row r="692" ht="15.75" customHeight="1">
      <c r="A692" s="45" t="s">
        <v>198</v>
      </c>
      <c r="B692" s="45" t="s">
        <v>992</v>
      </c>
      <c r="C692" s="176">
        <v>1374.0</v>
      </c>
      <c r="D692" s="68"/>
      <c r="E692" s="68"/>
    </row>
    <row r="693" ht="15.75" customHeight="1">
      <c r="A693" s="45" t="s">
        <v>263</v>
      </c>
      <c r="B693" s="45" t="s">
        <v>998</v>
      </c>
      <c r="C693" s="176">
        <v>973.0</v>
      </c>
      <c r="D693" s="68"/>
      <c r="E693" s="68"/>
    </row>
    <row r="694" ht="15.75" customHeight="1">
      <c r="A694" s="45" t="s">
        <v>266</v>
      </c>
      <c r="B694" s="45" t="s">
        <v>1000</v>
      </c>
      <c r="C694" s="176">
        <v>1006.0</v>
      </c>
      <c r="D694" s="68"/>
      <c r="E694" s="68"/>
    </row>
    <row r="695" ht="15.75" customHeight="1">
      <c r="A695" s="45" t="s">
        <v>269</v>
      </c>
      <c r="B695" s="45" t="s">
        <v>1002</v>
      </c>
      <c r="C695" s="176">
        <v>1133.0</v>
      </c>
      <c r="D695" s="68"/>
      <c r="E695" s="68"/>
    </row>
    <row r="696" ht="15.75" customHeight="1">
      <c r="A696" s="45" t="s">
        <v>272</v>
      </c>
      <c r="B696" s="45" t="s">
        <v>1004</v>
      </c>
      <c r="C696" s="176">
        <v>1314.0</v>
      </c>
      <c r="D696" s="68"/>
      <c r="E696" s="68"/>
    </row>
    <row r="697" ht="15.75" customHeight="1">
      <c r="A697" s="45" t="s">
        <v>275</v>
      </c>
      <c r="B697" s="45" t="s">
        <v>1006</v>
      </c>
      <c r="C697" s="176">
        <v>1443.0</v>
      </c>
      <c r="D697" s="68"/>
      <c r="E697" s="68"/>
    </row>
    <row r="698" ht="15.75" customHeight="1">
      <c r="A698" s="45" t="s">
        <v>277</v>
      </c>
      <c r="B698" s="45" t="s">
        <v>1008</v>
      </c>
      <c r="C698" s="176">
        <v>1445.0</v>
      </c>
      <c r="D698" s="68"/>
      <c r="E698" s="68"/>
    </row>
    <row r="699" ht="15.75" customHeight="1">
      <c r="A699" s="45" t="s">
        <v>279</v>
      </c>
      <c r="B699" s="45" t="s">
        <v>1010</v>
      </c>
      <c r="C699" s="176">
        <v>1758.0</v>
      </c>
      <c r="D699" s="68"/>
      <c r="E699" s="68"/>
    </row>
    <row r="700" ht="15.75" customHeight="1">
      <c r="A700" s="45" t="s">
        <v>117</v>
      </c>
      <c r="B700" s="45" t="s">
        <v>980</v>
      </c>
      <c r="C700" s="176">
        <v>815.0</v>
      </c>
      <c r="D700" s="68"/>
      <c r="E700" s="68"/>
    </row>
    <row r="701" ht="15.75" customHeight="1">
      <c r="A701" s="45" t="s">
        <v>123</v>
      </c>
      <c r="B701" s="45" t="s">
        <v>982</v>
      </c>
      <c r="C701" s="176">
        <v>815.0</v>
      </c>
      <c r="D701" s="68"/>
      <c r="E701" s="68"/>
    </row>
    <row r="702" ht="15.75" customHeight="1">
      <c r="A702" s="45" t="s">
        <v>124</v>
      </c>
      <c r="B702" s="45" t="s">
        <v>984</v>
      </c>
      <c r="C702" s="176">
        <v>834.0</v>
      </c>
      <c r="D702" s="68"/>
      <c r="E702" s="68"/>
    </row>
    <row r="703" ht="15.75" customHeight="1">
      <c r="A703" s="45" t="s">
        <v>127</v>
      </c>
      <c r="B703" s="45" t="s">
        <v>986</v>
      </c>
      <c r="C703" s="176">
        <v>910.0</v>
      </c>
      <c r="D703" s="68"/>
      <c r="E703" s="68"/>
    </row>
    <row r="704" ht="15.75" customHeight="1">
      <c r="A704" s="45" t="s">
        <v>130</v>
      </c>
      <c r="B704" s="45" t="s">
        <v>988</v>
      </c>
      <c r="C704" s="176">
        <v>1144.0</v>
      </c>
      <c r="D704" s="68"/>
      <c r="E704" s="68"/>
    </row>
    <row r="705" ht="15.75" customHeight="1">
      <c r="A705" s="45" t="s">
        <v>134</v>
      </c>
      <c r="B705" s="45" t="s">
        <v>990</v>
      </c>
      <c r="C705" s="176">
        <v>1191.0</v>
      </c>
      <c r="D705" s="68"/>
      <c r="E705" s="68"/>
    </row>
    <row r="706" ht="15.75" customHeight="1">
      <c r="A706" s="45" t="s">
        <v>137</v>
      </c>
      <c r="B706" s="45" t="s">
        <v>992</v>
      </c>
      <c r="C706" s="176">
        <v>1374.0</v>
      </c>
      <c r="D706" s="68"/>
      <c r="E706" s="68"/>
    </row>
    <row r="707" ht="15.75" customHeight="1">
      <c r="A707" s="45" t="s">
        <v>1179</v>
      </c>
      <c r="B707" s="45" t="s">
        <v>739</v>
      </c>
      <c r="C707" s="176">
        <v>321.0</v>
      </c>
      <c r="D707" s="68"/>
      <c r="E707" s="68"/>
    </row>
    <row r="708" ht="15.75" customHeight="1">
      <c r="A708" s="45" t="s">
        <v>121</v>
      </c>
      <c r="B708" s="45" t="s">
        <v>744</v>
      </c>
      <c r="C708" s="176">
        <v>333.0</v>
      </c>
      <c r="D708" s="68"/>
      <c r="E708" s="68"/>
    </row>
    <row r="709" ht="15.75" customHeight="1">
      <c r="A709" s="45" t="s">
        <v>1180</v>
      </c>
      <c r="B709" s="45" t="s">
        <v>744</v>
      </c>
      <c r="C709" s="176">
        <v>411.0</v>
      </c>
      <c r="D709" s="68"/>
      <c r="E709" s="68"/>
    </row>
    <row r="710" ht="15.75" customHeight="1">
      <c r="A710" s="45" t="s">
        <v>1181</v>
      </c>
      <c r="B710" s="45" t="s">
        <v>746</v>
      </c>
      <c r="C710" s="176">
        <v>347.0</v>
      </c>
      <c r="D710" s="68"/>
      <c r="E710" s="68"/>
    </row>
    <row r="711" ht="15.75" customHeight="1">
      <c r="A711" s="45" t="s">
        <v>125</v>
      </c>
      <c r="B711" s="45" t="s">
        <v>748</v>
      </c>
      <c r="C711" s="176">
        <v>344.0</v>
      </c>
      <c r="D711" s="68"/>
      <c r="E711" s="68"/>
    </row>
    <row r="712" ht="15.75" customHeight="1">
      <c r="A712" s="45" t="s">
        <v>1182</v>
      </c>
      <c r="B712" s="45" t="s">
        <v>749</v>
      </c>
      <c r="C712" s="176">
        <v>393.0</v>
      </c>
      <c r="D712" s="68"/>
      <c r="E712" s="68"/>
    </row>
    <row r="713" ht="15.75" customHeight="1">
      <c r="A713" s="45" t="s">
        <v>132</v>
      </c>
      <c r="B713" s="45" t="s">
        <v>753</v>
      </c>
      <c r="C713" s="176">
        <v>382.0</v>
      </c>
      <c r="D713" s="68"/>
      <c r="E713" s="68"/>
    </row>
    <row r="714" ht="15.75" customHeight="1">
      <c r="A714" s="45" t="s">
        <v>1183</v>
      </c>
      <c r="B714" s="45" t="s">
        <v>753</v>
      </c>
      <c r="C714" s="176">
        <v>440.0</v>
      </c>
      <c r="D714" s="68"/>
      <c r="E714" s="68"/>
    </row>
    <row r="715" ht="15.75" customHeight="1">
      <c r="A715" s="45" t="s">
        <v>135</v>
      </c>
      <c r="B715" s="45" t="s">
        <v>755</v>
      </c>
      <c r="C715" s="176">
        <v>429.0</v>
      </c>
      <c r="D715" s="68"/>
      <c r="E715" s="68"/>
    </row>
    <row r="716" ht="15.75" customHeight="1">
      <c r="A716" s="45" t="s">
        <v>141</v>
      </c>
      <c r="B716" s="45" t="s">
        <v>757</v>
      </c>
      <c r="C716" s="176">
        <v>491.0</v>
      </c>
      <c r="D716" s="68"/>
      <c r="E716" s="68"/>
    </row>
    <row r="717" ht="15.75" customHeight="1">
      <c r="A717" s="45" t="s">
        <v>138</v>
      </c>
      <c r="B717" s="45" t="s">
        <v>758</v>
      </c>
      <c r="C717" s="176">
        <v>394.0</v>
      </c>
      <c r="D717" s="68"/>
      <c r="E717" s="68"/>
    </row>
    <row r="718" ht="15.75" customHeight="1">
      <c r="A718" s="45" t="s">
        <v>1184</v>
      </c>
      <c r="B718" s="45" t="s">
        <v>757</v>
      </c>
      <c r="C718" s="176">
        <v>501.0</v>
      </c>
      <c r="D718" s="68"/>
      <c r="E718" s="68"/>
    </row>
    <row r="719" ht="15.75" customHeight="1">
      <c r="A719" s="45" t="s">
        <v>244</v>
      </c>
      <c r="B719" s="45" t="s">
        <v>998</v>
      </c>
      <c r="C719" s="176">
        <v>973.0</v>
      </c>
      <c r="D719" s="68"/>
      <c r="E719" s="68"/>
    </row>
    <row r="720" ht="15.75" customHeight="1">
      <c r="A720" s="45" t="s">
        <v>247</v>
      </c>
      <c r="B720" s="45" t="s">
        <v>1000</v>
      </c>
      <c r="C720" s="176">
        <v>1006.0</v>
      </c>
      <c r="D720" s="68"/>
      <c r="E720" s="68"/>
    </row>
    <row r="721" ht="15.75" customHeight="1">
      <c r="A721" s="45" t="s">
        <v>249</v>
      </c>
      <c r="B721" s="45" t="s">
        <v>1002</v>
      </c>
      <c r="C721" s="176">
        <v>1133.0</v>
      </c>
      <c r="D721" s="68"/>
      <c r="E721" s="68"/>
    </row>
    <row r="722" ht="15.75" customHeight="1">
      <c r="A722" s="45" t="s">
        <v>252</v>
      </c>
      <c r="B722" s="45" t="s">
        <v>1004</v>
      </c>
      <c r="C722" s="176">
        <v>1314.0</v>
      </c>
      <c r="D722" s="68"/>
      <c r="E722" s="68"/>
    </row>
    <row r="723" ht="15.75" customHeight="1">
      <c r="A723" s="45" t="s">
        <v>255</v>
      </c>
      <c r="B723" s="45" t="s">
        <v>1006</v>
      </c>
      <c r="C723" s="176">
        <v>1443.0</v>
      </c>
      <c r="D723" s="68"/>
      <c r="E723" s="68"/>
    </row>
    <row r="724" ht="15.75" customHeight="1">
      <c r="A724" s="45" t="s">
        <v>258</v>
      </c>
      <c r="B724" s="45" t="s">
        <v>1008</v>
      </c>
      <c r="C724" s="176">
        <v>1445.0</v>
      </c>
      <c r="D724" s="68"/>
      <c r="E724" s="68"/>
    </row>
    <row r="725" ht="15.75" customHeight="1">
      <c r="A725" s="45" t="s">
        <v>260</v>
      </c>
      <c r="B725" s="45" t="s">
        <v>1010</v>
      </c>
      <c r="C725" s="176">
        <v>1758.0</v>
      </c>
      <c r="D725" s="68"/>
      <c r="E725" s="68"/>
    </row>
    <row r="726" ht="15.75" customHeight="1">
      <c r="A726" s="45" t="s">
        <v>1185</v>
      </c>
      <c r="B726" s="45" t="s">
        <v>814</v>
      </c>
      <c r="C726" s="176">
        <v>262.0</v>
      </c>
      <c r="D726" s="68"/>
      <c r="E726" s="68"/>
    </row>
    <row r="727" ht="15.75" customHeight="1">
      <c r="A727" s="45" t="s">
        <v>1186</v>
      </c>
      <c r="B727" s="45" t="s">
        <v>816</v>
      </c>
      <c r="C727" s="176">
        <v>306.0</v>
      </c>
      <c r="D727" s="68"/>
      <c r="E727" s="68"/>
    </row>
    <row r="728" ht="15.75" customHeight="1">
      <c r="A728" s="45" t="s">
        <v>1187</v>
      </c>
      <c r="B728" s="45" t="s">
        <v>818</v>
      </c>
      <c r="C728" s="176">
        <v>273.0</v>
      </c>
      <c r="D728" s="68"/>
      <c r="E728" s="68"/>
    </row>
    <row r="729" ht="15.75" customHeight="1">
      <c r="A729" s="45" t="s">
        <v>1188</v>
      </c>
      <c r="B729" s="45" t="s">
        <v>820</v>
      </c>
      <c r="C729" s="176">
        <v>276.0</v>
      </c>
      <c r="D729" s="68"/>
      <c r="E729" s="68"/>
    </row>
    <row r="730" ht="15.75" customHeight="1">
      <c r="A730" s="45" t="s">
        <v>1189</v>
      </c>
      <c r="B730" s="45" t="s">
        <v>820</v>
      </c>
      <c r="C730" s="176">
        <v>326.0</v>
      </c>
      <c r="D730" s="68"/>
      <c r="E730" s="68"/>
    </row>
    <row r="731" ht="15.75" customHeight="1">
      <c r="A731" s="45" t="s">
        <v>1190</v>
      </c>
      <c r="B731" s="45" t="s">
        <v>823</v>
      </c>
      <c r="C731" s="176">
        <v>323.0</v>
      </c>
      <c r="D731" s="68"/>
      <c r="E731" s="68"/>
    </row>
    <row r="732" ht="15.75" customHeight="1">
      <c r="A732" s="45" t="s">
        <v>1191</v>
      </c>
      <c r="B732" s="45" t="s">
        <v>825</v>
      </c>
      <c r="C732" s="176">
        <v>323.0</v>
      </c>
      <c r="D732" s="68"/>
      <c r="E732" s="68"/>
    </row>
    <row r="733" ht="15.75" customHeight="1">
      <c r="A733" s="45" t="s">
        <v>1192</v>
      </c>
      <c r="B733" s="45" t="s">
        <v>825</v>
      </c>
      <c r="C733" s="176">
        <v>356.0</v>
      </c>
      <c r="D733" s="68"/>
      <c r="E733" s="68"/>
    </row>
    <row r="734" ht="15.75" customHeight="1">
      <c r="A734" s="45" t="s">
        <v>1193</v>
      </c>
      <c r="B734" s="45" t="s">
        <v>828</v>
      </c>
      <c r="C734" s="176">
        <v>330.0</v>
      </c>
      <c r="D734" s="68"/>
      <c r="E734" s="68"/>
    </row>
    <row r="735" ht="15.75" customHeight="1">
      <c r="A735" s="45" t="s">
        <v>1194</v>
      </c>
      <c r="B735" s="45" t="s">
        <v>830</v>
      </c>
      <c r="C735" s="176">
        <v>334.0</v>
      </c>
      <c r="D735" s="68"/>
      <c r="E735" s="68"/>
    </row>
    <row r="736" ht="15.75" customHeight="1">
      <c r="A736" s="45" t="s">
        <v>1195</v>
      </c>
      <c r="B736" s="45" t="s">
        <v>830</v>
      </c>
      <c r="C736" s="176">
        <v>372.0</v>
      </c>
      <c r="D736" s="68"/>
      <c r="E736" s="68"/>
    </row>
    <row r="737" ht="15.75" customHeight="1">
      <c r="A737" s="45" t="s">
        <v>1196</v>
      </c>
      <c r="B737" s="45" t="s">
        <v>828</v>
      </c>
      <c r="C737" s="176">
        <v>391.0</v>
      </c>
      <c r="D737" s="68"/>
      <c r="E737" s="68"/>
    </row>
    <row r="738" ht="15.75" customHeight="1">
      <c r="A738" s="45" t="s">
        <v>1197</v>
      </c>
      <c r="B738" s="45" t="s">
        <v>834</v>
      </c>
      <c r="C738" s="176">
        <v>349.0</v>
      </c>
      <c r="D738" s="68"/>
      <c r="E738" s="68"/>
    </row>
    <row r="739" ht="15.75" customHeight="1">
      <c r="A739" s="45" t="s">
        <v>1198</v>
      </c>
      <c r="B739" s="45" t="s">
        <v>836</v>
      </c>
      <c r="C739" s="176">
        <v>349.0</v>
      </c>
      <c r="D739" s="68"/>
      <c r="E739" s="68"/>
    </row>
    <row r="740" ht="15.75" customHeight="1">
      <c r="A740" s="45" t="s">
        <v>1199</v>
      </c>
      <c r="B740" s="45" t="s">
        <v>838</v>
      </c>
      <c r="C740" s="176">
        <v>410.0</v>
      </c>
      <c r="D740" s="68"/>
      <c r="E740" s="68"/>
    </row>
    <row r="741" ht="15.75" customHeight="1">
      <c r="A741" s="45" t="s">
        <v>1200</v>
      </c>
      <c r="B741" s="45" t="s">
        <v>840</v>
      </c>
      <c r="C741" s="176">
        <v>432.0</v>
      </c>
      <c r="D741" s="68"/>
      <c r="E741" s="68"/>
    </row>
    <row r="742" ht="15.75" customHeight="1">
      <c r="A742" s="45" t="s">
        <v>1201</v>
      </c>
      <c r="B742" s="45" t="s">
        <v>842</v>
      </c>
      <c r="C742" s="176">
        <v>432.0</v>
      </c>
      <c r="D742" s="68"/>
      <c r="E742" s="68"/>
    </row>
    <row r="743" ht="15.75" customHeight="1">
      <c r="A743" s="45" t="s">
        <v>1202</v>
      </c>
      <c r="B743" s="45" t="s">
        <v>842</v>
      </c>
      <c r="C743" s="176">
        <v>490.0</v>
      </c>
      <c r="D743" s="68"/>
      <c r="E743" s="68"/>
    </row>
    <row r="744" ht="15.75" customHeight="1">
      <c r="A744" s="45" t="s">
        <v>1203</v>
      </c>
      <c r="B744" s="45" t="s">
        <v>845</v>
      </c>
      <c r="C744" s="176">
        <v>456.0</v>
      </c>
      <c r="D744" s="68"/>
      <c r="E744" s="68"/>
    </row>
    <row r="745" ht="15.75" customHeight="1">
      <c r="A745" s="45" t="s">
        <v>1204</v>
      </c>
      <c r="B745" s="45" t="s">
        <v>845</v>
      </c>
      <c r="C745" s="176">
        <v>518.0</v>
      </c>
      <c r="D745" s="68"/>
      <c r="E745" s="68"/>
    </row>
    <row r="746" ht="15.75" customHeight="1">
      <c r="A746" s="45" t="s">
        <v>122</v>
      </c>
      <c r="B746" s="45" t="s">
        <v>798</v>
      </c>
      <c r="C746" s="176">
        <v>243.0</v>
      </c>
      <c r="D746" s="68"/>
      <c r="E746" s="68"/>
    </row>
    <row r="747" ht="15.75" customHeight="1">
      <c r="A747" s="45" t="s">
        <v>1205</v>
      </c>
      <c r="B747" s="45" t="s">
        <v>798</v>
      </c>
      <c r="C747" s="176">
        <v>326.0</v>
      </c>
      <c r="D747" s="68"/>
      <c r="E747" s="68"/>
    </row>
    <row r="748" ht="15.75" customHeight="1">
      <c r="A748" s="45" t="s">
        <v>126</v>
      </c>
      <c r="B748" s="45" t="s">
        <v>800</v>
      </c>
      <c r="C748" s="176">
        <v>253.0</v>
      </c>
      <c r="D748" s="68"/>
      <c r="E748" s="68"/>
    </row>
    <row r="749" ht="15.75" customHeight="1">
      <c r="A749" s="45" t="s">
        <v>1206</v>
      </c>
      <c r="B749" s="45" t="s">
        <v>800</v>
      </c>
      <c r="C749" s="176">
        <v>379.0</v>
      </c>
      <c r="D749" s="68"/>
      <c r="E749" s="68"/>
    </row>
    <row r="750" ht="15.75" customHeight="1">
      <c r="A750" s="45" t="s">
        <v>1207</v>
      </c>
      <c r="B750" s="45" t="s">
        <v>800</v>
      </c>
      <c r="C750" s="176">
        <v>417.0</v>
      </c>
      <c r="D750" s="68"/>
      <c r="E750" s="68"/>
    </row>
    <row r="751" ht="15.75" customHeight="1">
      <c r="A751" s="45" t="s">
        <v>128</v>
      </c>
      <c r="B751" s="45" t="s">
        <v>803</v>
      </c>
      <c r="C751" s="176">
        <v>294.0</v>
      </c>
      <c r="D751" s="68"/>
      <c r="E751" s="68"/>
    </row>
    <row r="752" ht="15.75" customHeight="1">
      <c r="A752" s="45" t="s">
        <v>1208</v>
      </c>
      <c r="B752" s="45" t="s">
        <v>804</v>
      </c>
      <c r="C752" s="176">
        <v>338.0</v>
      </c>
      <c r="D752" s="68"/>
      <c r="E752" s="68"/>
    </row>
    <row r="753" ht="15.75" customHeight="1">
      <c r="A753" s="45" t="s">
        <v>1209</v>
      </c>
      <c r="B753" s="45" t="s">
        <v>804</v>
      </c>
      <c r="C753" s="176">
        <v>407.0</v>
      </c>
      <c r="D753" s="68"/>
      <c r="E753" s="68"/>
    </row>
    <row r="754" ht="15.75" customHeight="1">
      <c r="A754" s="45" t="s">
        <v>133</v>
      </c>
      <c r="B754" s="45" t="s">
        <v>804</v>
      </c>
      <c r="C754" s="176">
        <v>471.0</v>
      </c>
      <c r="D754" s="68"/>
      <c r="E754" s="68"/>
    </row>
    <row r="755" ht="15.75" customHeight="1">
      <c r="A755" s="45" t="s">
        <v>136</v>
      </c>
      <c r="B755" s="45" t="s">
        <v>807</v>
      </c>
      <c r="C755" s="176">
        <v>476.0</v>
      </c>
      <c r="D755" s="68"/>
      <c r="E755" s="68"/>
    </row>
    <row r="756" ht="15.75" customHeight="1">
      <c r="A756" s="45" t="s">
        <v>1210</v>
      </c>
      <c r="B756" s="45" t="s">
        <v>807</v>
      </c>
      <c r="C756" s="176">
        <v>518.0</v>
      </c>
      <c r="D756" s="68"/>
      <c r="E756" s="68"/>
    </row>
    <row r="757" ht="15.75" customHeight="1">
      <c r="A757" s="45" t="s">
        <v>142</v>
      </c>
      <c r="B757" s="45" t="s">
        <v>810</v>
      </c>
      <c r="C757" s="176">
        <v>516.0</v>
      </c>
      <c r="D757" s="68"/>
      <c r="E757" s="68"/>
    </row>
    <row r="758" ht="15.75" customHeight="1">
      <c r="A758" s="45" t="s">
        <v>1211</v>
      </c>
      <c r="B758" s="45" t="s">
        <v>845</v>
      </c>
      <c r="C758" s="176">
        <v>516.0</v>
      </c>
      <c r="D758" s="68"/>
      <c r="E758" s="68"/>
    </row>
    <row r="759" ht="15.75" customHeight="1">
      <c r="A759" s="45" t="s">
        <v>1212</v>
      </c>
      <c r="B759" s="45" t="s">
        <v>845</v>
      </c>
      <c r="C759" s="176">
        <v>556.0</v>
      </c>
      <c r="D759" s="68"/>
      <c r="E759" s="68"/>
    </row>
    <row r="760" ht="15.75" customHeight="1">
      <c r="A760" s="45" t="s">
        <v>1213</v>
      </c>
      <c r="B760" s="45" t="s">
        <v>558</v>
      </c>
      <c r="C760" s="176">
        <v>608.0</v>
      </c>
      <c r="D760" s="68"/>
      <c r="E760" s="68"/>
    </row>
    <row r="761" ht="15.75" customHeight="1">
      <c r="A761" s="45" t="s">
        <v>1214</v>
      </c>
      <c r="B761" s="45" t="s">
        <v>560</v>
      </c>
      <c r="C761" s="176">
        <v>608.0</v>
      </c>
      <c r="D761" s="68"/>
      <c r="E761" s="68"/>
    </row>
    <row r="762" ht="15.75" customHeight="1">
      <c r="A762" s="45" t="s">
        <v>1215</v>
      </c>
      <c r="B762" s="45" t="s">
        <v>564</v>
      </c>
      <c r="C762" s="176">
        <v>680.0</v>
      </c>
      <c r="D762" s="68"/>
      <c r="E762" s="68"/>
    </row>
    <row r="763" ht="15.75" customHeight="1">
      <c r="A763" s="45" t="s">
        <v>1216</v>
      </c>
      <c r="B763" s="45" t="s">
        <v>566</v>
      </c>
      <c r="C763" s="176">
        <v>744.0</v>
      </c>
      <c r="D763" s="68"/>
      <c r="E763" s="68"/>
    </row>
    <row r="764" ht="15.75" customHeight="1">
      <c r="A764" s="45" t="s">
        <v>1217</v>
      </c>
      <c r="B764" s="45" t="s">
        <v>572</v>
      </c>
      <c r="C764" s="176">
        <v>833.0</v>
      </c>
      <c r="D764" s="68"/>
      <c r="E764" s="68"/>
    </row>
    <row r="765" ht="15.75" customHeight="1">
      <c r="A765" s="45" t="s">
        <v>1218</v>
      </c>
      <c r="B765" s="45" t="s">
        <v>574</v>
      </c>
      <c r="C765" s="176">
        <v>858.0</v>
      </c>
      <c r="D765" s="68"/>
      <c r="E765" s="68"/>
    </row>
    <row r="766" ht="15.75" customHeight="1">
      <c r="A766" s="45" t="s">
        <v>118</v>
      </c>
      <c r="B766" s="45" t="s">
        <v>440</v>
      </c>
      <c r="C766" s="176">
        <v>527.0</v>
      </c>
      <c r="D766" s="68"/>
      <c r="E766" s="68"/>
    </row>
    <row r="767" ht="15.75" customHeight="1">
      <c r="A767" s="45" t="s">
        <v>1219</v>
      </c>
      <c r="B767" s="45" t="s">
        <v>444</v>
      </c>
      <c r="C767" s="176">
        <v>533.0</v>
      </c>
      <c r="D767" s="68"/>
      <c r="E767" s="68"/>
    </row>
    <row r="768" ht="15.75" customHeight="1">
      <c r="A768" s="45" t="s">
        <v>120</v>
      </c>
      <c r="B768" s="45" t="s">
        <v>448</v>
      </c>
      <c r="C768" s="176">
        <v>553.0</v>
      </c>
      <c r="D768" s="68"/>
      <c r="E768" s="68"/>
    </row>
    <row r="769" ht="15.75" customHeight="1">
      <c r="A769" s="45" t="s">
        <v>1220</v>
      </c>
      <c r="B769" s="45" t="s">
        <v>1221</v>
      </c>
      <c r="C769" s="176">
        <v>539.0</v>
      </c>
      <c r="D769" s="68"/>
      <c r="E769" s="68"/>
    </row>
    <row r="770" ht="15.75" customHeight="1">
      <c r="A770" s="45" t="s">
        <v>129</v>
      </c>
      <c r="B770" s="45" t="s">
        <v>506</v>
      </c>
      <c r="C770" s="176">
        <v>544.0</v>
      </c>
      <c r="D770" s="68"/>
      <c r="E770" s="68"/>
    </row>
    <row r="771" ht="15.75" customHeight="1">
      <c r="A771" s="45" t="s">
        <v>131</v>
      </c>
      <c r="B771" s="45" t="s">
        <v>456</v>
      </c>
      <c r="C771" s="176">
        <v>552.0</v>
      </c>
      <c r="D771" s="68"/>
      <c r="E771" s="68"/>
    </row>
    <row r="772" ht="15.75" customHeight="1">
      <c r="A772" s="45" t="s">
        <v>1222</v>
      </c>
      <c r="B772" s="45" t="s">
        <v>460</v>
      </c>
      <c r="C772" s="176">
        <v>569.0</v>
      </c>
      <c r="D772" s="68"/>
      <c r="E772" s="68"/>
    </row>
    <row r="773" ht="15.75" customHeight="1">
      <c r="A773" s="45" t="s">
        <v>140</v>
      </c>
      <c r="B773" s="45" t="s">
        <v>1223</v>
      </c>
      <c r="C773" s="176">
        <v>575.0</v>
      </c>
      <c r="D773" s="68"/>
      <c r="E773" s="68"/>
    </row>
    <row r="774" ht="15.75" customHeight="1">
      <c r="A774" s="45" t="s">
        <v>1224</v>
      </c>
      <c r="B774" s="45" t="s">
        <v>576</v>
      </c>
      <c r="C774" s="176">
        <v>631.0</v>
      </c>
      <c r="D774" s="68"/>
      <c r="E774" s="68"/>
    </row>
    <row r="775" ht="15.75" customHeight="1">
      <c r="A775" s="45" t="s">
        <v>1225</v>
      </c>
      <c r="B775" s="45" t="s">
        <v>584</v>
      </c>
      <c r="C775" s="176">
        <v>723.0</v>
      </c>
      <c r="D775" s="68"/>
      <c r="E775" s="68"/>
    </row>
    <row r="776" ht="15.75" customHeight="1">
      <c r="A776" s="45" t="s">
        <v>1226</v>
      </c>
      <c r="B776" s="45" t="s">
        <v>586</v>
      </c>
      <c r="C776" s="176">
        <v>784.0</v>
      </c>
      <c r="D776" s="68"/>
      <c r="E776" s="68"/>
    </row>
    <row r="777" ht="15.75" customHeight="1">
      <c r="A777" s="45" t="s">
        <v>1227</v>
      </c>
      <c r="B777" s="45" t="s">
        <v>592</v>
      </c>
      <c r="C777" s="176">
        <v>922.0</v>
      </c>
      <c r="D777" s="68"/>
      <c r="E777" s="68"/>
    </row>
    <row r="778" ht="15.75" customHeight="1">
      <c r="A778" s="45" t="s">
        <v>1228</v>
      </c>
      <c r="B778" s="45" t="s">
        <v>594</v>
      </c>
      <c r="C778" s="176">
        <v>947.0</v>
      </c>
      <c r="D778" s="68"/>
      <c r="E778" s="68"/>
    </row>
    <row r="779" ht="15.75" customHeight="1">
      <c r="A779" s="45" t="s">
        <v>1229</v>
      </c>
      <c r="B779" s="45" t="s">
        <v>425</v>
      </c>
      <c r="C779" s="176">
        <v>1844.0</v>
      </c>
      <c r="D779" s="68"/>
      <c r="E779" s="68"/>
    </row>
    <row r="780" ht="15.75" customHeight="1">
      <c r="A780" s="45" t="s">
        <v>1230</v>
      </c>
      <c r="B780" s="45" t="s">
        <v>1070</v>
      </c>
      <c r="C780" s="176">
        <v>1893.0</v>
      </c>
      <c r="D780" s="68"/>
      <c r="E780" s="68"/>
    </row>
    <row r="781" ht="15.75" customHeight="1">
      <c r="A781" s="45" t="s">
        <v>1231</v>
      </c>
      <c r="B781" s="45" t="s">
        <v>1072</v>
      </c>
      <c r="C781" s="176">
        <v>1909.0</v>
      </c>
      <c r="D781" s="68"/>
      <c r="E781" s="68"/>
    </row>
    <row r="782" ht="15.75" customHeight="1">
      <c r="A782" s="45" t="s">
        <v>1232</v>
      </c>
      <c r="B782" s="45" t="s">
        <v>1083</v>
      </c>
      <c r="C782" s="176">
        <v>2181.0</v>
      </c>
      <c r="D782" s="68"/>
      <c r="E782" s="68"/>
    </row>
    <row r="783" ht="15.75" customHeight="1">
      <c r="A783" s="45" t="s">
        <v>1233</v>
      </c>
      <c r="B783" s="45" t="s">
        <v>1085</v>
      </c>
      <c r="C783" s="176">
        <v>2310.0</v>
      </c>
      <c r="D783" s="68"/>
      <c r="E783" s="68"/>
    </row>
    <row r="784" ht="15.75" customHeight="1">
      <c r="A784" s="45" t="s">
        <v>1234</v>
      </c>
      <c r="B784" s="45" t="s">
        <v>1078</v>
      </c>
      <c r="C784" s="176">
        <v>2698.0</v>
      </c>
      <c r="D784" s="68"/>
      <c r="E784" s="68"/>
    </row>
    <row r="785" ht="15.75" customHeight="1">
      <c r="A785" s="45" t="s">
        <v>1235</v>
      </c>
      <c r="B785" s="45" t="s">
        <v>397</v>
      </c>
      <c r="C785" s="176">
        <v>1990.0</v>
      </c>
      <c r="D785" s="68"/>
      <c r="E785" s="68"/>
    </row>
    <row r="786" ht="15.75" customHeight="1">
      <c r="A786" s="45" t="s">
        <v>1236</v>
      </c>
      <c r="B786" s="45" t="s">
        <v>403</v>
      </c>
      <c r="C786" s="176">
        <v>2076.0</v>
      </c>
      <c r="D786" s="68"/>
      <c r="E786" s="68"/>
    </row>
    <row r="787" ht="15.75" customHeight="1">
      <c r="A787" s="45" t="s">
        <v>1237</v>
      </c>
      <c r="B787" s="45" t="s">
        <v>405</v>
      </c>
      <c r="C787" s="176">
        <v>2542.0</v>
      </c>
      <c r="D787" s="68"/>
      <c r="E787" s="68"/>
    </row>
    <row r="788" ht="15.75" customHeight="1">
      <c r="A788" s="45" t="s">
        <v>1238</v>
      </c>
      <c r="B788" s="45" t="s">
        <v>411</v>
      </c>
      <c r="C788" s="176">
        <v>2523.0</v>
      </c>
      <c r="D788" s="68"/>
      <c r="E788" s="68"/>
    </row>
    <row r="789" ht="15.75" customHeight="1">
      <c r="A789" s="45" t="s">
        <v>1239</v>
      </c>
      <c r="B789" s="45" t="s">
        <v>1076</v>
      </c>
      <c r="C789" s="176">
        <v>2627.0</v>
      </c>
      <c r="D789" s="68"/>
      <c r="E789" s="68"/>
    </row>
    <row r="790" ht="15.75" customHeight="1">
      <c r="A790" s="45" t="s">
        <v>1240</v>
      </c>
      <c r="B790" s="45" t="s">
        <v>419</v>
      </c>
      <c r="C790" s="176">
        <v>2935.0</v>
      </c>
      <c r="D790" s="68"/>
      <c r="E790" s="68"/>
    </row>
    <row r="791" ht="15.75" customHeight="1">
      <c r="A791" s="45" t="s">
        <v>323</v>
      </c>
      <c r="B791" s="45" t="s">
        <v>1123</v>
      </c>
      <c r="C791" s="176">
        <v>1844.0</v>
      </c>
      <c r="D791" s="68"/>
      <c r="E791" s="68"/>
    </row>
    <row r="792" ht="15.75" customHeight="1">
      <c r="A792" s="45" t="s">
        <v>324</v>
      </c>
      <c r="B792" s="45" t="s">
        <v>1125</v>
      </c>
      <c r="C792" s="176">
        <v>1892.0</v>
      </c>
      <c r="D792" s="68"/>
      <c r="E792" s="68"/>
    </row>
    <row r="793" ht="15.75" customHeight="1">
      <c r="A793" s="45" t="s">
        <v>325</v>
      </c>
      <c r="B793" s="45" t="s">
        <v>1127</v>
      </c>
      <c r="C793" s="176">
        <v>1898.0</v>
      </c>
      <c r="D793" s="68"/>
      <c r="E793" s="68"/>
    </row>
    <row r="794" ht="15.75" customHeight="1">
      <c r="A794" s="45" t="s">
        <v>326</v>
      </c>
      <c r="B794" s="45" t="s">
        <v>1130</v>
      </c>
      <c r="C794" s="176">
        <v>2028.0</v>
      </c>
      <c r="D794" s="68"/>
      <c r="E794" s="68"/>
    </row>
    <row r="795" ht="15.75" customHeight="1">
      <c r="A795" s="45" t="s">
        <v>327</v>
      </c>
      <c r="B795" s="45" t="s">
        <v>1132</v>
      </c>
      <c r="C795" s="176">
        <v>2080.0</v>
      </c>
      <c r="D795" s="68"/>
      <c r="E795" s="68"/>
    </row>
    <row r="796" ht="15.75" customHeight="1">
      <c r="A796" s="45" t="s">
        <v>1241</v>
      </c>
      <c r="B796" s="45" t="s">
        <v>1135</v>
      </c>
      <c r="C796" s="176">
        <v>2160.0</v>
      </c>
      <c r="D796" s="68"/>
      <c r="E796" s="68"/>
    </row>
    <row r="797" ht="15.75" customHeight="1">
      <c r="A797" s="45" t="s">
        <v>328</v>
      </c>
      <c r="B797" s="45" t="s">
        <v>1137</v>
      </c>
      <c r="C797" s="176">
        <v>2280.0</v>
      </c>
      <c r="D797" s="68"/>
      <c r="E797" s="68"/>
    </row>
    <row r="798" ht="15.75" customHeight="1">
      <c r="A798" s="45" t="s">
        <v>329</v>
      </c>
      <c r="B798" s="45" t="s">
        <v>1140</v>
      </c>
      <c r="C798" s="176">
        <v>2301.0</v>
      </c>
      <c r="D798" s="68"/>
      <c r="E798" s="68"/>
    </row>
    <row r="799" ht="15.75" customHeight="1">
      <c r="A799" s="45" t="s">
        <v>330</v>
      </c>
      <c r="B799" s="45" t="s">
        <v>1142</v>
      </c>
      <c r="C799" s="176">
        <v>2720.0</v>
      </c>
      <c r="D799" s="68"/>
      <c r="E799" s="68"/>
    </row>
    <row r="800" ht="15.75" customHeight="1">
      <c r="A800" s="45" t="s">
        <v>331</v>
      </c>
      <c r="B800" s="45" t="s">
        <v>1145</v>
      </c>
      <c r="C800" s="176">
        <v>2742.0</v>
      </c>
      <c r="D800" s="68"/>
      <c r="E800" s="68"/>
    </row>
    <row r="801" ht="15.75" customHeight="1">
      <c r="A801" s="45" t="s">
        <v>1242</v>
      </c>
      <c r="B801" s="45" t="s">
        <v>1147</v>
      </c>
      <c r="C801" s="176">
        <v>2770.0</v>
      </c>
      <c r="D801" s="68"/>
      <c r="E801" s="68"/>
    </row>
    <row r="802" ht="15.75" customHeight="1">
      <c r="A802" s="45" t="s">
        <v>332</v>
      </c>
      <c r="B802" s="45" t="s">
        <v>1149</v>
      </c>
      <c r="C802" s="176">
        <v>2851.0</v>
      </c>
      <c r="D802" s="68"/>
      <c r="E802" s="68"/>
    </row>
    <row r="803" ht="15.75" customHeight="1">
      <c r="A803" s="45" t="s">
        <v>333</v>
      </c>
      <c r="B803" s="45" t="s">
        <v>1152</v>
      </c>
      <c r="C803" s="176">
        <v>2985.0</v>
      </c>
      <c r="D803" s="68"/>
      <c r="E803" s="68"/>
    </row>
    <row r="804" ht="15.75" customHeight="1">
      <c r="A804" s="45" t="s">
        <v>334</v>
      </c>
      <c r="B804" s="45" t="s">
        <v>1155</v>
      </c>
      <c r="C804" s="176">
        <v>3068.0</v>
      </c>
      <c r="D804" s="68"/>
      <c r="E804" s="68"/>
    </row>
    <row r="805" ht="15.75" customHeight="1">
      <c r="A805" s="45" t="s">
        <v>351</v>
      </c>
      <c r="B805" s="45" t="s">
        <v>616</v>
      </c>
      <c r="C805" s="176">
        <v>2047.0</v>
      </c>
      <c r="D805" s="68"/>
      <c r="E805" s="68"/>
    </row>
    <row r="806" ht="15.75" customHeight="1">
      <c r="A806" s="45" t="s">
        <v>352</v>
      </c>
      <c r="B806" s="45" t="s">
        <v>618</v>
      </c>
      <c r="C806" s="176">
        <v>2163.0</v>
      </c>
      <c r="D806" s="68"/>
      <c r="E806" s="68"/>
    </row>
    <row r="807" ht="15.75" customHeight="1">
      <c r="A807" s="45" t="s">
        <v>353</v>
      </c>
      <c r="B807" s="45" t="s">
        <v>620</v>
      </c>
      <c r="C807" s="176">
        <v>2189.0</v>
      </c>
      <c r="D807" s="68"/>
      <c r="E807" s="68"/>
    </row>
    <row r="808" ht="15.75" customHeight="1">
      <c r="A808" s="45" t="s">
        <v>354</v>
      </c>
      <c r="B808" s="45" t="s">
        <v>622</v>
      </c>
      <c r="C808" s="176">
        <v>2415.0</v>
      </c>
      <c r="D808" s="68"/>
      <c r="E808" s="68"/>
    </row>
    <row r="809" ht="15.75" customHeight="1">
      <c r="A809" s="45" t="s">
        <v>355</v>
      </c>
      <c r="B809" s="45" t="s">
        <v>1243</v>
      </c>
      <c r="C809" s="176">
        <v>2582.0</v>
      </c>
      <c r="D809" s="68"/>
      <c r="E809" s="68"/>
    </row>
    <row r="810" ht="15.75" customHeight="1">
      <c r="A810" s="45" t="s">
        <v>356</v>
      </c>
      <c r="B810" s="45" t="s">
        <v>1244</v>
      </c>
      <c r="C810" s="176">
        <v>2943.0</v>
      </c>
      <c r="D810" s="68"/>
      <c r="E810" s="68"/>
    </row>
    <row r="811" ht="15.75" customHeight="1">
      <c r="A811" s="45" t="s">
        <v>1245</v>
      </c>
      <c r="B811" s="45" t="s">
        <v>1246</v>
      </c>
      <c r="C811" s="176">
        <v>1154.0</v>
      </c>
      <c r="D811" s="68"/>
      <c r="E811" s="68"/>
    </row>
    <row r="812" ht="15.75" customHeight="1">
      <c r="A812" s="45" t="s">
        <v>1247</v>
      </c>
      <c r="B812" s="45" t="s">
        <v>1248</v>
      </c>
      <c r="C812" s="176">
        <v>1162.0</v>
      </c>
      <c r="D812" s="68"/>
      <c r="E812" s="68"/>
    </row>
    <row r="813" ht="15.75" customHeight="1">
      <c r="A813" s="45" t="s">
        <v>1249</v>
      </c>
      <c r="B813" s="45" t="s">
        <v>1250</v>
      </c>
      <c r="C813" s="176">
        <v>1266.0</v>
      </c>
      <c r="D813" s="68"/>
      <c r="E813" s="68"/>
    </row>
    <row r="814" ht="15.75" customHeight="1">
      <c r="A814" s="45" t="s">
        <v>1251</v>
      </c>
      <c r="B814" s="45" t="s">
        <v>1252</v>
      </c>
      <c r="C814" s="176">
        <v>1391.0</v>
      </c>
      <c r="D814" s="68"/>
      <c r="E814" s="68"/>
    </row>
    <row r="815" ht="15.75" customHeight="1">
      <c r="A815" s="45" t="s">
        <v>1253</v>
      </c>
      <c r="B815" s="45" t="s">
        <v>1254</v>
      </c>
      <c r="C815" s="176">
        <v>1598.0</v>
      </c>
      <c r="D815" s="68"/>
      <c r="E815" s="68"/>
    </row>
    <row r="816" ht="15.75" customHeight="1">
      <c r="A816" s="45" t="s">
        <v>1255</v>
      </c>
      <c r="B816" s="45" t="s">
        <v>1256</v>
      </c>
      <c r="C816" s="176">
        <v>1808.0</v>
      </c>
      <c r="D816" s="68"/>
      <c r="E816" s="68"/>
    </row>
    <row r="817" ht="15.75" customHeight="1">
      <c r="A817" s="45" t="s">
        <v>1257</v>
      </c>
      <c r="B817" s="45" t="s">
        <v>1258</v>
      </c>
      <c r="C817" s="176">
        <v>2091.0</v>
      </c>
      <c r="D817" s="68"/>
      <c r="E817" s="68"/>
    </row>
    <row r="818" ht="15.75" customHeight="1">
      <c r="A818" s="45" t="s">
        <v>1259</v>
      </c>
      <c r="B818" s="45" t="s">
        <v>1260</v>
      </c>
      <c r="C818" s="176">
        <v>1520.0</v>
      </c>
      <c r="D818" s="68"/>
      <c r="E818" s="68"/>
    </row>
    <row r="819" ht="15.75" customHeight="1">
      <c r="A819" s="45" t="s">
        <v>1261</v>
      </c>
      <c r="B819" s="45" t="s">
        <v>1262</v>
      </c>
      <c r="C819" s="176">
        <v>1604.0</v>
      </c>
      <c r="D819" s="68"/>
      <c r="E819" s="68"/>
    </row>
    <row r="820" ht="15.75" customHeight="1">
      <c r="A820" s="45" t="s">
        <v>1263</v>
      </c>
      <c r="B820" s="45" t="s">
        <v>1264</v>
      </c>
      <c r="C820" s="176">
        <v>1741.0</v>
      </c>
      <c r="D820" s="68"/>
      <c r="E820" s="68"/>
    </row>
    <row r="821" ht="15.75" customHeight="1">
      <c r="A821" s="45" t="s">
        <v>1265</v>
      </c>
      <c r="B821" s="45" t="s">
        <v>1266</v>
      </c>
      <c r="C821" s="176">
        <v>1927.0</v>
      </c>
      <c r="D821" s="68"/>
      <c r="E821" s="68"/>
    </row>
    <row r="822" ht="15.75" customHeight="1">
      <c r="A822" s="45" t="s">
        <v>1267</v>
      </c>
      <c r="B822" s="45" t="s">
        <v>1268</v>
      </c>
      <c r="C822" s="176">
        <v>2101.0</v>
      </c>
      <c r="D822" s="68"/>
      <c r="E822" s="68"/>
    </row>
    <row r="823" ht="15.75" customHeight="1">
      <c r="A823" s="45" t="s">
        <v>1269</v>
      </c>
      <c r="B823" s="45" t="s">
        <v>1270</v>
      </c>
      <c r="C823" s="176">
        <v>2350.0</v>
      </c>
      <c r="D823" s="68"/>
      <c r="E823" s="68"/>
    </row>
    <row r="824" ht="15.75" customHeight="1">
      <c r="A824" s="45" t="s">
        <v>1271</v>
      </c>
      <c r="B824" s="45" t="s">
        <v>1272</v>
      </c>
      <c r="C824" s="176">
        <v>2752.0</v>
      </c>
      <c r="D824" s="68"/>
      <c r="E824" s="68"/>
    </row>
    <row r="825" ht="15.75" customHeight="1">
      <c r="A825" s="45" t="s">
        <v>1273</v>
      </c>
      <c r="B825" s="45" t="s">
        <v>1274</v>
      </c>
      <c r="C825" s="176">
        <v>1782.0</v>
      </c>
      <c r="D825" s="68"/>
      <c r="E825" s="68"/>
    </row>
    <row r="826" ht="15.75" customHeight="1">
      <c r="A826" s="45" t="s">
        <v>1275</v>
      </c>
      <c r="B826" s="45" t="s">
        <v>1276</v>
      </c>
      <c r="C826" s="176">
        <v>1901.0</v>
      </c>
      <c r="D826" s="68"/>
      <c r="E826" s="68"/>
    </row>
    <row r="827" ht="15.75" customHeight="1">
      <c r="A827" s="45" t="s">
        <v>1277</v>
      </c>
      <c r="B827" s="45" t="s">
        <v>1278</v>
      </c>
      <c r="C827" s="176">
        <v>2042.0</v>
      </c>
      <c r="D827" s="68"/>
      <c r="E827" s="68"/>
    </row>
    <row r="828" ht="15.75" customHeight="1">
      <c r="A828" s="45" t="s">
        <v>1279</v>
      </c>
      <c r="B828" s="45" t="s">
        <v>1280</v>
      </c>
      <c r="C828" s="176">
        <v>2260.0</v>
      </c>
      <c r="D828" s="68"/>
      <c r="E828" s="68"/>
    </row>
    <row r="829" ht="15.75" customHeight="1">
      <c r="A829" s="45" t="s">
        <v>1281</v>
      </c>
      <c r="B829" s="45" t="s">
        <v>1282</v>
      </c>
      <c r="C829" s="176">
        <v>2412.0</v>
      </c>
      <c r="D829" s="68"/>
      <c r="E829" s="68"/>
    </row>
    <row r="830" ht="15.75" customHeight="1">
      <c r="A830" s="45" t="s">
        <v>1283</v>
      </c>
      <c r="B830" s="45" t="s">
        <v>1284</v>
      </c>
      <c r="C830" s="176">
        <v>2688.0</v>
      </c>
      <c r="D830" s="68"/>
      <c r="E830" s="68"/>
    </row>
    <row r="831" ht="15.75" customHeight="1">
      <c r="A831" s="45" t="s">
        <v>1285</v>
      </c>
      <c r="B831" s="45" t="s">
        <v>1284</v>
      </c>
      <c r="C831" s="176">
        <v>2789.0</v>
      </c>
      <c r="D831" s="68"/>
      <c r="E831" s="68"/>
    </row>
    <row r="832" ht="15.75" customHeight="1">
      <c r="A832" s="45" t="s">
        <v>1286</v>
      </c>
      <c r="B832" s="45" t="s">
        <v>1287</v>
      </c>
      <c r="C832" s="176">
        <v>2886.0</v>
      </c>
      <c r="D832" s="68"/>
      <c r="E832" s="68"/>
    </row>
    <row r="833" ht="15.75" customHeight="1">
      <c r="A833" s="45" t="s">
        <v>1288</v>
      </c>
      <c r="B833" s="45" t="s">
        <v>1287</v>
      </c>
      <c r="C833" s="176">
        <v>3670.0</v>
      </c>
      <c r="D833" s="68"/>
      <c r="E833" s="68"/>
    </row>
    <row r="834" ht="15.75" customHeight="1">
      <c r="A834" s="45" t="s">
        <v>1289</v>
      </c>
      <c r="B834" s="45" t="s">
        <v>1290</v>
      </c>
      <c r="C834" s="176">
        <v>1859.0</v>
      </c>
      <c r="D834" s="68"/>
      <c r="E834" s="68"/>
    </row>
    <row r="835" ht="15.75" customHeight="1">
      <c r="A835" s="45" t="s">
        <v>1291</v>
      </c>
      <c r="B835" s="45" t="s">
        <v>1292</v>
      </c>
      <c r="C835" s="176">
        <v>2321.0</v>
      </c>
      <c r="D835" s="68"/>
      <c r="E835" s="68"/>
    </row>
    <row r="836" ht="15.75" customHeight="1">
      <c r="A836" s="45" t="s">
        <v>1293</v>
      </c>
      <c r="B836" s="45" t="s">
        <v>1294</v>
      </c>
      <c r="C836" s="176">
        <v>2935.0</v>
      </c>
      <c r="D836" s="68"/>
      <c r="E836" s="68"/>
    </row>
    <row r="837" ht="15.75" customHeight="1">
      <c r="A837" s="45" t="s">
        <v>1295</v>
      </c>
      <c r="B837" s="45" t="s">
        <v>1296</v>
      </c>
      <c r="C837" s="176">
        <v>3455.0</v>
      </c>
      <c r="D837" s="68"/>
      <c r="E837" s="68"/>
    </row>
    <row r="838" ht="15.75" customHeight="1">
      <c r="A838" s="45" t="s">
        <v>1297</v>
      </c>
      <c r="B838" s="45" t="s">
        <v>1290</v>
      </c>
      <c r="C838" s="176">
        <v>1859.0</v>
      </c>
      <c r="D838" s="68"/>
      <c r="E838" s="68"/>
    </row>
    <row r="839" ht="15.75" customHeight="1">
      <c r="A839" s="45" t="s">
        <v>1298</v>
      </c>
      <c r="B839" s="45" t="s">
        <v>1292</v>
      </c>
      <c r="C839" s="176">
        <v>2321.0</v>
      </c>
      <c r="D839" s="68"/>
      <c r="E839" s="68"/>
    </row>
    <row r="840" ht="15.75" customHeight="1">
      <c r="A840" s="45" t="s">
        <v>1299</v>
      </c>
      <c r="B840" s="45" t="s">
        <v>1294</v>
      </c>
      <c r="C840" s="176">
        <v>2935.0</v>
      </c>
      <c r="D840" s="68"/>
      <c r="E840" s="68"/>
    </row>
    <row r="841" ht="15.75" customHeight="1">
      <c r="A841" s="45" t="s">
        <v>1300</v>
      </c>
      <c r="B841" s="45" t="s">
        <v>1296</v>
      </c>
      <c r="C841" s="176">
        <v>3455.0</v>
      </c>
      <c r="D841" s="68"/>
      <c r="E841" s="68"/>
    </row>
    <row r="842" ht="15.75" customHeight="1">
      <c r="A842" s="45" t="s">
        <v>1301</v>
      </c>
      <c r="B842" s="45" t="s">
        <v>1302</v>
      </c>
      <c r="C842" s="176">
        <v>4075.0</v>
      </c>
      <c r="D842" s="68"/>
      <c r="E842" s="68"/>
    </row>
    <row r="843" ht="15.75" customHeight="1">
      <c r="A843" s="45" t="s">
        <v>1303</v>
      </c>
      <c r="B843" s="45" t="s">
        <v>1304</v>
      </c>
      <c r="C843" s="176">
        <v>4612.0</v>
      </c>
      <c r="D843" s="68"/>
      <c r="E843" s="68"/>
    </row>
    <row r="844" ht="15.75" customHeight="1">
      <c r="A844" s="45" t="s">
        <v>1305</v>
      </c>
      <c r="B844" s="45" t="s">
        <v>1306</v>
      </c>
      <c r="C844" s="176">
        <v>5156.0</v>
      </c>
      <c r="D844" s="68"/>
      <c r="E844" s="68"/>
    </row>
    <row r="845" ht="15.75" customHeight="1">
      <c r="A845" s="45" t="s">
        <v>1307</v>
      </c>
      <c r="B845" s="45" t="s">
        <v>1308</v>
      </c>
      <c r="C845" s="176">
        <v>5713.0</v>
      </c>
      <c r="D845" s="68"/>
      <c r="E845" s="68"/>
    </row>
    <row r="846" ht="15.75" customHeight="1">
      <c r="A846" s="45" t="s">
        <v>1309</v>
      </c>
      <c r="B846" s="45" t="s">
        <v>1310</v>
      </c>
      <c r="C846" s="176">
        <v>2093.0</v>
      </c>
      <c r="D846" s="68"/>
      <c r="E846" s="68"/>
    </row>
    <row r="847" ht="15.75" customHeight="1">
      <c r="A847" s="45" t="s">
        <v>1311</v>
      </c>
      <c r="B847" s="45" t="s">
        <v>1312</v>
      </c>
      <c r="C847" s="176">
        <v>2093.0</v>
      </c>
      <c r="D847" s="68"/>
      <c r="E847" s="68"/>
    </row>
    <row r="848" ht="15.75" customHeight="1">
      <c r="A848" s="45" t="s">
        <v>1313</v>
      </c>
      <c r="B848" s="45" t="s">
        <v>1312</v>
      </c>
      <c r="C848" s="176">
        <v>3320.0</v>
      </c>
      <c r="D848" s="68"/>
      <c r="E848" s="68"/>
    </row>
    <row r="849" ht="15.75" customHeight="1">
      <c r="A849" s="45" t="s">
        <v>1314</v>
      </c>
      <c r="B849" s="45" t="s">
        <v>1315</v>
      </c>
      <c r="C849" s="176">
        <v>3756.0</v>
      </c>
      <c r="D849" s="68"/>
      <c r="E849" s="68"/>
    </row>
    <row r="850" ht="15.75" customHeight="1">
      <c r="A850" s="45" t="s">
        <v>1316</v>
      </c>
      <c r="B850" s="45" t="s">
        <v>1315</v>
      </c>
      <c r="C850" s="176">
        <v>4318.0</v>
      </c>
      <c r="D850" s="68"/>
      <c r="E850" s="68"/>
    </row>
    <row r="851" ht="15.75" customHeight="1">
      <c r="A851" s="45" t="s">
        <v>1317</v>
      </c>
      <c r="B851" s="45" t="s">
        <v>1318</v>
      </c>
      <c r="C851" s="176">
        <v>4024.0</v>
      </c>
      <c r="D851" s="68"/>
      <c r="E851" s="68"/>
    </row>
    <row r="852" ht="15.75" customHeight="1">
      <c r="A852" s="45" t="s">
        <v>1319</v>
      </c>
      <c r="B852" s="45" t="s">
        <v>1318</v>
      </c>
      <c r="C852" s="176">
        <v>4580.0</v>
      </c>
      <c r="D852" s="68"/>
      <c r="E852" s="68"/>
    </row>
    <row r="853" ht="15.75" customHeight="1">
      <c r="A853" s="45" t="s">
        <v>1320</v>
      </c>
      <c r="B853" s="45" t="s">
        <v>1321</v>
      </c>
      <c r="C853" s="176">
        <v>4654.0</v>
      </c>
      <c r="D853" s="68"/>
      <c r="E853" s="68"/>
    </row>
    <row r="854" ht="15.75" customHeight="1">
      <c r="A854" s="45" t="s">
        <v>1322</v>
      </c>
      <c r="B854" s="45" t="s">
        <v>1323</v>
      </c>
      <c r="C854" s="176">
        <v>1012.0</v>
      </c>
      <c r="D854" s="68"/>
      <c r="E854" s="68"/>
    </row>
    <row r="855" ht="15.75" customHeight="1">
      <c r="A855" s="45" t="s">
        <v>1324</v>
      </c>
      <c r="B855" s="45" t="s">
        <v>1325</v>
      </c>
      <c r="C855" s="176">
        <v>938.0</v>
      </c>
      <c r="D855" s="68"/>
      <c r="E855" s="68"/>
    </row>
    <row r="856" ht="15.75" customHeight="1">
      <c r="A856" s="45" t="s">
        <v>1326</v>
      </c>
      <c r="B856" s="45" t="s">
        <v>1327</v>
      </c>
      <c r="C856" s="176">
        <v>938.0</v>
      </c>
      <c r="D856" s="68"/>
      <c r="E856" s="68"/>
    </row>
    <row r="857" ht="15.75" customHeight="1">
      <c r="A857" s="45" t="s">
        <v>1328</v>
      </c>
      <c r="B857" s="45" t="s">
        <v>1329</v>
      </c>
      <c r="C857" s="176">
        <v>1012.0</v>
      </c>
      <c r="D857" s="68"/>
      <c r="E857" s="68"/>
    </row>
    <row r="858" ht="15.75" customHeight="1">
      <c r="A858" s="45" t="s">
        <v>1330</v>
      </c>
      <c r="B858" s="45" t="s">
        <v>1331</v>
      </c>
      <c r="C858" s="176">
        <v>1775.0</v>
      </c>
      <c r="D858" s="68"/>
      <c r="E858" s="68"/>
    </row>
    <row r="859" ht="15.75" customHeight="1">
      <c r="A859" s="45" t="s">
        <v>1332</v>
      </c>
      <c r="B859" s="45" t="s">
        <v>1325</v>
      </c>
      <c r="C859" s="176">
        <v>1977.0</v>
      </c>
      <c r="D859" s="68"/>
      <c r="E859" s="68"/>
    </row>
    <row r="860" ht="15.75" customHeight="1">
      <c r="A860" s="45" t="s">
        <v>1333</v>
      </c>
      <c r="B860" s="45" t="s">
        <v>1334</v>
      </c>
      <c r="C860" s="176">
        <v>2222.0</v>
      </c>
      <c r="D860" s="68"/>
      <c r="E860" s="68"/>
    </row>
    <row r="861" ht="15.75" customHeight="1">
      <c r="A861" s="45" t="s">
        <v>1335</v>
      </c>
      <c r="B861" s="45" t="s">
        <v>1336</v>
      </c>
      <c r="C861" s="176">
        <v>2340.0</v>
      </c>
      <c r="D861" s="68"/>
      <c r="E861" s="68"/>
    </row>
    <row r="862" ht="15.75" customHeight="1">
      <c r="A862" s="45" t="s">
        <v>1337</v>
      </c>
      <c r="B862" s="45" t="s">
        <v>1338</v>
      </c>
      <c r="C862" s="176">
        <v>2664.0</v>
      </c>
      <c r="D862" s="68"/>
      <c r="E862" s="68"/>
    </row>
    <row r="863" ht="15.75" customHeight="1">
      <c r="A863" s="45" t="s">
        <v>1339</v>
      </c>
      <c r="B863" s="45" t="s">
        <v>1340</v>
      </c>
      <c r="C863" s="176">
        <v>2938.0</v>
      </c>
      <c r="D863" s="68"/>
      <c r="E863" s="68"/>
    </row>
    <row r="864" ht="15.75" customHeight="1">
      <c r="A864" s="45" t="s">
        <v>1341</v>
      </c>
      <c r="B864" s="45" t="s">
        <v>1342</v>
      </c>
      <c r="C864" s="176">
        <v>3438.0</v>
      </c>
      <c r="D864" s="68"/>
      <c r="E864" s="68"/>
    </row>
    <row r="865" ht="15.75" customHeight="1">
      <c r="A865" s="45" t="s">
        <v>1343</v>
      </c>
      <c r="B865" s="45" t="s">
        <v>1331</v>
      </c>
      <c r="C865" s="176">
        <v>2255.0</v>
      </c>
      <c r="D865" s="68"/>
      <c r="E865" s="68"/>
    </row>
    <row r="866" ht="15.75" customHeight="1">
      <c r="A866" s="45" t="s">
        <v>1344</v>
      </c>
      <c r="B866" s="45" t="s">
        <v>1325</v>
      </c>
      <c r="C866" s="176">
        <v>2313.0</v>
      </c>
      <c r="D866" s="68"/>
      <c r="E866" s="68"/>
    </row>
    <row r="867" ht="15.75" customHeight="1">
      <c r="A867" s="45" t="s">
        <v>1345</v>
      </c>
      <c r="B867" s="45" t="s">
        <v>1334</v>
      </c>
      <c r="C867" s="176">
        <v>2512.0</v>
      </c>
      <c r="D867" s="68"/>
      <c r="E867" s="68"/>
    </row>
    <row r="868" ht="15.75" customHeight="1">
      <c r="A868" s="45" t="s">
        <v>1346</v>
      </c>
      <c r="B868" s="45" t="s">
        <v>1336</v>
      </c>
      <c r="C868" s="176">
        <v>2682.0</v>
      </c>
      <c r="D868" s="68"/>
      <c r="E868" s="68"/>
    </row>
    <row r="869" ht="15.75" customHeight="1">
      <c r="A869" s="45" t="s">
        <v>1347</v>
      </c>
      <c r="B869" s="45" t="s">
        <v>1338</v>
      </c>
      <c r="C869" s="176">
        <v>3035.0</v>
      </c>
      <c r="D869" s="68"/>
      <c r="E869" s="68"/>
    </row>
    <row r="870" ht="15.75" customHeight="1">
      <c r="A870" s="45" t="s">
        <v>1348</v>
      </c>
      <c r="B870" s="45" t="s">
        <v>1340</v>
      </c>
      <c r="C870" s="176">
        <v>3070.0</v>
      </c>
      <c r="D870" s="68"/>
      <c r="E870" s="68"/>
    </row>
    <row r="871" ht="15.75" customHeight="1">
      <c r="A871" s="45" t="s">
        <v>1349</v>
      </c>
      <c r="B871" s="45" t="s">
        <v>1342</v>
      </c>
      <c r="C871" s="176">
        <v>3194.0</v>
      </c>
      <c r="D871" s="68"/>
      <c r="E871" s="68"/>
    </row>
    <row r="872" ht="15.75" customHeight="1">
      <c r="A872" s="45" t="s">
        <v>1350</v>
      </c>
      <c r="B872" s="45" t="s">
        <v>1351</v>
      </c>
      <c r="C872" s="176">
        <v>938.0</v>
      </c>
      <c r="D872" s="68"/>
      <c r="E872" s="68"/>
    </row>
    <row r="873" ht="15.75" customHeight="1">
      <c r="A873" s="45" t="s">
        <v>1352</v>
      </c>
      <c r="B873" s="45" t="s">
        <v>1353</v>
      </c>
      <c r="C873" s="176">
        <v>2770.0</v>
      </c>
      <c r="D873" s="68"/>
      <c r="E873" s="68"/>
    </row>
    <row r="874" ht="15.75" customHeight="1">
      <c r="A874" s="45" t="s">
        <v>1354</v>
      </c>
      <c r="B874" s="45" t="s">
        <v>1355</v>
      </c>
      <c r="C874" s="176">
        <v>3644.0</v>
      </c>
      <c r="D874" s="68"/>
      <c r="E874" s="68"/>
    </row>
    <row r="875" ht="15.75" customHeight="1">
      <c r="A875" s="45" t="s">
        <v>1356</v>
      </c>
      <c r="B875" s="45" t="s">
        <v>1357</v>
      </c>
      <c r="C875" s="176">
        <v>4344.0</v>
      </c>
      <c r="D875" s="68"/>
      <c r="E875" s="68"/>
    </row>
    <row r="876" ht="15.75" customHeight="1">
      <c r="A876" s="45" t="s">
        <v>1358</v>
      </c>
      <c r="B876" s="45" t="s">
        <v>1359</v>
      </c>
      <c r="C876" s="176">
        <v>4549.0</v>
      </c>
      <c r="D876" s="68"/>
      <c r="E876" s="68"/>
    </row>
    <row r="877" ht="15.75" customHeight="1">
      <c r="A877" s="45" t="s">
        <v>1360</v>
      </c>
      <c r="B877" s="45" t="s">
        <v>1353</v>
      </c>
      <c r="C877" s="176">
        <v>2770.0</v>
      </c>
      <c r="D877" s="68"/>
      <c r="E877" s="68"/>
    </row>
    <row r="878" ht="15.75" customHeight="1">
      <c r="A878" s="45" t="s">
        <v>1361</v>
      </c>
      <c r="B878" s="45" t="s">
        <v>1355</v>
      </c>
      <c r="C878" s="176">
        <v>3644.0</v>
      </c>
      <c r="D878" s="68"/>
      <c r="E878" s="68"/>
    </row>
    <row r="879" ht="15.75" customHeight="1">
      <c r="A879" s="45" t="s">
        <v>1362</v>
      </c>
      <c r="B879" s="45" t="s">
        <v>1357</v>
      </c>
      <c r="C879" s="176">
        <v>4344.0</v>
      </c>
      <c r="D879" s="68"/>
      <c r="E879" s="68"/>
    </row>
    <row r="880" ht="15.75" customHeight="1">
      <c r="A880" s="45" t="s">
        <v>1363</v>
      </c>
      <c r="B880" s="45" t="s">
        <v>1359</v>
      </c>
      <c r="C880" s="176">
        <v>4549.0</v>
      </c>
      <c r="D880" s="68"/>
      <c r="E880" s="68"/>
    </row>
    <row r="881" ht="15.75" customHeight="1">
      <c r="A881" s="45" t="s">
        <v>1364</v>
      </c>
      <c r="B881" s="45" t="s">
        <v>1246</v>
      </c>
      <c r="C881" s="176">
        <v>1154.0</v>
      </c>
      <c r="D881" s="68"/>
      <c r="E881" s="68"/>
    </row>
    <row r="882" ht="15.75" customHeight="1">
      <c r="A882" s="45" t="s">
        <v>1365</v>
      </c>
      <c r="B882" s="45" t="s">
        <v>1248</v>
      </c>
      <c r="C882" s="176">
        <v>1162.0</v>
      </c>
      <c r="D882" s="68"/>
      <c r="E882" s="68"/>
    </row>
    <row r="883" ht="15.75" customHeight="1">
      <c r="A883" s="45" t="s">
        <v>1366</v>
      </c>
      <c r="B883" s="45" t="s">
        <v>1250</v>
      </c>
      <c r="C883" s="176">
        <v>1266.0</v>
      </c>
      <c r="D883" s="68"/>
      <c r="E883" s="68"/>
    </row>
    <row r="884" ht="15.75" customHeight="1">
      <c r="A884" s="45" t="s">
        <v>1367</v>
      </c>
      <c r="B884" s="45" t="s">
        <v>1252</v>
      </c>
      <c r="C884" s="176">
        <v>1391.0</v>
      </c>
      <c r="D884" s="68"/>
      <c r="E884" s="68"/>
    </row>
    <row r="885" ht="15.75" customHeight="1">
      <c r="A885" s="45" t="s">
        <v>1368</v>
      </c>
      <c r="B885" s="45" t="s">
        <v>1254</v>
      </c>
      <c r="C885" s="176">
        <v>1598.0</v>
      </c>
      <c r="D885" s="68"/>
      <c r="E885" s="68"/>
    </row>
    <row r="886" ht="15.75" customHeight="1">
      <c r="A886" s="45" t="s">
        <v>1369</v>
      </c>
      <c r="B886" s="45" t="s">
        <v>1256</v>
      </c>
      <c r="C886" s="176">
        <v>1808.0</v>
      </c>
      <c r="D886" s="68"/>
      <c r="E886" s="68"/>
    </row>
    <row r="887" ht="15.75" customHeight="1">
      <c r="A887" s="45" t="s">
        <v>1370</v>
      </c>
      <c r="B887" s="45" t="s">
        <v>1258</v>
      </c>
      <c r="C887" s="176">
        <v>2091.0</v>
      </c>
      <c r="D887" s="68"/>
      <c r="E887" s="68"/>
    </row>
    <row r="888" ht="15.75" customHeight="1">
      <c r="A888" s="45" t="s">
        <v>1371</v>
      </c>
      <c r="B888" s="45" t="s">
        <v>1260</v>
      </c>
      <c r="C888" s="176">
        <v>1520.0</v>
      </c>
      <c r="D888" s="68"/>
      <c r="E888" s="68"/>
    </row>
    <row r="889" ht="15.75" customHeight="1">
      <c r="A889" s="45" t="s">
        <v>1372</v>
      </c>
      <c r="B889" s="45" t="s">
        <v>1262</v>
      </c>
      <c r="C889" s="176">
        <v>1604.0</v>
      </c>
      <c r="D889" s="68"/>
      <c r="E889" s="68"/>
    </row>
    <row r="890" ht="15.75" customHeight="1">
      <c r="A890" s="45" t="s">
        <v>1373</v>
      </c>
      <c r="B890" s="45" t="s">
        <v>1264</v>
      </c>
      <c r="C890" s="176">
        <v>1741.0</v>
      </c>
      <c r="D890" s="68"/>
      <c r="E890" s="68"/>
    </row>
    <row r="891" ht="15.75" customHeight="1">
      <c r="A891" s="45" t="s">
        <v>1374</v>
      </c>
      <c r="B891" s="45" t="s">
        <v>1266</v>
      </c>
      <c r="C891" s="176">
        <v>1927.0</v>
      </c>
      <c r="D891" s="68"/>
      <c r="E891" s="68"/>
    </row>
    <row r="892" ht="15.75" customHeight="1">
      <c r="A892" s="45" t="s">
        <v>1375</v>
      </c>
      <c r="B892" s="45" t="s">
        <v>1268</v>
      </c>
      <c r="C892" s="176">
        <v>2101.0</v>
      </c>
      <c r="D892" s="68"/>
      <c r="E892" s="68"/>
    </row>
    <row r="893" ht="15.75" customHeight="1">
      <c r="A893" s="45" t="s">
        <v>1376</v>
      </c>
      <c r="B893" s="45" t="s">
        <v>1270</v>
      </c>
      <c r="C893" s="176">
        <v>2350.0</v>
      </c>
      <c r="D893" s="68"/>
      <c r="E893" s="68"/>
    </row>
    <row r="894" ht="15.75" customHeight="1">
      <c r="A894" s="45" t="s">
        <v>1377</v>
      </c>
      <c r="B894" s="45" t="s">
        <v>1272</v>
      </c>
      <c r="C894" s="176">
        <v>2752.0</v>
      </c>
      <c r="D894" s="68"/>
      <c r="E894" s="68"/>
    </row>
    <row r="895" ht="15.75" customHeight="1">
      <c r="A895" s="45" t="s">
        <v>1378</v>
      </c>
      <c r="B895" s="45" t="s">
        <v>1274</v>
      </c>
      <c r="C895" s="176">
        <v>1782.0</v>
      </c>
      <c r="D895" s="68"/>
      <c r="E895" s="68"/>
    </row>
    <row r="896" ht="15.75" customHeight="1">
      <c r="A896" s="45" t="s">
        <v>1379</v>
      </c>
      <c r="B896" s="45" t="s">
        <v>1276</v>
      </c>
      <c r="C896" s="176">
        <v>1901.0</v>
      </c>
      <c r="D896" s="68"/>
      <c r="E896" s="68"/>
    </row>
    <row r="897" ht="15.75" customHeight="1">
      <c r="A897" s="45" t="s">
        <v>1380</v>
      </c>
      <c r="B897" s="45" t="s">
        <v>1278</v>
      </c>
      <c r="C897" s="176">
        <v>2042.0</v>
      </c>
      <c r="D897" s="68"/>
      <c r="E897" s="68"/>
    </row>
    <row r="898" ht="15.75" customHeight="1">
      <c r="A898" s="45" t="s">
        <v>1381</v>
      </c>
      <c r="B898" s="45" t="s">
        <v>1280</v>
      </c>
      <c r="C898" s="176">
        <v>2260.0</v>
      </c>
      <c r="D898" s="68"/>
      <c r="E898" s="68"/>
    </row>
    <row r="899" ht="15.75" customHeight="1">
      <c r="A899" s="45" t="s">
        <v>1382</v>
      </c>
      <c r="B899" s="45" t="s">
        <v>1282</v>
      </c>
      <c r="C899" s="176">
        <v>2412.0</v>
      </c>
      <c r="D899" s="68"/>
      <c r="E899" s="68"/>
    </row>
    <row r="900" ht="15.75" customHeight="1">
      <c r="A900" s="45" t="s">
        <v>1383</v>
      </c>
      <c r="B900" s="45" t="s">
        <v>1284</v>
      </c>
      <c r="C900" s="176">
        <v>2688.0</v>
      </c>
      <c r="D900" s="68"/>
      <c r="E900" s="68"/>
    </row>
    <row r="901" ht="15.75" customHeight="1">
      <c r="A901" s="45" t="s">
        <v>1384</v>
      </c>
      <c r="B901" s="45" t="s">
        <v>1284</v>
      </c>
      <c r="C901" s="176">
        <v>2789.0</v>
      </c>
      <c r="D901" s="68"/>
      <c r="E901" s="68"/>
    </row>
    <row r="902" ht="15.75" customHeight="1">
      <c r="A902" s="45" t="s">
        <v>1385</v>
      </c>
      <c r="B902" s="45" t="s">
        <v>1287</v>
      </c>
      <c r="C902" s="176">
        <v>2886.0</v>
      </c>
      <c r="D902" s="68"/>
      <c r="E902" s="68"/>
    </row>
    <row r="903" ht="15.75" customHeight="1">
      <c r="A903" s="45" t="s">
        <v>1386</v>
      </c>
      <c r="B903" s="45" t="s">
        <v>1287</v>
      </c>
      <c r="C903" s="176">
        <v>3670.0</v>
      </c>
      <c r="D903" s="68"/>
      <c r="E903" s="68"/>
    </row>
    <row r="904" ht="15.75" customHeight="1">
      <c r="A904" s="45" t="s">
        <v>1387</v>
      </c>
      <c r="B904" s="45" t="s">
        <v>1290</v>
      </c>
      <c r="C904" s="176">
        <v>1859.0</v>
      </c>
      <c r="D904" s="68"/>
      <c r="E904" s="68"/>
    </row>
    <row r="905" ht="15.75" customHeight="1">
      <c r="A905" s="45" t="s">
        <v>1388</v>
      </c>
      <c r="B905" s="45" t="s">
        <v>1292</v>
      </c>
      <c r="C905" s="176">
        <v>2321.0</v>
      </c>
      <c r="D905" s="68"/>
      <c r="E905" s="68"/>
    </row>
    <row r="906" ht="15.75" customHeight="1">
      <c r="A906" s="45" t="s">
        <v>1389</v>
      </c>
      <c r="B906" s="45" t="s">
        <v>1294</v>
      </c>
      <c r="C906" s="176">
        <v>2935.0</v>
      </c>
      <c r="D906" s="68"/>
      <c r="E906" s="68"/>
    </row>
    <row r="907" ht="15.75" customHeight="1">
      <c r="A907" s="45" t="s">
        <v>1390</v>
      </c>
      <c r="B907" s="45" t="s">
        <v>1296</v>
      </c>
      <c r="C907" s="176">
        <v>3455.0</v>
      </c>
      <c r="D907" s="68"/>
      <c r="E907" s="68"/>
    </row>
    <row r="908" ht="15.75" customHeight="1">
      <c r="A908" s="45" t="s">
        <v>1391</v>
      </c>
      <c r="B908" s="45" t="s">
        <v>1290</v>
      </c>
      <c r="C908" s="176">
        <v>1859.0</v>
      </c>
      <c r="D908" s="68"/>
      <c r="E908" s="68"/>
    </row>
    <row r="909" ht="15.75" customHeight="1">
      <c r="A909" s="45" t="s">
        <v>1392</v>
      </c>
      <c r="B909" s="45" t="s">
        <v>1292</v>
      </c>
      <c r="C909" s="176">
        <v>2321.0</v>
      </c>
      <c r="D909" s="68"/>
      <c r="E909" s="68"/>
    </row>
    <row r="910" ht="15.75" customHeight="1">
      <c r="A910" s="45" t="s">
        <v>1393</v>
      </c>
      <c r="B910" s="45" t="s">
        <v>1294</v>
      </c>
      <c r="C910" s="176">
        <v>2935.0</v>
      </c>
      <c r="D910" s="68"/>
      <c r="E910" s="68"/>
    </row>
    <row r="911" ht="15.75" customHeight="1">
      <c r="A911" s="45" t="s">
        <v>1394</v>
      </c>
      <c r="B911" s="45" t="s">
        <v>1296</v>
      </c>
      <c r="C911" s="176">
        <v>3455.0</v>
      </c>
      <c r="D911" s="68"/>
      <c r="E911" s="68"/>
    </row>
    <row r="912" ht="15.75" customHeight="1">
      <c r="A912" s="45" t="s">
        <v>1395</v>
      </c>
      <c r="B912" s="45" t="s">
        <v>1302</v>
      </c>
      <c r="C912" s="176">
        <v>4075.0</v>
      </c>
      <c r="D912" s="68"/>
      <c r="E912" s="68"/>
    </row>
    <row r="913" ht="15.75" customHeight="1">
      <c r="A913" s="45" t="s">
        <v>1396</v>
      </c>
      <c r="B913" s="45" t="s">
        <v>1304</v>
      </c>
      <c r="C913" s="176">
        <v>4612.0</v>
      </c>
      <c r="D913" s="68"/>
      <c r="E913" s="68"/>
    </row>
    <row r="914" ht="15.75" customHeight="1">
      <c r="A914" s="45" t="s">
        <v>1397</v>
      </c>
      <c r="B914" s="45" t="s">
        <v>1306</v>
      </c>
      <c r="C914" s="176">
        <v>5156.0</v>
      </c>
      <c r="D914" s="68"/>
      <c r="E914" s="68"/>
    </row>
    <row r="915" ht="15.75" customHeight="1">
      <c r="A915" s="45" t="s">
        <v>1398</v>
      </c>
      <c r="B915" s="45" t="s">
        <v>1308</v>
      </c>
      <c r="C915" s="176">
        <v>5713.0</v>
      </c>
      <c r="D915" s="68"/>
      <c r="E915" s="68"/>
    </row>
    <row r="916" ht="15.75" customHeight="1">
      <c r="A916" s="45" t="s">
        <v>1399</v>
      </c>
      <c r="B916" s="45" t="s">
        <v>1310</v>
      </c>
      <c r="C916" s="176">
        <v>2093.0</v>
      </c>
      <c r="D916" s="68"/>
      <c r="E916" s="68"/>
    </row>
    <row r="917" ht="15.75" customHeight="1">
      <c r="A917" s="45" t="s">
        <v>1400</v>
      </c>
      <c r="B917" s="45" t="s">
        <v>1312</v>
      </c>
      <c r="C917" s="176">
        <v>2093.0</v>
      </c>
      <c r="D917" s="68"/>
      <c r="E917" s="68"/>
    </row>
    <row r="918" ht="15.75" customHeight="1">
      <c r="A918" s="45" t="s">
        <v>1401</v>
      </c>
      <c r="B918" s="45" t="s">
        <v>1312</v>
      </c>
      <c r="C918" s="176">
        <v>3320.0</v>
      </c>
      <c r="D918" s="68"/>
      <c r="E918" s="68"/>
    </row>
    <row r="919" ht="15.75" customHeight="1">
      <c r="A919" s="45" t="s">
        <v>1402</v>
      </c>
      <c r="B919" s="45" t="s">
        <v>1315</v>
      </c>
      <c r="C919" s="176">
        <v>3756.0</v>
      </c>
      <c r="D919" s="68"/>
      <c r="E919" s="68"/>
    </row>
    <row r="920" ht="15.75" customHeight="1">
      <c r="A920" s="45" t="s">
        <v>1403</v>
      </c>
      <c r="B920" s="45" t="s">
        <v>1315</v>
      </c>
      <c r="C920" s="176">
        <v>4318.0</v>
      </c>
      <c r="D920" s="68"/>
      <c r="E920" s="68"/>
    </row>
    <row r="921" ht="15.75" customHeight="1">
      <c r="A921" s="45" t="s">
        <v>1404</v>
      </c>
      <c r="B921" s="45" t="s">
        <v>1318</v>
      </c>
      <c r="C921" s="176">
        <v>4024.0</v>
      </c>
      <c r="D921" s="68"/>
      <c r="E921" s="68"/>
    </row>
    <row r="922" ht="15.75" customHeight="1">
      <c r="A922" s="45" t="s">
        <v>1405</v>
      </c>
      <c r="B922" s="45" t="s">
        <v>1318</v>
      </c>
      <c r="C922" s="176">
        <v>4580.0</v>
      </c>
      <c r="D922" s="68"/>
      <c r="E922" s="68"/>
    </row>
    <row r="923" ht="15.75" customHeight="1">
      <c r="A923" s="45" t="s">
        <v>1406</v>
      </c>
      <c r="B923" s="45" t="s">
        <v>1321</v>
      </c>
      <c r="C923" s="176">
        <v>4654.0</v>
      </c>
      <c r="D923" s="68"/>
      <c r="E923" s="68"/>
    </row>
    <row r="924" ht="15.75" customHeight="1">
      <c r="A924" s="45" t="s">
        <v>1407</v>
      </c>
      <c r="B924" s="45" t="s">
        <v>1327</v>
      </c>
      <c r="C924" s="176">
        <v>938.0</v>
      </c>
      <c r="D924" s="68"/>
      <c r="E924" s="68"/>
    </row>
    <row r="925" ht="15.75" customHeight="1">
      <c r="A925" s="45" t="s">
        <v>1408</v>
      </c>
      <c r="B925" s="45" t="s">
        <v>1329</v>
      </c>
      <c r="C925" s="176">
        <v>1012.0</v>
      </c>
      <c r="D925" s="68"/>
      <c r="E925" s="68"/>
    </row>
    <row r="926" ht="15.75" customHeight="1">
      <c r="A926" s="45" t="s">
        <v>1409</v>
      </c>
      <c r="B926" s="45" t="s">
        <v>1329</v>
      </c>
      <c r="C926" s="176">
        <v>1012.0</v>
      </c>
      <c r="D926" s="68"/>
      <c r="E926" s="68"/>
    </row>
    <row r="927" ht="15.75" customHeight="1">
      <c r="A927" s="45" t="s">
        <v>1410</v>
      </c>
      <c r="B927" s="45" t="s">
        <v>1411</v>
      </c>
      <c r="C927" s="176">
        <v>938.0</v>
      </c>
      <c r="D927" s="68"/>
      <c r="E927" s="68"/>
    </row>
    <row r="928" ht="15.75" customHeight="1">
      <c r="A928" s="45" t="s">
        <v>1412</v>
      </c>
      <c r="B928" s="45" t="s">
        <v>1323</v>
      </c>
      <c r="C928" s="176">
        <v>1012.0</v>
      </c>
      <c r="D928" s="68"/>
      <c r="E928" s="68"/>
    </row>
    <row r="929" ht="15.75" customHeight="1">
      <c r="A929" s="45" t="s">
        <v>1413</v>
      </c>
      <c r="B929" s="45" t="s">
        <v>1323</v>
      </c>
      <c r="C929" s="176">
        <v>1012.0</v>
      </c>
      <c r="D929" s="68"/>
      <c r="E929" s="68"/>
    </row>
    <row r="930" ht="15.75" customHeight="1">
      <c r="A930" s="45" t="s">
        <v>1414</v>
      </c>
      <c r="B930" s="45" t="s">
        <v>1351</v>
      </c>
      <c r="C930" s="176">
        <v>938.0</v>
      </c>
      <c r="D930" s="68"/>
      <c r="E930" s="68"/>
    </row>
    <row r="931" ht="15.75" customHeight="1">
      <c r="A931" s="45" t="s">
        <v>1415</v>
      </c>
      <c r="B931" s="45" t="s">
        <v>1416</v>
      </c>
      <c r="C931" s="176">
        <v>1012.0</v>
      </c>
      <c r="D931" s="68"/>
      <c r="E931" s="68"/>
    </row>
    <row r="932" ht="15.75" customHeight="1">
      <c r="A932" s="45" t="s">
        <v>1417</v>
      </c>
      <c r="B932" s="45" t="s">
        <v>1331</v>
      </c>
      <c r="C932" s="176">
        <v>1775.0</v>
      </c>
      <c r="D932" s="68"/>
      <c r="E932" s="68"/>
    </row>
    <row r="933" ht="15.75" customHeight="1">
      <c r="A933" s="45" t="s">
        <v>1418</v>
      </c>
      <c r="B933" s="45" t="s">
        <v>1325</v>
      </c>
      <c r="C933" s="176">
        <v>1977.0</v>
      </c>
      <c r="D933" s="68"/>
      <c r="E933" s="68"/>
    </row>
    <row r="934" ht="15.75" customHeight="1">
      <c r="A934" s="45" t="s">
        <v>1419</v>
      </c>
      <c r="B934" s="45" t="s">
        <v>1334</v>
      </c>
      <c r="C934" s="176">
        <v>2222.0</v>
      </c>
      <c r="D934" s="68"/>
      <c r="E934" s="68"/>
    </row>
    <row r="935" ht="15.75" customHeight="1">
      <c r="A935" s="45" t="s">
        <v>1420</v>
      </c>
      <c r="B935" s="45" t="s">
        <v>1336</v>
      </c>
      <c r="C935" s="176">
        <v>2340.0</v>
      </c>
      <c r="D935" s="68"/>
      <c r="E935" s="68"/>
    </row>
    <row r="936" ht="15.75" customHeight="1">
      <c r="A936" s="45" t="s">
        <v>1421</v>
      </c>
      <c r="B936" s="45" t="s">
        <v>1338</v>
      </c>
      <c r="C936" s="176">
        <v>2664.0</v>
      </c>
      <c r="D936" s="68"/>
      <c r="E936" s="68"/>
    </row>
    <row r="937" ht="15.75" customHeight="1">
      <c r="A937" s="45" t="s">
        <v>1422</v>
      </c>
      <c r="B937" s="45" t="s">
        <v>1340</v>
      </c>
      <c r="C937" s="176">
        <v>2938.0</v>
      </c>
      <c r="D937" s="68"/>
      <c r="E937" s="68"/>
    </row>
    <row r="938" ht="15.75" customHeight="1">
      <c r="A938" s="45" t="s">
        <v>1423</v>
      </c>
      <c r="B938" s="45" t="s">
        <v>1342</v>
      </c>
      <c r="C938" s="176">
        <v>3438.0</v>
      </c>
      <c r="D938" s="68"/>
      <c r="E938" s="68"/>
    </row>
    <row r="939" ht="15.75" customHeight="1">
      <c r="A939" s="45" t="s">
        <v>1424</v>
      </c>
      <c r="B939" s="45" t="s">
        <v>1331</v>
      </c>
      <c r="C939" s="176">
        <v>2255.0</v>
      </c>
      <c r="D939" s="68"/>
      <c r="E939" s="68"/>
    </row>
    <row r="940" ht="15.75" customHeight="1">
      <c r="A940" s="45" t="s">
        <v>1425</v>
      </c>
      <c r="B940" s="45" t="s">
        <v>1325</v>
      </c>
      <c r="C940" s="176">
        <v>2313.0</v>
      </c>
      <c r="D940" s="68"/>
      <c r="E940" s="68"/>
    </row>
    <row r="941" ht="15.75" customHeight="1">
      <c r="A941" s="45" t="s">
        <v>1426</v>
      </c>
      <c r="B941" s="45" t="s">
        <v>1334</v>
      </c>
      <c r="C941" s="176">
        <v>2512.0</v>
      </c>
      <c r="D941" s="68"/>
      <c r="E941" s="68"/>
    </row>
    <row r="942" ht="15.75" customHeight="1">
      <c r="A942" s="45" t="s">
        <v>1427</v>
      </c>
      <c r="B942" s="45" t="s">
        <v>1336</v>
      </c>
      <c r="C942" s="176">
        <v>2682.0</v>
      </c>
      <c r="D942" s="68"/>
      <c r="E942" s="68"/>
    </row>
    <row r="943" ht="15.75" customHeight="1">
      <c r="A943" s="45" t="s">
        <v>1428</v>
      </c>
      <c r="B943" s="45" t="s">
        <v>1338</v>
      </c>
      <c r="C943" s="176">
        <v>3035.0</v>
      </c>
      <c r="D943" s="68"/>
      <c r="E943" s="68"/>
    </row>
    <row r="944" ht="15.75" customHeight="1">
      <c r="A944" s="45" t="s">
        <v>1429</v>
      </c>
      <c r="B944" s="45" t="s">
        <v>1340</v>
      </c>
      <c r="C944" s="176">
        <v>3070.0</v>
      </c>
      <c r="D944" s="68"/>
      <c r="E944" s="68"/>
    </row>
    <row r="945" ht="15.75" customHeight="1">
      <c r="A945" s="45" t="s">
        <v>1430</v>
      </c>
      <c r="B945" s="45" t="s">
        <v>1342</v>
      </c>
      <c r="C945" s="176">
        <v>3194.0</v>
      </c>
      <c r="D945" s="68"/>
      <c r="E945" s="68"/>
    </row>
    <row r="946" ht="15.75" customHeight="1">
      <c r="A946" s="45" t="s">
        <v>1431</v>
      </c>
      <c r="B946" s="45" t="s">
        <v>1353</v>
      </c>
      <c r="C946" s="176">
        <v>2770.0</v>
      </c>
      <c r="D946" s="68"/>
      <c r="E946" s="68"/>
    </row>
    <row r="947" ht="15.75" customHeight="1">
      <c r="A947" s="45" t="s">
        <v>1432</v>
      </c>
      <c r="B947" s="45" t="s">
        <v>1355</v>
      </c>
      <c r="C947" s="176">
        <v>3644.0</v>
      </c>
      <c r="D947" s="68"/>
      <c r="E947" s="68"/>
    </row>
    <row r="948" ht="15.75" customHeight="1">
      <c r="A948" s="45" t="s">
        <v>1433</v>
      </c>
      <c r="B948" s="45" t="s">
        <v>1357</v>
      </c>
      <c r="C948" s="176">
        <v>4344.0</v>
      </c>
      <c r="D948" s="68"/>
      <c r="E948" s="68"/>
    </row>
    <row r="949" ht="15.75" customHeight="1">
      <c r="A949" s="45" t="s">
        <v>1434</v>
      </c>
      <c r="B949" s="45" t="s">
        <v>1359</v>
      </c>
      <c r="C949" s="176">
        <v>4549.0</v>
      </c>
      <c r="D949" s="68"/>
      <c r="E949" s="68"/>
    </row>
    <row r="950" ht="15.75" customHeight="1">
      <c r="A950" s="45" t="s">
        <v>1435</v>
      </c>
      <c r="B950" s="45" t="s">
        <v>1353</v>
      </c>
      <c r="C950" s="176">
        <v>2770.0</v>
      </c>
      <c r="D950" s="68"/>
      <c r="E950" s="68"/>
    </row>
    <row r="951" ht="15.75" customHeight="1">
      <c r="A951" s="45" t="s">
        <v>1436</v>
      </c>
      <c r="B951" s="45" t="s">
        <v>1355</v>
      </c>
      <c r="C951" s="176">
        <v>3644.0</v>
      </c>
      <c r="D951" s="68"/>
      <c r="E951" s="68"/>
    </row>
    <row r="952" ht="15.75" customHeight="1">
      <c r="A952" s="45" t="s">
        <v>1437</v>
      </c>
      <c r="B952" s="45" t="s">
        <v>1357</v>
      </c>
      <c r="C952" s="176">
        <v>4344.0</v>
      </c>
      <c r="D952" s="68"/>
      <c r="E952" s="68"/>
    </row>
    <row r="953" ht="15.75" customHeight="1">
      <c r="A953" s="45" t="s">
        <v>1438</v>
      </c>
      <c r="B953" s="45" t="s">
        <v>1359</v>
      </c>
      <c r="C953" s="176">
        <v>4549.0</v>
      </c>
      <c r="D953" s="68"/>
      <c r="E953" s="68"/>
    </row>
    <row r="954" ht="15.75" customHeight="1">
      <c r="A954" s="45" t="s">
        <v>1439</v>
      </c>
      <c r="B954" s="45" t="s">
        <v>1440</v>
      </c>
      <c r="C954" s="176">
        <v>5105.0</v>
      </c>
      <c r="D954" s="68"/>
      <c r="E954" s="68"/>
    </row>
    <row r="955" ht="15.75" customHeight="1">
      <c r="A955" s="45" t="s">
        <v>1441</v>
      </c>
      <c r="B955" s="45" t="s">
        <v>1442</v>
      </c>
      <c r="C955" s="176">
        <v>5767.0</v>
      </c>
      <c r="D955" s="68"/>
      <c r="E955" s="68"/>
    </row>
    <row r="956" ht="15.75" customHeight="1">
      <c r="A956" s="45" t="s">
        <v>1443</v>
      </c>
      <c r="B956" s="45" t="s">
        <v>1444</v>
      </c>
      <c r="C956" s="176">
        <v>6203.0</v>
      </c>
      <c r="D956" s="68"/>
      <c r="E956" s="68"/>
    </row>
    <row r="957" ht="15.75" customHeight="1">
      <c r="A957" s="45" t="s">
        <v>1445</v>
      </c>
      <c r="B957" s="45" t="s">
        <v>1446</v>
      </c>
      <c r="C957" s="176">
        <v>6485.0</v>
      </c>
      <c r="D957" s="68"/>
      <c r="E957" s="68"/>
    </row>
    <row r="958" ht="15.75" customHeight="1">
      <c r="A958" s="45" t="s">
        <v>1447</v>
      </c>
      <c r="B958" s="45" t="s">
        <v>1448</v>
      </c>
      <c r="C958" s="176">
        <v>3407.0</v>
      </c>
      <c r="D958" s="68"/>
      <c r="E958" s="68"/>
    </row>
    <row r="959" ht="15.75" customHeight="1">
      <c r="A959" s="45" t="s">
        <v>1449</v>
      </c>
      <c r="B959" s="45" t="s">
        <v>1450</v>
      </c>
      <c r="C959" s="176">
        <v>3407.0</v>
      </c>
      <c r="D959" s="68"/>
      <c r="E959" s="68"/>
    </row>
    <row r="960" ht="15.75" customHeight="1">
      <c r="A960" s="45" t="s">
        <v>1451</v>
      </c>
      <c r="B960" s="45" t="s">
        <v>1450</v>
      </c>
      <c r="C960" s="176">
        <v>4177.0</v>
      </c>
      <c r="D960" s="68"/>
      <c r="E960" s="68"/>
    </row>
    <row r="961" ht="15.75" customHeight="1">
      <c r="A961" s="45" t="s">
        <v>1452</v>
      </c>
      <c r="B961" s="45" t="s">
        <v>1453</v>
      </c>
      <c r="C961" s="176">
        <v>4689.0</v>
      </c>
      <c r="D961" s="68"/>
      <c r="E961" s="68"/>
    </row>
    <row r="962" ht="15.75" customHeight="1">
      <c r="A962" s="45" t="s">
        <v>1454</v>
      </c>
      <c r="B962" s="45" t="s">
        <v>1453</v>
      </c>
      <c r="C962" s="176">
        <v>5267.0</v>
      </c>
      <c r="D962" s="68"/>
      <c r="E962" s="68"/>
    </row>
    <row r="963" ht="15.75" customHeight="1">
      <c r="A963" s="45" t="s">
        <v>1455</v>
      </c>
      <c r="B963" s="45" t="s">
        <v>1456</v>
      </c>
      <c r="C963" s="176">
        <v>5064.0</v>
      </c>
      <c r="D963" s="68"/>
      <c r="E963" s="68"/>
    </row>
    <row r="964" ht="15.75" customHeight="1">
      <c r="A964" s="45" t="s">
        <v>1457</v>
      </c>
      <c r="B964" s="45" t="s">
        <v>1458</v>
      </c>
      <c r="C964" s="176">
        <v>5502.0</v>
      </c>
      <c r="D964" s="68"/>
      <c r="E964" s="68"/>
    </row>
    <row r="965" ht="15.75" customHeight="1">
      <c r="A965" s="45" t="s">
        <v>1459</v>
      </c>
      <c r="B965" s="45" t="s">
        <v>1460</v>
      </c>
      <c r="C965" s="176">
        <v>5105.0</v>
      </c>
      <c r="D965" s="68"/>
      <c r="E965" s="68"/>
    </row>
    <row r="966" ht="15.75" customHeight="1">
      <c r="A966" s="45" t="s">
        <v>1461</v>
      </c>
      <c r="B966" s="45" t="s">
        <v>1462</v>
      </c>
      <c r="C966" s="176">
        <v>5767.0</v>
      </c>
      <c r="D966" s="68"/>
      <c r="E966" s="68"/>
    </row>
    <row r="967" ht="15.75" customHeight="1">
      <c r="A967" s="45" t="s">
        <v>1463</v>
      </c>
      <c r="B967" s="45" t="s">
        <v>1464</v>
      </c>
      <c r="C967" s="176">
        <v>6203.0</v>
      </c>
      <c r="D967" s="68"/>
      <c r="E967" s="68"/>
    </row>
    <row r="968" ht="15.75" customHeight="1">
      <c r="A968" s="45" t="s">
        <v>1465</v>
      </c>
      <c r="B968" s="45" t="s">
        <v>1466</v>
      </c>
      <c r="C968" s="176">
        <v>6485.0</v>
      </c>
      <c r="D968" s="68"/>
      <c r="E968" s="68"/>
    </row>
    <row r="969" ht="15.75" customHeight="1">
      <c r="A969" s="45" t="s">
        <v>1467</v>
      </c>
      <c r="B969" s="45" t="s">
        <v>1448</v>
      </c>
      <c r="C969" s="176">
        <v>3407.0</v>
      </c>
      <c r="D969" s="68"/>
      <c r="E969" s="68"/>
    </row>
    <row r="970" ht="15.75" customHeight="1">
      <c r="A970" s="45" t="s">
        <v>1468</v>
      </c>
      <c r="B970" s="45" t="s">
        <v>1450</v>
      </c>
      <c r="C970" s="176">
        <v>3407.0</v>
      </c>
      <c r="D970" s="68"/>
      <c r="E970" s="68"/>
    </row>
    <row r="971" ht="15.75" customHeight="1">
      <c r="A971" s="45" t="s">
        <v>1469</v>
      </c>
      <c r="B971" s="45" t="s">
        <v>1450</v>
      </c>
      <c r="C971" s="176">
        <v>4177.0</v>
      </c>
      <c r="D971" s="68"/>
      <c r="E971" s="68"/>
    </row>
    <row r="972" ht="15.75" customHeight="1">
      <c r="A972" s="45" t="s">
        <v>1470</v>
      </c>
      <c r="B972" s="45" t="s">
        <v>1453</v>
      </c>
      <c r="C972" s="176">
        <v>4689.0</v>
      </c>
      <c r="D972" s="68"/>
      <c r="E972" s="68"/>
    </row>
    <row r="973" ht="15.75" customHeight="1">
      <c r="A973" s="45" t="s">
        <v>1471</v>
      </c>
      <c r="B973" s="45" t="s">
        <v>1453</v>
      </c>
      <c r="C973" s="176">
        <v>5267.0</v>
      </c>
      <c r="D973" s="68"/>
      <c r="E973" s="68"/>
    </row>
    <row r="974" ht="15.75" customHeight="1">
      <c r="A974" s="45" t="s">
        <v>1472</v>
      </c>
      <c r="B974" s="45" t="s">
        <v>1456</v>
      </c>
      <c r="C974" s="176">
        <v>5064.0</v>
      </c>
      <c r="D974" s="68"/>
      <c r="E974" s="68"/>
    </row>
    <row r="975" ht="15.75" customHeight="1">
      <c r="A975" s="45" t="s">
        <v>1473</v>
      </c>
      <c r="B975" s="45" t="s">
        <v>1458</v>
      </c>
      <c r="C975" s="176">
        <v>5502.0</v>
      </c>
      <c r="D975" s="68"/>
      <c r="E975" s="68"/>
    </row>
    <row r="976" ht="15.75" customHeight="1">
      <c r="A976" s="45" t="s">
        <v>1474</v>
      </c>
      <c r="B976" s="45" t="s">
        <v>1475</v>
      </c>
      <c r="C976" s="176">
        <v>1261.0</v>
      </c>
      <c r="D976" s="68"/>
      <c r="E976" s="68"/>
    </row>
    <row r="977" ht="15.75" customHeight="1">
      <c r="A977" s="45" t="s">
        <v>1476</v>
      </c>
      <c r="B977" s="45" t="s">
        <v>1477</v>
      </c>
      <c r="C977" s="176">
        <v>437.0</v>
      </c>
      <c r="D977" s="68"/>
      <c r="E977" s="68"/>
    </row>
    <row r="978" ht="15.75" customHeight="1">
      <c r="A978" s="45" t="s">
        <v>1478</v>
      </c>
      <c r="B978" s="45" t="s">
        <v>1479</v>
      </c>
      <c r="C978" s="176">
        <v>448.0</v>
      </c>
      <c r="D978" s="68"/>
      <c r="E978" s="68"/>
    </row>
    <row r="979" ht="15.75" customHeight="1">
      <c r="A979" s="45" t="s">
        <v>1480</v>
      </c>
      <c r="B979" s="45" t="s">
        <v>1481</v>
      </c>
      <c r="C979" s="176">
        <v>860.0</v>
      </c>
      <c r="D979" s="68"/>
      <c r="E979" s="68"/>
    </row>
    <row r="980" ht="15.75" customHeight="1">
      <c r="A980" s="45" t="s">
        <v>1482</v>
      </c>
      <c r="B980" s="45" t="s">
        <v>1483</v>
      </c>
      <c r="C980" s="176">
        <v>816.0</v>
      </c>
      <c r="D980" s="68"/>
      <c r="E980" s="68"/>
    </row>
    <row r="981" ht="15.75" customHeight="1">
      <c r="A981" s="45" t="s">
        <v>1484</v>
      </c>
      <c r="B981" s="45" t="s">
        <v>1485</v>
      </c>
      <c r="C981" s="176">
        <v>840.0</v>
      </c>
      <c r="D981" s="68"/>
      <c r="E981" s="68"/>
    </row>
    <row r="982" ht="15.75" customHeight="1">
      <c r="A982" s="45" t="s">
        <v>1486</v>
      </c>
      <c r="B982" s="45" t="s">
        <v>1487</v>
      </c>
      <c r="C982" s="176">
        <v>840.0</v>
      </c>
      <c r="D982" s="68"/>
      <c r="E982" s="68"/>
    </row>
    <row r="983" ht="15.75" customHeight="1">
      <c r="A983" s="45" t="s">
        <v>1488</v>
      </c>
      <c r="B983" s="45" t="s">
        <v>1489</v>
      </c>
      <c r="C983" s="176">
        <v>1050.0</v>
      </c>
      <c r="D983" s="68"/>
      <c r="E983" s="68"/>
    </row>
    <row r="984" ht="15.75" customHeight="1">
      <c r="A984" s="45" t="s">
        <v>1490</v>
      </c>
      <c r="B984" s="45" t="s">
        <v>1491</v>
      </c>
      <c r="C984" s="176">
        <v>1370.0</v>
      </c>
      <c r="D984" s="68"/>
      <c r="E984" s="68"/>
    </row>
    <row r="985" ht="15.75" customHeight="1">
      <c r="A985" s="45" t="s">
        <v>1492</v>
      </c>
      <c r="B985" s="45" t="s">
        <v>1493</v>
      </c>
      <c r="C985" s="176">
        <v>1703.0</v>
      </c>
      <c r="D985" s="68"/>
      <c r="E985" s="68"/>
    </row>
    <row r="986" ht="15.75" customHeight="1">
      <c r="A986" s="45" t="s">
        <v>1494</v>
      </c>
      <c r="B986" s="45" t="s">
        <v>1495</v>
      </c>
      <c r="C986" s="176">
        <v>2011.0</v>
      </c>
      <c r="D986" s="68"/>
      <c r="E986" s="68"/>
    </row>
    <row r="987" ht="15.75" customHeight="1">
      <c r="A987" s="45" t="s">
        <v>1496</v>
      </c>
      <c r="B987" s="45" t="s">
        <v>1495</v>
      </c>
      <c r="C987" s="176">
        <v>2244.0</v>
      </c>
      <c r="D987" s="68"/>
      <c r="E987" s="68"/>
    </row>
    <row r="988" ht="15.75" customHeight="1">
      <c r="A988" s="45" t="s">
        <v>1497</v>
      </c>
      <c r="B988" s="45" t="s">
        <v>1498</v>
      </c>
      <c r="C988" s="176">
        <v>2520.0</v>
      </c>
      <c r="D988" s="68"/>
      <c r="E988" s="68"/>
    </row>
    <row r="989" ht="15.75" customHeight="1">
      <c r="A989" s="45" t="s">
        <v>1499</v>
      </c>
      <c r="B989" s="45" t="s">
        <v>1500</v>
      </c>
      <c r="C989" s="176">
        <v>3245.0</v>
      </c>
      <c r="D989" s="68"/>
      <c r="E989" s="68"/>
    </row>
    <row r="990" ht="15.75" customHeight="1">
      <c r="A990" s="45" t="s">
        <v>1501</v>
      </c>
      <c r="B990" s="45" t="s">
        <v>1502</v>
      </c>
      <c r="C990" s="176">
        <v>2511.0</v>
      </c>
      <c r="D990" s="68"/>
      <c r="E990" s="68"/>
    </row>
    <row r="991" ht="15.75" customHeight="1">
      <c r="A991" s="45" t="s">
        <v>1503</v>
      </c>
      <c r="B991" s="45" t="s">
        <v>1504</v>
      </c>
      <c r="C991" s="176">
        <v>3232.0</v>
      </c>
      <c r="D991" s="68"/>
      <c r="E991" s="68"/>
    </row>
    <row r="992" ht="15.75" customHeight="1">
      <c r="A992" s="45" t="s">
        <v>1505</v>
      </c>
      <c r="B992" s="45" t="s">
        <v>1506</v>
      </c>
      <c r="C992" s="176">
        <v>4092.0</v>
      </c>
      <c r="D992" s="68"/>
      <c r="E992" s="68"/>
    </row>
    <row r="993" ht="15.75" customHeight="1">
      <c r="A993" s="45" t="s">
        <v>1507</v>
      </c>
      <c r="B993" s="45" t="s">
        <v>1508</v>
      </c>
      <c r="C993" s="176">
        <v>4108.0</v>
      </c>
      <c r="D993" s="68"/>
      <c r="E993" s="68"/>
    </row>
    <row r="994" ht="15.75" customHeight="1">
      <c r="A994" s="45" t="s">
        <v>1509</v>
      </c>
      <c r="B994" s="45" t="s">
        <v>1510</v>
      </c>
      <c r="C994" s="176">
        <v>1567.0</v>
      </c>
      <c r="D994" s="68"/>
      <c r="E994" s="68"/>
    </row>
    <row r="995" ht="15.75" customHeight="1">
      <c r="A995" s="45" t="s">
        <v>1511</v>
      </c>
      <c r="B995" s="45" t="s">
        <v>1512</v>
      </c>
      <c r="C995" s="176">
        <v>1999.0</v>
      </c>
      <c r="D995" s="68"/>
      <c r="E995" s="68"/>
    </row>
    <row r="996" ht="15.75" customHeight="1">
      <c r="A996" s="45" t="s">
        <v>1513</v>
      </c>
      <c r="B996" s="45" t="s">
        <v>1514</v>
      </c>
      <c r="C996" s="176">
        <v>2552.0</v>
      </c>
      <c r="D996" s="68"/>
      <c r="E996" s="68"/>
    </row>
    <row r="997" ht="15.75" customHeight="1">
      <c r="A997" s="45" t="s">
        <v>1515</v>
      </c>
      <c r="B997" s="45" t="s">
        <v>1516</v>
      </c>
      <c r="C997" s="176">
        <v>3654.0</v>
      </c>
      <c r="D997" s="68"/>
      <c r="E997" s="68"/>
    </row>
    <row r="998" ht="15.75" customHeight="1">
      <c r="A998" s="45" t="s">
        <v>1517</v>
      </c>
      <c r="B998" s="45" t="s">
        <v>1518</v>
      </c>
      <c r="C998" s="176">
        <v>1226.0</v>
      </c>
      <c r="D998" s="68"/>
      <c r="E998" s="68"/>
    </row>
    <row r="999" ht="15.75" customHeight="1">
      <c r="A999" s="45" t="s">
        <v>1519</v>
      </c>
      <c r="B999" s="45" t="s">
        <v>1520</v>
      </c>
      <c r="C999" s="176">
        <v>2242.0</v>
      </c>
      <c r="D999" s="68"/>
      <c r="E999" s="68"/>
    </row>
    <row r="1000" ht="15.75" customHeight="1">
      <c r="A1000" s="45" t="s">
        <v>1521</v>
      </c>
      <c r="B1000" s="45" t="s">
        <v>1522</v>
      </c>
      <c r="C1000" s="176">
        <v>3175.0</v>
      </c>
      <c r="D1000" s="68"/>
      <c r="E1000" s="68"/>
    </row>
    <row r="1001" ht="15.75" customHeight="1">
      <c r="A1001" s="45" t="s">
        <v>1523</v>
      </c>
      <c r="B1001" s="45" t="s">
        <v>1489</v>
      </c>
      <c r="C1001" s="176">
        <v>1204.0</v>
      </c>
      <c r="D1001" s="68"/>
      <c r="E1001" s="68"/>
    </row>
    <row r="1002" ht="15.75" customHeight="1">
      <c r="A1002" s="45" t="s">
        <v>1524</v>
      </c>
      <c r="B1002" s="45" t="s">
        <v>1525</v>
      </c>
      <c r="C1002" s="176">
        <v>1962.0</v>
      </c>
      <c r="D1002" s="68"/>
      <c r="E1002" s="68"/>
    </row>
    <row r="1003" ht="15.75" customHeight="1">
      <c r="A1003" s="45" t="s">
        <v>1526</v>
      </c>
      <c r="B1003" s="45" t="s">
        <v>1527</v>
      </c>
      <c r="C1003" s="176">
        <v>2445.0</v>
      </c>
      <c r="D1003" s="68"/>
      <c r="E1003" s="68"/>
    </row>
    <row r="1004" ht="15.75" customHeight="1">
      <c r="A1004" s="45" t="s">
        <v>1528</v>
      </c>
      <c r="B1004" s="45" t="s">
        <v>1522</v>
      </c>
      <c r="C1004" s="176">
        <v>3117.0</v>
      </c>
      <c r="D1004" s="68"/>
      <c r="E1004" s="68"/>
    </row>
    <row r="1005" ht="15.75" customHeight="1">
      <c r="A1005" s="45" t="s">
        <v>1529</v>
      </c>
      <c r="B1005" s="45" t="s">
        <v>1530</v>
      </c>
      <c r="C1005" s="176">
        <v>569.0</v>
      </c>
      <c r="D1005" s="68"/>
      <c r="E1005" s="68"/>
    </row>
    <row r="1006" ht="15.75" customHeight="1">
      <c r="A1006" s="45" t="s">
        <v>1531</v>
      </c>
      <c r="B1006" s="45" t="s">
        <v>1530</v>
      </c>
      <c r="C1006" s="176">
        <v>529.0</v>
      </c>
      <c r="D1006" s="68"/>
      <c r="E1006" s="68"/>
    </row>
    <row r="1007" ht="15.75" customHeight="1">
      <c r="A1007" s="45" t="s">
        <v>1532</v>
      </c>
      <c r="B1007" s="45" t="s">
        <v>1533</v>
      </c>
      <c r="C1007" s="176">
        <v>582.0</v>
      </c>
      <c r="D1007" s="68"/>
      <c r="E1007" s="68"/>
    </row>
    <row r="1008" ht="15.75" customHeight="1">
      <c r="A1008" s="45" t="s">
        <v>1534</v>
      </c>
      <c r="B1008" s="45" t="s">
        <v>1535</v>
      </c>
      <c r="C1008" s="176">
        <v>582.0</v>
      </c>
      <c r="D1008" s="68"/>
      <c r="E1008" s="68"/>
    </row>
    <row r="1009" ht="15.75" customHeight="1">
      <c r="A1009" s="45" t="s">
        <v>1536</v>
      </c>
      <c r="B1009" s="45" t="s">
        <v>1537</v>
      </c>
      <c r="C1009" s="176">
        <v>863.0</v>
      </c>
      <c r="D1009" s="68"/>
      <c r="E1009" s="68"/>
    </row>
    <row r="1010" ht="15.75" customHeight="1">
      <c r="A1010" s="45" t="s">
        <v>1538</v>
      </c>
      <c r="B1010" s="45" t="s">
        <v>1539</v>
      </c>
      <c r="C1010" s="176">
        <v>1172.0</v>
      </c>
      <c r="D1010" s="68"/>
      <c r="E1010" s="68"/>
    </row>
    <row r="1011" ht="15.75" customHeight="1">
      <c r="A1011" s="45" t="s">
        <v>1540</v>
      </c>
      <c r="B1011" s="45" t="s">
        <v>1541</v>
      </c>
      <c r="C1011" s="176">
        <v>1630.0</v>
      </c>
      <c r="D1011" s="68"/>
      <c r="E1011" s="68"/>
    </row>
    <row r="1012" ht="15.75" customHeight="1">
      <c r="A1012" s="45" t="s">
        <v>1542</v>
      </c>
      <c r="B1012" s="45" t="s">
        <v>1543</v>
      </c>
      <c r="C1012" s="176">
        <v>1969.0</v>
      </c>
      <c r="D1012" s="68"/>
      <c r="E1012" s="68"/>
    </row>
    <row r="1013" ht="15.75" customHeight="1">
      <c r="A1013" s="45" t="s">
        <v>1544</v>
      </c>
      <c r="B1013" s="45" t="s">
        <v>1545</v>
      </c>
      <c r="C1013" s="176">
        <v>1170.0</v>
      </c>
      <c r="D1013" s="68"/>
      <c r="E1013" s="68"/>
    </row>
    <row r="1014" ht="15.75" customHeight="1">
      <c r="A1014" s="45" t="s">
        <v>1546</v>
      </c>
      <c r="B1014" s="45" t="s">
        <v>1547</v>
      </c>
      <c r="C1014" s="176">
        <v>1223.0</v>
      </c>
      <c r="D1014" s="68"/>
      <c r="E1014" s="68"/>
    </row>
    <row r="1015" ht="15.75" customHeight="1">
      <c r="A1015" s="45" t="s">
        <v>1548</v>
      </c>
      <c r="B1015" s="45" t="s">
        <v>1549</v>
      </c>
      <c r="C1015" s="176">
        <v>1839.0</v>
      </c>
      <c r="D1015" s="68"/>
      <c r="E1015" s="68"/>
    </row>
    <row r="1016" ht="15.75" customHeight="1">
      <c r="A1016" s="45" t="s">
        <v>1550</v>
      </c>
      <c r="B1016" s="45" t="s">
        <v>1551</v>
      </c>
      <c r="C1016" s="176">
        <v>2060.0</v>
      </c>
      <c r="D1016" s="68"/>
      <c r="E1016" s="68"/>
    </row>
    <row r="1017" ht="15.75" customHeight="1">
      <c r="A1017" s="45" t="s">
        <v>1552</v>
      </c>
      <c r="B1017" s="45" t="s">
        <v>1553</v>
      </c>
      <c r="C1017" s="176">
        <v>1093.0</v>
      </c>
      <c r="D1017" s="68"/>
      <c r="E1017" s="68"/>
    </row>
    <row r="1018" ht="15.75" customHeight="1">
      <c r="A1018" s="45" t="s">
        <v>1554</v>
      </c>
      <c r="B1018" s="45" t="s">
        <v>1547</v>
      </c>
      <c r="C1018" s="176">
        <v>1142.0</v>
      </c>
      <c r="D1018" s="68"/>
      <c r="E1018" s="68"/>
    </row>
    <row r="1019" ht="15.75" customHeight="1">
      <c r="A1019" s="45" t="s">
        <v>1555</v>
      </c>
      <c r="B1019" s="45" t="s">
        <v>1556</v>
      </c>
      <c r="C1019" s="176">
        <v>1512.0</v>
      </c>
      <c r="D1019" s="68"/>
      <c r="E1019" s="68"/>
    </row>
    <row r="1020" ht="15.75" customHeight="1">
      <c r="A1020" s="45" t="s">
        <v>1557</v>
      </c>
      <c r="B1020" s="45" t="s">
        <v>1558</v>
      </c>
      <c r="C1020" s="176">
        <v>977.0</v>
      </c>
      <c r="D1020" s="68"/>
      <c r="E1020" s="68"/>
    </row>
    <row r="1021" ht="15.75" customHeight="1">
      <c r="A1021" s="45" t="s">
        <v>1559</v>
      </c>
      <c r="B1021" s="45" t="s">
        <v>1560</v>
      </c>
      <c r="C1021" s="176">
        <v>1204.0</v>
      </c>
      <c r="D1021" s="68"/>
      <c r="E1021" s="68"/>
    </row>
    <row r="1022" ht="15.75" customHeight="1">
      <c r="A1022" s="45" t="s">
        <v>1561</v>
      </c>
      <c r="B1022" s="45" t="s">
        <v>1562</v>
      </c>
      <c r="C1022" s="176">
        <v>1238.0</v>
      </c>
      <c r="D1022" s="68"/>
      <c r="E1022" s="68"/>
    </row>
    <row r="1023" ht="15.75" customHeight="1">
      <c r="A1023" s="45" t="s">
        <v>1563</v>
      </c>
      <c r="B1023" s="45" t="s">
        <v>1564</v>
      </c>
      <c r="C1023" s="176">
        <v>1569.0</v>
      </c>
      <c r="D1023" s="68"/>
      <c r="E1023" s="68"/>
    </row>
    <row r="1024" ht="15.75" customHeight="1">
      <c r="A1024" s="45" t="s">
        <v>1565</v>
      </c>
      <c r="B1024" s="45" t="s">
        <v>1566</v>
      </c>
      <c r="C1024" s="176">
        <v>1856.0</v>
      </c>
      <c r="D1024" s="68"/>
      <c r="E1024" s="68"/>
    </row>
    <row r="1025" ht="15.75" customHeight="1">
      <c r="A1025" s="45" t="s">
        <v>1567</v>
      </c>
      <c r="B1025" s="45" t="s">
        <v>1568</v>
      </c>
      <c r="C1025" s="176">
        <v>2114.0</v>
      </c>
      <c r="D1025" s="68"/>
      <c r="E1025" s="68"/>
    </row>
    <row r="1026" ht="15.75" customHeight="1">
      <c r="A1026" s="45" t="s">
        <v>1569</v>
      </c>
      <c r="B1026" s="45" t="s">
        <v>1570</v>
      </c>
      <c r="C1026" s="176">
        <v>2193.0</v>
      </c>
      <c r="D1026" s="68"/>
      <c r="E1026" s="68"/>
    </row>
    <row r="1027" ht="15.75" customHeight="1">
      <c r="A1027" s="45" t="s">
        <v>1571</v>
      </c>
      <c r="B1027" s="45" t="s">
        <v>1572</v>
      </c>
      <c r="C1027" s="176">
        <v>2708.0</v>
      </c>
      <c r="D1027" s="68"/>
      <c r="E1027" s="68"/>
    </row>
    <row r="1028" ht="15.75" customHeight="1">
      <c r="A1028" s="45" t="s">
        <v>1573</v>
      </c>
      <c r="B1028" s="45" t="s">
        <v>1574</v>
      </c>
      <c r="C1028" s="176">
        <v>3069.0</v>
      </c>
      <c r="D1028" s="68"/>
      <c r="E1028" s="68"/>
    </row>
    <row r="1029" ht="15.75" customHeight="1">
      <c r="A1029" s="45" t="s">
        <v>1575</v>
      </c>
      <c r="B1029" s="45" t="s">
        <v>1576</v>
      </c>
      <c r="C1029" s="176">
        <v>3460.0</v>
      </c>
      <c r="D1029" s="68"/>
      <c r="E1029" s="68"/>
    </row>
    <row r="1030" ht="15.75" customHeight="1">
      <c r="A1030" s="45" t="s">
        <v>1577</v>
      </c>
      <c r="B1030" s="45" t="s">
        <v>1578</v>
      </c>
      <c r="C1030" s="176">
        <v>3392.0</v>
      </c>
      <c r="D1030" s="68"/>
      <c r="E1030" s="68"/>
    </row>
    <row r="1031" ht="15.75" customHeight="1">
      <c r="A1031" s="45" t="s">
        <v>1579</v>
      </c>
      <c r="B1031" s="45" t="s">
        <v>1580</v>
      </c>
      <c r="C1031" s="176">
        <v>4109.0</v>
      </c>
      <c r="D1031" s="68"/>
      <c r="E1031" s="68"/>
    </row>
    <row r="1032" ht="15.75" customHeight="1">
      <c r="A1032" s="45" t="s">
        <v>1581</v>
      </c>
      <c r="B1032" s="45" t="s">
        <v>1582</v>
      </c>
      <c r="C1032" s="176">
        <v>350.0</v>
      </c>
      <c r="D1032" s="68"/>
      <c r="E1032" s="68"/>
    </row>
    <row r="1033" ht="15.75" customHeight="1">
      <c r="A1033" s="45" t="s">
        <v>1583</v>
      </c>
      <c r="B1033" s="45" t="s">
        <v>1584</v>
      </c>
      <c r="C1033" s="176">
        <v>312.0</v>
      </c>
      <c r="D1033" s="68"/>
      <c r="E1033" s="68"/>
    </row>
    <row r="1034" ht="15.75" customHeight="1">
      <c r="A1034" s="45" t="s">
        <v>1585</v>
      </c>
      <c r="B1034" s="45" t="s">
        <v>1586</v>
      </c>
      <c r="C1034" s="176">
        <v>324.0</v>
      </c>
      <c r="D1034" s="68"/>
      <c r="E1034" s="68"/>
    </row>
    <row r="1035" ht="15.75" customHeight="1">
      <c r="A1035" s="45" t="s">
        <v>1587</v>
      </c>
      <c r="B1035" s="45" t="s">
        <v>1586</v>
      </c>
      <c r="C1035" s="176">
        <v>324.0</v>
      </c>
      <c r="D1035" s="68"/>
      <c r="E1035" s="68"/>
    </row>
    <row r="1036" ht="15.75" customHeight="1">
      <c r="A1036" s="45" t="s">
        <v>1588</v>
      </c>
      <c r="B1036" s="45" t="s">
        <v>1589</v>
      </c>
      <c r="C1036" s="176">
        <v>406.0</v>
      </c>
      <c r="D1036" s="68"/>
      <c r="E1036" s="68"/>
    </row>
    <row r="1037" ht="15.75" customHeight="1">
      <c r="A1037" s="45" t="s">
        <v>1590</v>
      </c>
      <c r="B1037" s="45" t="s">
        <v>1591</v>
      </c>
      <c r="C1037" s="176">
        <v>529.0</v>
      </c>
      <c r="D1037" s="68"/>
      <c r="E1037" s="68"/>
    </row>
    <row r="1038" ht="15.75" customHeight="1">
      <c r="A1038" s="45" t="s">
        <v>1592</v>
      </c>
      <c r="B1038" s="45" t="s">
        <v>1593</v>
      </c>
      <c r="C1038" s="176">
        <v>656.0</v>
      </c>
      <c r="D1038" s="68"/>
      <c r="E1038" s="68"/>
    </row>
    <row r="1039" ht="15.75" customHeight="1">
      <c r="A1039" s="45" t="s">
        <v>1594</v>
      </c>
      <c r="B1039" s="45" t="s">
        <v>1595</v>
      </c>
      <c r="C1039" s="176">
        <v>733.0</v>
      </c>
      <c r="D1039" s="68"/>
      <c r="E1039" s="68"/>
    </row>
    <row r="1040" ht="15.75" customHeight="1">
      <c r="A1040" s="45" t="s">
        <v>1596</v>
      </c>
      <c r="B1040" s="45" t="s">
        <v>1597</v>
      </c>
      <c r="C1040" s="176">
        <v>1377.0</v>
      </c>
      <c r="D1040" s="68"/>
      <c r="E1040" s="68"/>
    </row>
    <row r="1041" ht="15.75" customHeight="1">
      <c r="A1041" s="45" t="s">
        <v>1598</v>
      </c>
      <c r="B1041" s="45" t="s">
        <v>1599</v>
      </c>
      <c r="C1041" s="176">
        <v>1467.0</v>
      </c>
      <c r="D1041" s="68"/>
      <c r="E1041" s="68"/>
    </row>
    <row r="1042" ht="15.75" customHeight="1">
      <c r="A1042" s="45" t="s">
        <v>1600</v>
      </c>
      <c r="B1042" s="45" t="s">
        <v>1601</v>
      </c>
      <c r="C1042" s="176">
        <v>1598.0</v>
      </c>
      <c r="D1042" s="68"/>
      <c r="E1042" s="68"/>
    </row>
    <row r="1043" ht="15.75" customHeight="1">
      <c r="A1043" s="45" t="s">
        <v>1602</v>
      </c>
      <c r="B1043" s="45" t="s">
        <v>1603</v>
      </c>
      <c r="C1043" s="176">
        <v>1012.0</v>
      </c>
      <c r="D1043" s="68"/>
      <c r="E1043" s="68"/>
    </row>
    <row r="1044" ht="15.75" customHeight="1">
      <c r="A1044" s="45" t="s">
        <v>1604</v>
      </c>
      <c r="B1044" s="45" t="s">
        <v>1605</v>
      </c>
      <c r="C1044" s="176">
        <v>1031.0</v>
      </c>
      <c r="D1044" s="68"/>
      <c r="E1044" s="68"/>
    </row>
    <row r="1045" ht="15.75" customHeight="1">
      <c r="A1045" s="45" t="s">
        <v>1606</v>
      </c>
      <c r="B1045" s="45" t="s">
        <v>1607</v>
      </c>
      <c r="C1045" s="176">
        <v>1138.0</v>
      </c>
      <c r="D1045" s="68"/>
      <c r="E1045" s="68"/>
    </row>
    <row r="1046" ht="15.75" customHeight="1">
      <c r="A1046" s="45" t="s">
        <v>1608</v>
      </c>
      <c r="B1046" s="45" t="s">
        <v>1609</v>
      </c>
      <c r="C1046" s="176">
        <v>1166.0</v>
      </c>
      <c r="D1046" s="68"/>
      <c r="E1046" s="68"/>
    </row>
    <row r="1047" ht="15.75" customHeight="1">
      <c r="A1047" s="45" t="s">
        <v>1610</v>
      </c>
      <c r="B1047" s="45" t="s">
        <v>1609</v>
      </c>
      <c r="C1047" s="176">
        <v>1179.0</v>
      </c>
      <c r="D1047" s="68"/>
      <c r="E1047" s="68"/>
    </row>
    <row r="1048" ht="15.75" customHeight="1">
      <c r="A1048" s="45" t="s">
        <v>1611</v>
      </c>
      <c r="B1048" s="45" t="s">
        <v>1612</v>
      </c>
      <c r="C1048" s="176">
        <v>1194.0</v>
      </c>
      <c r="D1048" s="68"/>
      <c r="E1048" s="68"/>
    </row>
    <row r="1049" ht="15.75" customHeight="1">
      <c r="A1049" s="45" t="s">
        <v>1613</v>
      </c>
      <c r="B1049" s="45" t="s">
        <v>1614</v>
      </c>
      <c r="C1049" s="176">
        <v>1335.0</v>
      </c>
      <c r="D1049" s="68"/>
      <c r="E1049" s="68"/>
    </row>
    <row r="1050" ht="15.75" customHeight="1">
      <c r="A1050" s="45" t="s">
        <v>1615</v>
      </c>
      <c r="B1050" s="45" t="s">
        <v>1616</v>
      </c>
      <c r="C1050" s="176">
        <v>799.0</v>
      </c>
      <c r="D1050" s="68"/>
      <c r="E1050" s="68"/>
    </row>
    <row r="1051" ht="15.75" customHeight="1">
      <c r="A1051" s="45" t="s">
        <v>1617</v>
      </c>
      <c r="B1051" s="45" t="s">
        <v>1618</v>
      </c>
      <c r="C1051" s="176">
        <v>1158.0</v>
      </c>
      <c r="D1051" s="68"/>
      <c r="E1051" s="68"/>
    </row>
    <row r="1052" ht="15.75" customHeight="1">
      <c r="A1052" s="45" t="s">
        <v>1619</v>
      </c>
      <c r="B1052" s="45" t="s">
        <v>1620</v>
      </c>
      <c r="C1052" s="176">
        <v>1214.0</v>
      </c>
      <c r="D1052" s="68"/>
      <c r="E1052" s="68"/>
    </row>
    <row r="1053" ht="15.75" customHeight="1">
      <c r="A1053" s="45" t="s">
        <v>1621</v>
      </c>
      <c r="B1053" s="45" t="s">
        <v>1622</v>
      </c>
      <c r="C1053" s="176">
        <v>542.0</v>
      </c>
      <c r="D1053" s="68"/>
      <c r="E1053" s="68"/>
    </row>
    <row r="1054" ht="15.75" customHeight="1">
      <c r="A1054" s="45" t="s">
        <v>1623</v>
      </c>
      <c r="B1054" s="45" t="s">
        <v>1624</v>
      </c>
      <c r="C1054" s="176">
        <v>521.0</v>
      </c>
      <c r="D1054" s="68"/>
      <c r="E1054" s="68"/>
    </row>
    <row r="1055" ht="15.75" customHeight="1">
      <c r="A1055" s="45" t="s">
        <v>1625</v>
      </c>
      <c r="B1055" s="45" t="s">
        <v>1626</v>
      </c>
      <c r="C1055" s="176">
        <v>597.0</v>
      </c>
      <c r="D1055" s="68"/>
      <c r="E1055" s="68"/>
    </row>
    <row r="1056" ht="15.75" customHeight="1">
      <c r="A1056" s="45" t="s">
        <v>1627</v>
      </c>
      <c r="B1056" s="45" t="s">
        <v>1616</v>
      </c>
      <c r="C1056" s="176">
        <v>831.0</v>
      </c>
      <c r="D1056" s="68"/>
      <c r="E1056" s="68"/>
    </row>
    <row r="1057" ht="15.75" customHeight="1">
      <c r="A1057" s="45" t="s">
        <v>1628</v>
      </c>
      <c r="B1057" s="45" t="s">
        <v>1618</v>
      </c>
      <c r="C1057" s="176">
        <v>1138.0</v>
      </c>
      <c r="D1057" s="68"/>
      <c r="E1057" s="68"/>
    </row>
    <row r="1058" ht="15.75" customHeight="1">
      <c r="A1058" s="45" t="s">
        <v>1629</v>
      </c>
      <c r="B1058" s="45" t="s">
        <v>1620</v>
      </c>
      <c r="C1058" s="176">
        <v>1193.0</v>
      </c>
      <c r="D1058" s="68"/>
      <c r="E1058" s="68"/>
    </row>
    <row r="1059" ht="15.75" customHeight="1">
      <c r="A1059" s="45" t="s">
        <v>1630</v>
      </c>
      <c r="B1059" s="45" t="s">
        <v>1631</v>
      </c>
      <c r="C1059" s="176">
        <v>734.0</v>
      </c>
      <c r="D1059" s="68"/>
      <c r="E1059" s="68"/>
    </row>
    <row r="1060" ht="15.75" customHeight="1">
      <c r="A1060" s="45" t="s">
        <v>1632</v>
      </c>
      <c r="B1060" s="45" t="s">
        <v>1633</v>
      </c>
      <c r="C1060" s="176">
        <v>787.0</v>
      </c>
      <c r="D1060" s="68"/>
      <c r="E1060" s="68"/>
    </row>
    <row r="1061" ht="15.75" customHeight="1">
      <c r="A1061" s="45" t="s">
        <v>1634</v>
      </c>
      <c r="B1061" s="45" t="s">
        <v>1635</v>
      </c>
      <c r="C1061" s="176">
        <v>853.0</v>
      </c>
      <c r="D1061" s="68"/>
      <c r="E1061" s="68"/>
    </row>
    <row r="1062" ht="15.75" customHeight="1">
      <c r="A1062" s="45" t="s">
        <v>1636</v>
      </c>
      <c r="B1062" s="45" t="s">
        <v>1637</v>
      </c>
      <c r="C1062" s="176">
        <v>1000.0</v>
      </c>
      <c r="D1062" s="68"/>
      <c r="E1062" s="68"/>
    </row>
    <row r="1063" ht="15.75" customHeight="1">
      <c r="A1063" s="45" t="s">
        <v>1638</v>
      </c>
      <c r="B1063" s="45" t="s">
        <v>1639</v>
      </c>
      <c r="C1063" s="176">
        <v>1233.0</v>
      </c>
      <c r="D1063" s="68"/>
      <c r="E1063" s="68"/>
    </row>
    <row r="1064" ht="15.75" customHeight="1">
      <c r="A1064" s="45" t="s">
        <v>1640</v>
      </c>
      <c r="B1064" s="45" t="s">
        <v>1641</v>
      </c>
      <c r="C1064" s="176">
        <v>1233.0</v>
      </c>
      <c r="D1064" s="68"/>
      <c r="E1064" s="68"/>
    </row>
    <row r="1065" ht="15.75" customHeight="1">
      <c r="A1065" s="45" t="s">
        <v>1642</v>
      </c>
      <c r="B1065" s="45" t="s">
        <v>1643</v>
      </c>
      <c r="C1065" s="176">
        <v>2149.0</v>
      </c>
      <c r="D1065" s="68"/>
      <c r="E1065" s="68"/>
    </row>
    <row r="1066" ht="15.75" customHeight="1">
      <c r="A1066" s="45" t="s">
        <v>1644</v>
      </c>
      <c r="B1066" s="45" t="s">
        <v>1645</v>
      </c>
      <c r="C1066" s="176">
        <v>585.0</v>
      </c>
      <c r="D1066" s="68"/>
      <c r="E1066" s="68"/>
    </row>
    <row r="1067" ht="15.75" customHeight="1">
      <c r="A1067" s="45" t="s">
        <v>1646</v>
      </c>
      <c r="B1067" s="45" t="s">
        <v>1647</v>
      </c>
      <c r="C1067" s="176">
        <v>602.0</v>
      </c>
      <c r="D1067" s="68"/>
      <c r="E1067" s="68"/>
    </row>
    <row r="1068" ht="15.75" customHeight="1">
      <c r="A1068" s="45" t="s">
        <v>1648</v>
      </c>
      <c r="B1068" s="45" t="s">
        <v>1649</v>
      </c>
      <c r="C1068" s="176">
        <v>660.0</v>
      </c>
      <c r="D1068" s="68"/>
      <c r="E1068" s="68"/>
    </row>
    <row r="1069" ht="15.75" customHeight="1">
      <c r="A1069" s="45" t="s">
        <v>1650</v>
      </c>
      <c r="B1069" s="45" t="s">
        <v>1651</v>
      </c>
      <c r="C1069" s="176">
        <v>774.0</v>
      </c>
      <c r="D1069" s="68"/>
      <c r="E1069" s="68"/>
    </row>
    <row r="1070" ht="15.75" customHeight="1">
      <c r="A1070" s="45" t="s">
        <v>1652</v>
      </c>
      <c r="B1070" s="45" t="s">
        <v>1653</v>
      </c>
      <c r="C1070" s="176">
        <v>951.0</v>
      </c>
      <c r="D1070" s="68"/>
      <c r="E1070" s="68"/>
    </row>
    <row r="1071" ht="15.75" customHeight="1">
      <c r="A1071" s="45" t="s">
        <v>1654</v>
      </c>
      <c r="B1071" s="45" t="s">
        <v>1655</v>
      </c>
      <c r="C1071" s="176">
        <v>982.0</v>
      </c>
      <c r="D1071" s="68"/>
      <c r="E1071" s="68"/>
    </row>
    <row r="1072" ht="15.75" customHeight="1">
      <c r="A1072" s="45" t="s">
        <v>1656</v>
      </c>
      <c r="B1072" s="45" t="s">
        <v>1657</v>
      </c>
      <c r="C1072" s="176">
        <v>1915.0</v>
      </c>
      <c r="D1072" s="68"/>
      <c r="E1072" s="68"/>
    </row>
    <row r="1073" ht="15.75" customHeight="1">
      <c r="A1073" s="45" t="s">
        <v>1658</v>
      </c>
      <c r="B1073" s="45" t="s">
        <v>1659</v>
      </c>
      <c r="C1073" s="176">
        <v>515.0</v>
      </c>
      <c r="D1073" s="68"/>
      <c r="E1073" s="68"/>
    </row>
    <row r="1074" ht="15.75" customHeight="1">
      <c r="A1074" s="45" t="s">
        <v>1660</v>
      </c>
      <c r="B1074" s="45" t="s">
        <v>1659</v>
      </c>
      <c r="C1074" s="176">
        <v>446.0</v>
      </c>
      <c r="D1074" s="68"/>
      <c r="E1074" s="68"/>
    </row>
    <row r="1075" ht="15.75" customHeight="1">
      <c r="A1075" s="45" t="s">
        <v>1661</v>
      </c>
      <c r="B1075" s="45" t="s">
        <v>1662</v>
      </c>
      <c r="C1075" s="176">
        <v>797.0</v>
      </c>
      <c r="D1075" s="68"/>
      <c r="E1075" s="68"/>
    </row>
    <row r="1076" ht="15.75" customHeight="1">
      <c r="A1076" s="45" t="s">
        <v>1663</v>
      </c>
      <c r="B1076" s="45" t="s">
        <v>1664</v>
      </c>
      <c r="C1076" s="176">
        <v>875.0</v>
      </c>
      <c r="D1076" s="68"/>
      <c r="E1076" s="68"/>
    </row>
    <row r="1077" ht="15.75" customHeight="1">
      <c r="A1077" s="45" t="s">
        <v>1665</v>
      </c>
      <c r="B1077" s="45" t="s">
        <v>1666</v>
      </c>
      <c r="C1077" s="176">
        <v>980.0</v>
      </c>
      <c r="D1077" s="68"/>
      <c r="E1077" s="68"/>
    </row>
    <row r="1078" ht="15.75" customHeight="1">
      <c r="A1078" s="45" t="s">
        <v>1667</v>
      </c>
      <c r="B1078" s="45" t="s">
        <v>1668</v>
      </c>
      <c r="C1078" s="176">
        <v>1310.0</v>
      </c>
      <c r="D1078" s="68"/>
      <c r="E1078" s="68"/>
    </row>
    <row r="1079" ht="15.75" customHeight="1">
      <c r="A1079" s="45" t="s">
        <v>1669</v>
      </c>
      <c r="B1079" s="45" t="s">
        <v>1670</v>
      </c>
      <c r="C1079" s="176">
        <v>1687.0</v>
      </c>
      <c r="D1079" s="68"/>
      <c r="E1079" s="68"/>
    </row>
    <row r="1080" ht="15.75" customHeight="1">
      <c r="A1080" s="45" t="s">
        <v>1671</v>
      </c>
      <c r="B1080" s="45" t="s">
        <v>1672</v>
      </c>
      <c r="C1080" s="176">
        <v>723.0</v>
      </c>
      <c r="D1080" s="68"/>
      <c r="E1080" s="68"/>
    </row>
    <row r="1081" ht="15.75" customHeight="1">
      <c r="A1081" s="45" t="s">
        <v>1673</v>
      </c>
      <c r="B1081" s="45" t="s">
        <v>1672</v>
      </c>
      <c r="C1081" s="176">
        <v>800.0</v>
      </c>
      <c r="D1081" s="68"/>
      <c r="E1081" s="68"/>
    </row>
    <row r="1082" ht="15.75" customHeight="1">
      <c r="A1082" s="45" t="s">
        <v>1674</v>
      </c>
      <c r="B1082" s="45" t="s">
        <v>1584</v>
      </c>
      <c r="C1082" s="176">
        <v>224.0</v>
      </c>
      <c r="D1082" s="68"/>
      <c r="E1082" s="68"/>
    </row>
    <row r="1083" ht="15.75" customHeight="1">
      <c r="A1083" s="45" t="s">
        <v>1675</v>
      </c>
      <c r="B1083" s="45" t="s">
        <v>1584</v>
      </c>
      <c r="C1083" s="176">
        <v>212.0</v>
      </c>
      <c r="D1083" s="68"/>
      <c r="E1083" s="68"/>
    </row>
    <row r="1084" ht="15.75" customHeight="1">
      <c r="A1084" s="45" t="s">
        <v>1676</v>
      </c>
      <c r="B1084" s="45" t="s">
        <v>1586</v>
      </c>
      <c r="C1084" s="176">
        <v>287.0</v>
      </c>
      <c r="D1084" s="68"/>
      <c r="E1084" s="68"/>
    </row>
    <row r="1085" ht="15.75" customHeight="1">
      <c r="A1085" s="45" t="s">
        <v>1677</v>
      </c>
      <c r="B1085" s="45" t="s">
        <v>1586</v>
      </c>
      <c r="C1085" s="176">
        <v>285.0</v>
      </c>
      <c r="D1085" s="68"/>
      <c r="E1085" s="68"/>
    </row>
    <row r="1086" ht="15.75" customHeight="1">
      <c r="A1086" s="45" t="s">
        <v>1678</v>
      </c>
      <c r="B1086" s="45" t="s">
        <v>1589</v>
      </c>
      <c r="C1086" s="176">
        <v>342.0</v>
      </c>
      <c r="D1086" s="68"/>
      <c r="E1086" s="68"/>
    </row>
    <row r="1087" ht="15.75" customHeight="1">
      <c r="A1087" s="45" t="s">
        <v>1679</v>
      </c>
      <c r="B1087" s="45" t="s">
        <v>1591</v>
      </c>
      <c r="C1087" s="176">
        <v>427.0</v>
      </c>
      <c r="D1087" s="68"/>
      <c r="E1087" s="68"/>
    </row>
    <row r="1088" ht="15.75" customHeight="1">
      <c r="A1088" s="45" t="s">
        <v>1680</v>
      </c>
      <c r="B1088" s="45" t="s">
        <v>1593</v>
      </c>
      <c r="C1088" s="176">
        <v>710.0</v>
      </c>
      <c r="D1088" s="68"/>
      <c r="E1088" s="68"/>
    </row>
    <row r="1089" ht="15.75" customHeight="1">
      <c r="A1089" s="45" t="s">
        <v>1681</v>
      </c>
      <c r="B1089" s="45" t="s">
        <v>1595</v>
      </c>
      <c r="C1089" s="176">
        <v>766.0</v>
      </c>
      <c r="D1089" s="68"/>
      <c r="E1089" s="68"/>
    </row>
    <row r="1090" ht="15.75" customHeight="1">
      <c r="A1090" s="45" t="s">
        <v>1682</v>
      </c>
      <c r="B1090" s="45" t="s">
        <v>1584</v>
      </c>
      <c r="C1090" s="176">
        <v>258.0</v>
      </c>
      <c r="D1090" s="68"/>
      <c r="E1090" s="68"/>
    </row>
    <row r="1091" ht="15.75" customHeight="1">
      <c r="A1091" s="45" t="s">
        <v>1683</v>
      </c>
      <c r="B1091" s="45" t="s">
        <v>1586</v>
      </c>
      <c r="C1091" s="176">
        <v>304.0</v>
      </c>
      <c r="D1091" s="68"/>
      <c r="E1091" s="68"/>
    </row>
    <row r="1092" ht="15.75" customHeight="1">
      <c r="A1092" s="45" t="s">
        <v>1684</v>
      </c>
      <c r="B1092" s="45" t="s">
        <v>1586</v>
      </c>
      <c r="C1092" s="176">
        <v>288.0</v>
      </c>
      <c r="D1092" s="68"/>
      <c r="E1092" s="68"/>
    </row>
    <row r="1093" ht="15.75" customHeight="1">
      <c r="A1093" s="45" t="s">
        <v>1685</v>
      </c>
      <c r="B1093" s="45" t="s">
        <v>1589</v>
      </c>
      <c r="C1093" s="176">
        <v>462.0</v>
      </c>
      <c r="D1093" s="68"/>
      <c r="E1093" s="68"/>
    </row>
    <row r="1094" ht="15.75" customHeight="1">
      <c r="A1094" s="45" t="s">
        <v>1686</v>
      </c>
      <c r="B1094" s="45" t="s">
        <v>1591</v>
      </c>
      <c r="C1094" s="176">
        <v>536.0</v>
      </c>
      <c r="D1094" s="68"/>
      <c r="E1094" s="68"/>
    </row>
    <row r="1095" ht="15.75" customHeight="1">
      <c r="A1095" s="45" t="s">
        <v>1687</v>
      </c>
      <c r="B1095" s="45" t="s">
        <v>1688</v>
      </c>
      <c r="C1095" s="176">
        <v>510.0</v>
      </c>
      <c r="D1095" s="68"/>
      <c r="E1095" s="68"/>
    </row>
    <row r="1096" ht="15.75" customHeight="1">
      <c r="A1096" s="45" t="s">
        <v>1689</v>
      </c>
      <c r="B1096" s="45" t="s">
        <v>1690</v>
      </c>
      <c r="C1096" s="176">
        <v>542.0</v>
      </c>
      <c r="D1096" s="68"/>
      <c r="E1096" s="68"/>
    </row>
    <row r="1097" ht="15.75" customHeight="1">
      <c r="A1097" s="45" t="s">
        <v>1691</v>
      </c>
      <c r="B1097" s="45" t="s">
        <v>1692</v>
      </c>
      <c r="C1097" s="176">
        <v>702.0</v>
      </c>
      <c r="D1097" s="68"/>
      <c r="E1097" s="68"/>
    </row>
    <row r="1098" ht="15.75" customHeight="1">
      <c r="A1098" s="45" t="s">
        <v>1693</v>
      </c>
      <c r="B1098" s="45" t="s">
        <v>1694</v>
      </c>
      <c r="C1098" s="176">
        <v>730.0</v>
      </c>
      <c r="D1098" s="68"/>
      <c r="E1098" s="68"/>
    </row>
    <row r="1099" ht="15.75" customHeight="1">
      <c r="A1099" s="45" t="s">
        <v>1695</v>
      </c>
      <c r="B1099" s="45" t="s">
        <v>1688</v>
      </c>
      <c r="C1099" s="176">
        <v>479.0</v>
      </c>
      <c r="D1099" s="68"/>
      <c r="E1099" s="68"/>
    </row>
    <row r="1100" ht="15.75" customHeight="1">
      <c r="A1100" s="45" t="s">
        <v>1696</v>
      </c>
      <c r="B1100" s="45" t="s">
        <v>1690</v>
      </c>
      <c r="C1100" s="176">
        <v>509.0</v>
      </c>
      <c r="D1100" s="68"/>
      <c r="E1100" s="68"/>
    </row>
    <row r="1101" ht="15.75" customHeight="1">
      <c r="A1101" s="45" t="s">
        <v>1697</v>
      </c>
      <c r="B1101" s="45" t="s">
        <v>1692</v>
      </c>
      <c r="C1101" s="176">
        <v>610.0</v>
      </c>
      <c r="D1101" s="68"/>
      <c r="E1101" s="68"/>
    </row>
    <row r="1102" ht="15.75" customHeight="1">
      <c r="A1102" s="45" t="s">
        <v>1698</v>
      </c>
      <c r="B1102" s="45" t="s">
        <v>1603</v>
      </c>
      <c r="C1102" s="176">
        <v>1012.0</v>
      </c>
      <c r="D1102" s="68"/>
      <c r="E1102" s="68"/>
    </row>
    <row r="1103" ht="15.75" customHeight="1">
      <c r="A1103" s="45" t="s">
        <v>1699</v>
      </c>
      <c r="B1103" s="45" t="s">
        <v>1605</v>
      </c>
      <c r="C1103" s="176">
        <v>1031.0</v>
      </c>
      <c r="D1103" s="68"/>
      <c r="E1103" s="68"/>
    </row>
    <row r="1104" ht="15.75" customHeight="1">
      <c r="A1104" s="45" t="s">
        <v>1700</v>
      </c>
      <c r="B1104" s="45" t="s">
        <v>1607</v>
      </c>
      <c r="C1104" s="176">
        <v>1138.0</v>
      </c>
      <c r="D1104" s="68"/>
      <c r="E1104" s="68"/>
    </row>
    <row r="1105" ht="15.75" customHeight="1">
      <c r="A1105" s="45" t="s">
        <v>1701</v>
      </c>
      <c r="B1105" s="45" t="s">
        <v>1609</v>
      </c>
      <c r="C1105" s="176">
        <v>1179.0</v>
      </c>
      <c r="D1105" s="68"/>
      <c r="E1105" s="68"/>
    </row>
    <row r="1106" ht="15.75" customHeight="1">
      <c r="A1106" s="45" t="s">
        <v>1702</v>
      </c>
      <c r="B1106" s="45" t="s">
        <v>1612</v>
      </c>
      <c r="C1106" s="176">
        <v>1194.0</v>
      </c>
      <c r="D1106" s="68"/>
      <c r="E1106" s="68"/>
    </row>
    <row r="1107" ht="15.75" customHeight="1">
      <c r="A1107" s="45" t="s">
        <v>1703</v>
      </c>
      <c r="B1107" s="45" t="s">
        <v>1614</v>
      </c>
      <c r="C1107" s="176">
        <v>1335.0</v>
      </c>
      <c r="D1107" s="68"/>
      <c r="E1107" s="68"/>
    </row>
    <row r="1108" ht="15.75" customHeight="1">
      <c r="A1108" s="45" t="s">
        <v>1704</v>
      </c>
      <c r="B1108" s="45" t="s">
        <v>1705</v>
      </c>
      <c r="C1108" s="176">
        <v>20967.67</v>
      </c>
      <c r="D1108" s="68"/>
      <c r="E1108" s="68"/>
    </row>
    <row r="1109" ht="15.75" customHeight="1">
      <c r="A1109" s="45" t="s">
        <v>1706</v>
      </c>
      <c r="B1109" s="45" t="s">
        <v>1707</v>
      </c>
      <c r="C1109" s="176">
        <v>25816.0</v>
      </c>
      <c r="D1109" s="68"/>
      <c r="E1109" s="68"/>
    </row>
    <row r="1110" ht="15.75" customHeight="1">
      <c r="A1110" s="45" t="s">
        <v>1708</v>
      </c>
      <c r="B1110" s="45" t="s">
        <v>1709</v>
      </c>
      <c r="C1110" s="176">
        <v>1641.0</v>
      </c>
      <c r="D1110" s="68"/>
      <c r="E1110" s="68"/>
    </row>
    <row r="1111" ht="15.75" customHeight="1">
      <c r="A1111" s="45" t="s">
        <v>1710</v>
      </c>
      <c r="B1111" s="45" t="s">
        <v>1711</v>
      </c>
      <c r="C1111" s="176">
        <v>1683.0</v>
      </c>
      <c r="D1111" s="68"/>
      <c r="E1111" s="68"/>
    </row>
    <row r="1112" ht="15.75" customHeight="1">
      <c r="A1112" s="45" t="s">
        <v>1712</v>
      </c>
      <c r="B1112" s="45" t="s">
        <v>1713</v>
      </c>
      <c r="C1112" s="176">
        <v>1688.0</v>
      </c>
      <c r="D1112" s="68"/>
      <c r="E1112" s="68"/>
    </row>
    <row r="1113" ht="15.75" customHeight="1">
      <c r="A1113" s="45" t="s">
        <v>1714</v>
      </c>
      <c r="B1113" s="45" t="s">
        <v>1715</v>
      </c>
      <c r="C1113" s="176">
        <v>1805.0</v>
      </c>
      <c r="D1113" s="68"/>
      <c r="E1113" s="68"/>
    </row>
    <row r="1114" ht="15.75" customHeight="1">
      <c r="A1114" s="45" t="s">
        <v>1716</v>
      </c>
      <c r="B1114" s="45" t="s">
        <v>1717</v>
      </c>
      <c r="C1114" s="176">
        <v>1850.0</v>
      </c>
      <c r="D1114" s="68"/>
      <c r="E1114" s="68"/>
    </row>
    <row r="1115" ht="15.75" customHeight="1">
      <c r="A1115" s="45" t="s">
        <v>1718</v>
      </c>
      <c r="B1115" s="45" t="s">
        <v>1719</v>
      </c>
      <c r="C1115" s="176">
        <v>1923.0</v>
      </c>
      <c r="D1115" s="68"/>
      <c r="E1115" s="68"/>
    </row>
    <row r="1116" ht="15.75" customHeight="1">
      <c r="A1116" s="45" t="s">
        <v>1720</v>
      </c>
      <c r="B1116" s="45" t="s">
        <v>1721</v>
      </c>
      <c r="C1116" s="176">
        <v>2029.0</v>
      </c>
      <c r="D1116" s="68"/>
      <c r="E1116" s="68"/>
    </row>
    <row r="1117" ht="15.75" customHeight="1">
      <c r="A1117" s="45" t="s">
        <v>1722</v>
      </c>
      <c r="B1117" s="45" t="s">
        <v>1723</v>
      </c>
      <c r="C1117" s="176">
        <v>2048.0</v>
      </c>
      <c r="D1117" s="68"/>
      <c r="E1117" s="68"/>
    </row>
    <row r="1118" ht="15.75" customHeight="1">
      <c r="A1118" s="45" t="s">
        <v>1724</v>
      </c>
      <c r="B1118" s="45" t="s">
        <v>1725</v>
      </c>
      <c r="C1118" s="176">
        <v>2421.0</v>
      </c>
      <c r="D1118" s="68"/>
      <c r="E1118" s="68"/>
    </row>
    <row r="1119" ht="15.75" customHeight="1">
      <c r="A1119" s="45" t="s">
        <v>1726</v>
      </c>
      <c r="B1119" s="45" t="s">
        <v>1727</v>
      </c>
      <c r="C1119" s="176">
        <v>2440.0</v>
      </c>
      <c r="D1119" s="68"/>
      <c r="E1119" s="68"/>
    </row>
    <row r="1120" ht="15.75" customHeight="1">
      <c r="A1120" s="45" t="s">
        <v>1728</v>
      </c>
      <c r="B1120" s="45" t="s">
        <v>1729</v>
      </c>
      <c r="C1120" s="176">
        <v>2465.0</v>
      </c>
      <c r="D1120" s="68"/>
      <c r="E1120" s="68"/>
    </row>
    <row r="1121" ht="15.75" customHeight="1">
      <c r="A1121" s="45" t="s">
        <v>1730</v>
      </c>
      <c r="B1121" s="45" t="s">
        <v>1731</v>
      </c>
      <c r="C1121" s="176">
        <v>2537.0</v>
      </c>
      <c r="D1121" s="68"/>
      <c r="E1121" s="68"/>
    </row>
    <row r="1122" ht="15.75" customHeight="1">
      <c r="A1122" s="45" t="s">
        <v>1732</v>
      </c>
      <c r="B1122" s="45" t="s">
        <v>1733</v>
      </c>
      <c r="C1122" s="176">
        <v>2657.0</v>
      </c>
      <c r="D1122" s="68"/>
      <c r="E1122" s="68"/>
    </row>
    <row r="1123" ht="15.75" customHeight="1">
      <c r="A1123" s="45" t="s">
        <v>1734</v>
      </c>
      <c r="B1123" s="45" t="s">
        <v>1735</v>
      </c>
      <c r="C1123" s="176">
        <v>2730.0</v>
      </c>
      <c r="D1123" s="68"/>
      <c r="E1123" s="68"/>
    </row>
    <row r="1124" ht="15.75" customHeight="1">
      <c r="A1124" s="45" t="s">
        <v>1736</v>
      </c>
      <c r="B1124" s="45" t="s">
        <v>1709</v>
      </c>
      <c r="C1124" s="176">
        <v>1653.0</v>
      </c>
      <c r="D1124" s="68"/>
      <c r="E1124" s="68"/>
    </row>
    <row r="1125" ht="15.75" customHeight="1">
      <c r="A1125" s="45" t="s">
        <v>1737</v>
      </c>
      <c r="B1125" s="45" t="s">
        <v>1711</v>
      </c>
      <c r="C1125" s="176">
        <v>1695.0</v>
      </c>
      <c r="D1125" s="68"/>
      <c r="E1125" s="68"/>
    </row>
    <row r="1126" ht="15.75" customHeight="1">
      <c r="A1126" s="45" t="s">
        <v>1738</v>
      </c>
      <c r="B1126" s="45" t="s">
        <v>1713</v>
      </c>
      <c r="C1126" s="176">
        <v>1700.0</v>
      </c>
      <c r="D1126" s="68"/>
      <c r="E1126" s="68"/>
    </row>
    <row r="1127" ht="15.75" customHeight="1">
      <c r="A1127" s="45" t="s">
        <v>1739</v>
      </c>
      <c r="B1127" s="45" t="s">
        <v>1715</v>
      </c>
      <c r="C1127" s="176">
        <v>1817.0</v>
      </c>
      <c r="D1127" s="68"/>
      <c r="E1127" s="68"/>
    </row>
    <row r="1128" ht="15.75" customHeight="1">
      <c r="A1128" s="45" t="s">
        <v>1740</v>
      </c>
      <c r="B1128" s="45" t="s">
        <v>1717</v>
      </c>
      <c r="C1128" s="176">
        <v>1862.0</v>
      </c>
      <c r="D1128" s="68"/>
      <c r="E1128" s="68"/>
    </row>
    <row r="1129" ht="15.75" customHeight="1">
      <c r="A1129" s="45" t="s">
        <v>1741</v>
      </c>
      <c r="B1129" s="45" t="s">
        <v>1719</v>
      </c>
      <c r="C1129" s="176">
        <v>1934.0</v>
      </c>
      <c r="D1129" s="68"/>
      <c r="E1129" s="68"/>
    </row>
    <row r="1130" ht="15.75" customHeight="1">
      <c r="A1130" s="45" t="s">
        <v>1742</v>
      </c>
      <c r="B1130" s="45" t="s">
        <v>1721</v>
      </c>
      <c r="C1130" s="176">
        <v>2040.0</v>
      </c>
      <c r="D1130" s="68"/>
      <c r="E1130" s="68"/>
    </row>
    <row r="1131" ht="15.75" customHeight="1">
      <c r="A1131" s="45" t="s">
        <v>1743</v>
      </c>
      <c r="B1131" s="45" t="s">
        <v>1723</v>
      </c>
      <c r="C1131" s="176">
        <v>2059.0</v>
      </c>
      <c r="D1131" s="68"/>
      <c r="E1131" s="68"/>
    </row>
    <row r="1132" ht="15.75" customHeight="1">
      <c r="A1132" s="45" t="s">
        <v>1744</v>
      </c>
      <c r="B1132" s="45" t="s">
        <v>1725</v>
      </c>
      <c r="C1132" s="176">
        <v>2433.0</v>
      </c>
      <c r="D1132" s="68"/>
      <c r="E1132" s="68"/>
    </row>
    <row r="1133" ht="15.75" customHeight="1">
      <c r="A1133" s="45" t="s">
        <v>1745</v>
      </c>
      <c r="B1133" s="45" t="s">
        <v>1727</v>
      </c>
      <c r="C1133" s="176">
        <v>2440.0</v>
      </c>
      <c r="D1133" s="68"/>
      <c r="E1133" s="68"/>
    </row>
    <row r="1134" ht="15.75" customHeight="1">
      <c r="A1134" s="45" t="s">
        <v>1746</v>
      </c>
      <c r="B1134" s="45" t="s">
        <v>1729</v>
      </c>
      <c r="C1134" s="176">
        <v>2477.0</v>
      </c>
      <c r="D1134" s="68"/>
      <c r="E1134" s="68"/>
    </row>
    <row r="1135" ht="15.75" customHeight="1">
      <c r="A1135" s="45" t="s">
        <v>1747</v>
      </c>
      <c r="B1135" s="45" t="s">
        <v>1731</v>
      </c>
      <c r="C1135" s="176">
        <v>2548.0</v>
      </c>
      <c r="D1135" s="68"/>
      <c r="E1135" s="68"/>
    </row>
    <row r="1136" ht="15.75" customHeight="1">
      <c r="A1136" s="45" t="s">
        <v>1748</v>
      </c>
      <c r="B1136" s="45" t="s">
        <v>1733</v>
      </c>
      <c r="C1136" s="176">
        <v>2668.0</v>
      </c>
      <c r="D1136" s="68"/>
      <c r="E1136" s="68"/>
    </row>
    <row r="1137" ht="15.75" customHeight="1">
      <c r="A1137" s="45" t="s">
        <v>1749</v>
      </c>
      <c r="B1137" s="45" t="s">
        <v>1735</v>
      </c>
      <c r="C1137" s="176">
        <v>2742.0</v>
      </c>
      <c r="D1137" s="68"/>
      <c r="E1137" s="68"/>
    </row>
    <row r="1138" ht="15.75" customHeight="1">
      <c r="A1138" s="45" t="s">
        <v>1750</v>
      </c>
      <c r="B1138" s="45" t="s">
        <v>1717</v>
      </c>
      <c r="C1138" s="176">
        <v>2123.0</v>
      </c>
      <c r="D1138" s="68"/>
      <c r="E1138" s="68"/>
    </row>
    <row r="1139" ht="15.75" customHeight="1">
      <c r="A1139" s="45" t="s">
        <v>1751</v>
      </c>
      <c r="B1139" s="45" t="s">
        <v>1752</v>
      </c>
      <c r="C1139" s="176">
        <v>1770.0</v>
      </c>
      <c r="D1139" s="68"/>
      <c r="E1139" s="68"/>
    </row>
    <row r="1140" ht="15.75" customHeight="1">
      <c r="A1140" s="45" t="s">
        <v>1753</v>
      </c>
      <c r="B1140" s="45" t="s">
        <v>1754</v>
      </c>
      <c r="C1140" s="176">
        <v>1847.0</v>
      </c>
      <c r="D1140" s="68"/>
      <c r="E1140" s="68"/>
    </row>
    <row r="1141" ht="15.75" customHeight="1">
      <c r="A1141" s="45" t="s">
        <v>1755</v>
      </c>
      <c r="B1141" s="45" t="s">
        <v>1756</v>
      </c>
      <c r="C1141" s="176">
        <v>2262.0</v>
      </c>
      <c r="D1141" s="68"/>
      <c r="E1141" s="68"/>
    </row>
    <row r="1142" ht="15.75" customHeight="1">
      <c r="A1142" s="45" t="s">
        <v>1757</v>
      </c>
      <c r="B1142" s="45" t="s">
        <v>1758</v>
      </c>
      <c r="C1142" s="176">
        <v>2244.0</v>
      </c>
      <c r="D1142" s="68"/>
      <c r="E1142" s="68"/>
    </row>
    <row r="1143" ht="15.75" customHeight="1">
      <c r="A1143" s="45" t="s">
        <v>1759</v>
      </c>
      <c r="B1143" s="45" t="s">
        <v>1760</v>
      </c>
      <c r="C1143" s="176">
        <v>2337.0</v>
      </c>
      <c r="D1143" s="68"/>
      <c r="E1143" s="68"/>
    </row>
    <row r="1144" ht="15.75" customHeight="1">
      <c r="A1144" s="45" t="s">
        <v>1761</v>
      </c>
      <c r="B1144" s="45" t="s">
        <v>1762</v>
      </c>
      <c r="C1144" s="176">
        <v>2611.0</v>
      </c>
      <c r="D1144" s="68"/>
      <c r="E1144" s="68"/>
    </row>
    <row r="1145" ht="15.75" customHeight="1">
      <c r="A1145" s="45" t="s">
        <v>1763</v>
      </c>
      <c r="B1145" s="45" t="s">
        <v>1752</v>
      </c>
      <c r="C1145" s="176">
        <v>1821.0</v>
      </c>
      <c r="D1145" s="68"/>
      <c r="E1145" s="68"/>
    </row>
    <row r="1146" ht="15.75" customHeight="1">
      <c r="A1146" s="45" t="s">
        <v>1764</v>
      </c>
      <c r="B1146" s="45" t="s">
        <v>1754</v>
      </c>
      <c r="C1146" s="176">
        <v>1925.0</v>
      </c>
      <c r="D1146" s="68"/>
      <c r="E1146" s="68"/>
    </row>
    <row r="1147" ht="15.75" customHeight="1">
      <c r="A1147" s="45" t="s">
        <v>1765</v>
      </c>
      <c r="B1147" s="45" t="s">
        <v>1756</v>
      </c>
      <c r="C1147" s="176">
        <v>1947.0</v>
      </c>
      <c r="D1147" s="68"/>
      <c r="E1147" s="68"/>
    </row>
    <row r="1148" ht="15.75" customHeight="1">
      <c r="A1148" s="45" t="s">
        <v>1766</v>
      </c>
      <c r="B1148" s="45" t="s">
        <v>1758</v>
      </c>
      <c r="C1148" s="176">
        <v>2149.0</v>
      </c>
      <c r="D1148" s="68"/>
      <c r="E1148" s="68"/>
    </row>
    <row r="1149" ht="15.75" customHeight="1">
      <c r="A1149" s="45" t="s">
        <v>1767</v>
      </c>
      <c r="B1149" s="45" t="s">
        <v>1760</v>
      </c>
      <c r="C1149" s="176">
        <v>2297.0</v>
      </c>
      <c r="D1149" s="68"/>
      <c r="E1149" s="68"/>
    </row>
    <row r="1150" ht="15.75" customHeight="1">
      <c r="A1150" s="45" t="s">
        <v>1768</v>
      </c>
      <c r="B1150" s="45" t="s">
        <v>1762</v>
      </c>
      <c r="C1150" s="176">
        <v>2619.0</v>
      </c>
      <c r="D1150" s="68"/>
      <c r="E1150" s="68"/>
    </row>
    <row r="1151" ht="15.75" customHeight="1">
      <c r="A1151" s="45" t="s">
        <v>1769</v>
      </c>
      <c r="B1151" s="45" t="s">
        <v>1770</v>
      </c>
      <c r="C1151" s="176">
        <v>1860.0</v>
      </c>
      <c r="D1151" s="68"/>
      <c r="E1151" s="68"/>
    </row>
    <row r="1152" ht="15.75" customHeight="1">
      <c r="A1152" s="45" t="s">
        <v>1771</v>
      </c>
      <c r="B1152" s="45" t="s">
        <v>1772</v>
      </c>
      <c r="C1152" s="176">
        <v>1929.0</v>
      </c>
      <c r="D1152" s="68"/>
      <c r="E1152" s="68"/>
    </row>
    <row r="1153" ht="15.75" customHeight="1">
      <c r="A1153" s="45" t="s">
        <v>1773</v>
      </c>
      <c r="B1153" s="45" t="s">
        <v>1774</v>
      </c>
      <c r="C1153" s="176">
        <v>2099.0</v>
      </c>
      <c r="D1153" s="68"/>
      <c r="E1153" s="68"/>
    </row>
    <row r="1154" ht="15.75" customHeight="1">
      <c r="A1154" s="45" t="s">
        <v>1775</v>
      </c>
      <c r="B1154" s="45" t="s">
        <v>1776</v>
      </c>
      <c r="C1154" s="176">
        <v>2192.0</v>
      </c>
      <c r="D1154" s="68"/>
      <c r="E1154" s="68"/>
    </row>
    <row r="1155" ht="15.75" customHeight="1">
      <c r="A1155" s="45" t="s">
        <v>1777</v>
      </c>
      <c r="B1155" s="45" t="s">
        <v>1778</v>
      </c>
      <c r="C1155" s="176">
        <v>2478.0</v>
      </c>
      <c r="D1155" s="68"/>
      <c r="E1155" s="68"/>
    </row>
    <row r="1156" ht="15.75" customHeight="1">
      <c r="A1156" s="45" t="s">
        <v>1779</v>
      </c>
      <c r="B1156" s="45" t="s">
        <v>1780</v>
      </c>
      <c r="C1156" s="176">
        <v>2627.0</v>
      </c>
      <c r="D1156" s="68"/>
      <c r="E1156" s="68"/>
    </row>
    <row r="1157" ht="15.75" customHeight="1">
      <c r="A1157" s="45" t="s">
        <v>1781</v>
      </c>
      <c r="B1157" s="45" t="s">
        <v>1782</v>
      </c>
      <c r="C1157" s="176">
        <v>1628.0</v>
      </c>
      <c r="D1157" s="68"/>
      <c r="E1157" s="68"/>
    </row>
    <row r="1158" ht="15.75" customHeight="1">
      <c r="A1158" s="45" t="s">
        <v>1783</v>
      </c>
      <c r="B1158" s="45" t="s">
        <v>1784</v>
      </c>
      <c r="C1158" s="176">
        <v>1671.0</v>
      </c>
      <c r="D1158" s="68"/>
      <c r="E1158" s="68"/>
    </row>
    <row r="1159" ht="15.75" customHeight="1">
      <c r="A1159" s="45" t="s">
        <v>1785</v>
      </c>
      <c r="B1159" s="45" t="s">
        <v>1786</v>
      </c>
      <c r="C1159" s="176">
        <v>1685.0</v>
      </c>
      <c r="D1159" s="68"/>
      <c r="E1159" s="68"/>
    </row>
    <row r="1160" ht="15.75" customHeight="1">
      <c r="A1160" s="45" t="s">
        <v>1787</v>
      </c>
      <c r="B1160" s="45" t="s">
        <v>1788</v>
      </c>
      <c r="C1160" s="176">
        <v>1925.0</v>
      </c>
      <c r="D1160" s="68"/>
      <c r="E1160" s="68"/>
    </row>
    <row r="1161" ht="15.75" customHeight="1">
      <c r="A1161" s="45" t="s">
        <v>1789</v>
      </c>
      <c r="B1161" s="45" t="s">
        <v>1790</v>
      </c>
      <c r="C1161" s="176">
        <v>2038.0</v>
      </c>
      <c r="D1161" s="68"/>
      <c r="E1161" s="68"/>
    </row>
    <row r="1162" ht="15.75" customHeight="1">
      <c r="A1162" s="45" t="s">
        <v>1791</v>
      </c>
      <c r="B1162" s="45" t="s">
        <v>1792</v>
      </c>
      <c r="C1162" s="176">
        <v>2380.0</v>
      </c>
      <c r="D1162" s="68"/>
      <c r="E1162" s="68"/>
    </row>
    <row r="1163" ht="15.75" customHeight="1">
      <c r="A1163" s="45" t="s">
        <v>1793</v>
      </c>
      <c r="B1163" s="45" t="s">
        <v>1709</v>
      </c>
      <c r="C1163" s="176">
        <v>1641.0</v>
      </c>
      <c r="D1163" s="68"/>
      <c r="E1163" s="68"/>
    </row>
    <row r="1164" ht="15.75" customHeight="1">
      <c r="A1164" s="45" t="s">
        <v>1794</v>
      </c>
      <c r="B1164" s="45" t="s">
        <v>1709</v>
      </c>
      <c r="C1164" s="176">
        <v>1653.0</v>
      </c>
      <c r="D1164" s="68"/>
      <c r="E1164" s="68"/>
    </row>
    <row r="1165" ht="15.75" customHeight="1">
      <c r="A1165" s="45" t="s">
        <v>1795</v>
      </c>
      <c r="B1165" s="45" t="s">
        <v>1711</v>
      </c>
      <c r="C1165" s="176">
        <v>1683.0</v>
      </c>
      <c r="D1165" s="68"/>
      <c r="E1165" s="68"/>
    </row>
    <row r="1166" ht="15.75" customHeight="1">
      <c r="A1166" s="45" t="s">
        <v>1796</v>
      </c>
      <c r="B1166" s="45" t="s">
        <v>1711</v>
      </c>
      <c r="C1166" s="176">
        <v>1695.0</v>
      </c>
      <c r="D1166" s="68"/>
      <c r="E1166" s="68"/>
    </row>
    <row r="1167" ht="15.75" customHeight="1">
      <c r="A1167" s="45" t="s">
        <v>1797</v>
      </c>
      <c r="B1167" s="45" t="s">
        <v>1713</v>
      </c>
      <c r="C1167" s="176">
        <v>1688.0</v>
      </c>
      <c r="D1167" s="68"/>
      <c r="E1167" s="68"/>
    </row>
    <row r="1168" ht="15.75" customHeight="1">
      <c r="A1168" s="45" t="s">
        <v>1798</v>
      </c>
      <c r="B1168" s="45" t="s">
        <v>1713</v>
      </c>
      <c r="C1168" s="176">
        <v>1700.0</v>
      </c>
      <c r="D1168" s="68"/>
      <c r="E1168" s="68"/>
    </row>
    <row r="1169" ht="15.75" customHeight="1">
      <c r="A1169" s="45" t="s">
        <v>1799</v>
      </c>
      <c r="B1169" s="45" t="s">
        <v>1715</v>
      </c>
      <c r="C1169" s="176">
        <v>1805.0</v>
      </c>
      <c r="D1169" s="68"/>
      <c r="E1169" s="68"/>
    </row>
    <row r="1170" ht="15.75" customHeight="1">
      <c r="A1170" s="45" t="s">
        <v>1800</v>
      </c>
      <c r="B1170" s="45" t="s">
        <v>1715</v>
      </c>
      <c r="C1170" s="176">
        <v>1817.0</v>
      </c>
      <c r="D1170" s="68"/>
      <c r="E1170" s="68"/>
    </row>
    <row r="1171" ht="15.75" customHeight="1">
      <c r="A1171" s="45" t="s">
        <v>1801</v>
      </c>
      <c r="B1171" s="45" t="s">
        <v>1717</v>
      </c>
      <c r="C1171" s="176">
        <v>1850.0</v>
      </c>
      <c r="D1171" s="68"/>
      <c r="E1171" s="68"/>
    </row>
    <row r="1172" ht="15.75" customHeight="1">
      <c r="A1172" s="45" t="s">
        <v>1802</v>
      </c>
      <c r="B1172" s="45" t="s">
        <v>1717</v>
      </c>
      <c r="C1172" s="176">
        <v>1862.0</v>
      </c>
      <c r="D1172" s="68"/>
      <c r="E1172" s="68"/>
    </row>
    <row r="1173" ht="15.75" customHeight="1">
      <c r="A1173" s="45" t="s">
        <v>1803</v>
      </c>
      <c r="B1173" s="45" t="s">
        <v>1719</v>
      </c>
      <c r="C1173" s="176">
        <v>1923.0</v>
      </c>
      <c r="D1173" s="68"/>
      <c r="E1173" s="68"/>
    </row>
    <row r="1174" ht="15.75" customHeight="1">
      <c r="A1174" s="45" t="s">
        <v>1804</v>
      </c>
      <c r="B1174" s="45" t="s">
        <v>1719</v>
      </c>
      <c r="C1174" s="176">
        <v>1934.0</v>
      </c>
      <c r="D1174" s="68"/>
      <c r="E1174" s="68"/>
    </row>
    <row r="1175" ht="15.75" customHeight="1">
      <c r="A1175" s="45" t="s">
        <v>1805</v>
      </c>
      <c r="B1175" s="45" t="s">
        <v>1721</v>
      </c>
      <c r="C1175" s="176">
        <v>2029.0</v>
      </c>
      <c r="D1175" s="68"/>
      <c r="E1175" s="68"/>
    </row>
    <row r="1176" ht="15.75" customHeight="1">
      <c r="A1176" s="45" t="s">
        <v>1806</v>
      </c>
      <c r="B1176" s="45" t="s">
        <v>1721</v>
      </c>
      <c r="C1176" s="176">
        <v>2040.0</v>
      </c>
      <c r="D1176" s="68"/>
      <c r="E1176" s="68"/>
    </row>
    <row r="1177" ht="15.75" customHeight="1">
      <c r="A1177" s="45" t="s">
        <v>1807</v>
      </c>
      <c r="B1177" s="45" t="s">
        <v>1723</v>
      </c>
      <c r="C1177" s="176">
        <v>2048.0</v>
      </c>
      <c r="D1177" s="68"/>
      <c r="E1177" s="68"/>
    </row>
    <row r="1178" ht="15.75" customHeight="1">
      <c r="A1178" s="45" t="s">
        <v>1808</v>
      </c>
      <c r="B1178" s="45" t="s">
        <v>1723</v>
      </c>
      <c r="C1178" s="176">
        <v>2059.0</v>
      </c>
      <c r="D1178" s="68"/>
      <c r="E1178" s="68"/>
    </row>
    <row r="1179" ht="15.75" customHeight="1">
      <c r="A1179" s="45" t="s">
        <v>1809</v>
      </c>
      <c r="B1179" s="45" t="s">
        <v>1725</v>
      </c>
      <c r="C1179" s="176">
        <v>2421.0</v>
      </c>
      <c r="D1179" s="68"/>
      <c r="E1179" s="68"/>
    </row>
    <row r="1180" ht="15.75" customHeight="1">
      <c r="A1180" s="45" t="s">
        <v>1810</v>
      </c>
      <c r="B1180" s="45" t="s">
        <v>1725</v>
      </c>
      <c r="C1180" s="176">
        <v>2433.0</v>
      </c>
      <c r="D1180" s="68"/>
      <c r="E1180" s="68"/>
    </row>
    <row r="1181" ht="15.75" customHeight="1">
      <c r="A1181" s="45" t="s">
        <v>1811</v>
      </c>
      <c r="B1181" s="45" t="s">
        <v>1727</v>
      </c>
      <c r="C1181" s="176">
        <v>2440.0</v>
      </c>
      <c r="D1181" s="68"/>
      <c r="E1181" s="68"/>
    </row>
    <row r="1182" ht="15.75" customHeight="1">
      <c r="A1182" s="45" t="s">
        <v>1812</v>
      </c>
      <c r="B1182" s="45" t="s">
        <v>1727</v>
      </c>
      <c r="C1182" s="176">
        <v>2440.0</v>
      </c>
      <c r="D1182" s="68"/>
      <c r="E1182" s="68"/>
    </row>
    <row r="1183" ht="15.75" customHeight="1">
      <c r="A1183" s="45" t="s">
        <v>1813</v>
      </c>
      <c r="B1183" s="45" t="s">
        <v>1729</v>
      </c>
      <c r="C1183" s="176">
        <v>2465.0</v>
      </c>
      <c r="D1183" s="68"/>
      <c r="E1183" s="68"/>
    </row>
    <row r="1184" ht="15.75" customHeight="1">
      <c r="A1184" s="45" t="s">
        <v>1814</v>
      </c>
      <c r="B1184" s="45" t="s">
        <v>1729</v>
      </c>
      <c r="C1184" s="176">
        <v>2477.0</v>
      </c>
      <c r="D1184" s="68"/>
      <c r="E1184" s="68"/>
    </row>
    <row r="1185" ht="15.75" customHeight="1">
      <c r="A1185" s="45" t="s">
        <v>1815</v>
      </c>
      <c r="B1185" s="45" t="s">
        <v>1731</v>
      </c>
      <c r="C1185" s="176">
        <v>2537.0</v>
      </c>
      <c r="D1185" s="68"/>
      <c r="E1185" s="68"/>
    </row>
    <row r="1186" ht="15.75" customHeight="1">
      <c r="A1186" s="45" t="s">
        <v>1816</v>
      </c>
      <c r="B1186" s="45" t="s">
        <v>1731</v>
      </c>
      <c r="C1186" s="176">
        <v>2548.0</v>
      </c>
      <c r="D1186" s="68"/>
      <c r="E1186" s="68"/>
    </row>
    <row r="1187" ht="15.75" customHeight="1">
      <c r="A1187" s="45" t="s">
        <v>1817</v>
      </c>
      <c r="B1187" s="45" t="s">
        <v>1733</v>
      </c>
      <c r="C1187" s="176">
        <v>2657.0</v>
      </c>
      <c r="D1187" s="68"/>
      <c r="E1187" s="68"/>
    </row>
    <row r="1188" ht="15.75" customHeight="1">
      <c r="A1188" s="45" t="s">
        <v>1818</v>
      </c>
      <c r="B1188" s="45" t="s">
        <v>1733</v>
      </c>
      <c r="C1188" s="176">
        <v>2668.0</v>
      </c>
      <c r="D1188" s="68"/>
      <c r="E1188" s="68"/>
    </row>
    <row r="1189" ht="15.75" customHeight="1">
      <c r="A1189" s="45" t="s">
        <v>1819</v>
      </c>
      <c r="B1189" s="45" t="s">
        <v>1735</v>
      </c>
      <c r="C1189" s="176">
        <v>2730.0</v>
      </c>
      <c r="D1189" s="68"/>
      <c r="E1189" s="68"/>
    </row>
    <row r="1190" ht="15.75" customHeight="1">
      <c r="A1190" s="45" t="s">
        <v>1820</v>
      </c>
      <c r="B1190" s="45" t="s">
        <v>1735</v>
      </c>
      <c r="C1190" s="176">
        <v>2742.0</v>
      </c>
      <c r="D1190" s="68"/>
      <c r="E1190" s="68"/>
    </row>
    <row r="1191" ht="15.75" customHeight="1">
      <c r="A1191" s="45" t="s">
        <v>1821</v>
      </c>
      <c r="B1191" s="45" t="s">
        <v>440</v>
      </c>
      <c r="C1191" s="176">
        <v>502.0</v>
      </c>
      <c r="D1191" s="68"/>
      <c r="E1191" s="68"/>
    </row>
    <row r="1192" ht="15.75" customHeight="1">
      <c r="A1192" s="45" t="s">
        <v>1822</v>
      </c>
      <c r="B1192" s="45" t="s">
        <v>1823</v>
      </c>
      <c r="C1192" s="176">
        <v>496.0</v>
      </c>
      <c r="D1192" s="68"/>
      <c r="E1192" s="68"/>
    </row>
    <row r="1193" ht="15.75" customHeight="1">
      <c r="A1193" s="45" t="s">
        <v>1824</v>
      </c>
      <c r="B1193" s="45" t="s">
        <v>444</v>
      </c>
      <c r="C1193" s="176">
        <v>500.0</v>
      </c>
      <c r="D1193" s="68"/>
      <c r="E1193" s="68"/>
    </row>
    <row r="1194" ht="15.75" customHeight="1">
      <c r="A1194" s="45" t="s">
        <v>1825</v>
      </c>
      <c r="B1194" s="45" t="s">
        <v>446</v>
      </c>
      <c r="C1194" s="176">
        <v>506.0</v>
      </c>
      <c r="D1194" s="68"/>
      <c r="E1194" s="68"/>
    </row>
    <row r="1195" ht="15.75" customHeight="1">
      <c r="A1195" s="45" t="s">
        <v>1826</v>
      </c>
      <c r="B1195" s="45" t="s">
        <v>448</v>
      </c>
      <c r="C1195" s="176">
        <v>527.0</v>
      </c>
      <c r="D1195" s="68"/>
      <c r="E1195" s="68"/>
    </row>
    <row r="1196" ht="15.75" customHeight="1">
      <c r="A1196" s="45" t="s">
        <v>1827</v>
      </c>
      <c r="B1196" s="45" t="s">
        <v>450</v>
      </c>
      <c r="C1196" s="176">
        <v>532.0</v>
      </c>
      <c r="D1196" s="68"/>
      <c r="E1196" s="68"/>
    </row>
    <row r="1197" ht="15.75" customHeight="1">
      <c r="A1197" s="45" t="s">
        <v>1828</v>
      </c>
      <c r="B1197" s="45" t="s">
        <v>452</v>
      </c>
      <c r="C1197" s="176">
        <v>513.0</v>
      </c>
      <c r="D1197" s="68"/>
      <c r="E1197" s="68"/>
    </row>
    <row r="1198" ht="15.75" customHeight="1">
      <c r="A1198" s="45" t="s">
        <v>1829</v>
      </c>
      <c r="B1198" s="45" t="s">
        <v>454</v>
      </c>
      <c r="C1198" s="176">
        <v>515.0</v>
      </c>
      <c r="D1198" s="68"/>
      <c r="E1198" s="68"/>
    </row>
    <row r="1199" ht="15.75" customHeight="1">
      <c r="A1199" s="45" t="s">
        <v>1830</v>
      </c>
      <c r="B1199" s="45" t="s">
        <v>456</v>
      </c>
      <c r="C1199" s="176">
        <v>519.0</v>
      </c>
      <c r="D1199" s="68"/>
      <c r="E1199" s="68"/>
    </row>
    <row r="1200" ht="15.75" customHeight="1">
      <c r="A1200" s="45" t="s">
        <v>1831</v>
      </c>
      <c r="B1200" s="45" t="s">
        <v>458</v>
      </c>
      <c r="C1200" s="176">
        <v>536.0</v>
      </c>
      <c r="D1200" s="68"/>
      <c r="E1200" s="68"/>
    </row>
    <row r="1201" ht="15.75" customHeight="1">
      <c r="A1201" s="45" t="s">
        <v>1832</v>
      </c>
      <c r="B1201" s="45" t="s">
        <v>460</v>
      </c>
      <c r="C1201" s="176">
        <v>536.0</v>
      </c>
      <c r="D1201" s="68"/>
      <c r="E1201" s="68"/>
    </row>
    <row r="1202" ht="15.75" customHeight="1">
      <c r="A1202" s="45" t="s">
        <v>1833</v>
      </c>
      <c r="B1202" s="45" t="s">
        <v>462</v>
      </c>
      <c r="C1202" s="176">
        <v>542.0</v>
      </c>
      <c r="D1202" s="68"/>
      <c r="E1202" s="68"/>
    </row>
    <row r="1203" ht="15.75" customHeight="1">
      <c r="A1203" s="45" t="s">
        <v>1834</v>
      </c>
      <c r="B1203" s="45" t="s">
        <v>464</v>
      </c>
      <c r="C1203" s="176">
        <v>548.0</v>
      </c>
      <c r="D1203" s="68"/>
      <c r="E1203" s="68"/>
    </row>
    <row r="1204" ht="15.75" customHeight="1">
      <c r="A1204" s="45" t="s">
        <v>1835</v>
      </c>
      <c r="B1204" s="45" t="s">
        <v>466</v>
      </c>
      <c r="C1204" s="176">
        <v>564.0</v>
      </c>
      <c r="D1204" s="68"/>
      <c r="E1204" s="68"/>
    </row>
    <row r="1205" ht="15.75" customHeight="1">
      <c r="A1205" s="45" t="s">
        <v>1836</v>
      </c>
      <c r="B1205" s="45" t="s">
        <v>440</v>
      </c>
      <c r="C1205" s="176">
        <v>525.0</v>
      </c>
      <c r="D1205" s="68"/>
      <c r="E1205" s="68"/>
    </row>
    <row r="1206" ht="15.75" customHeight="1">
      <c r="A1206" s="45" t="s">
        <v>1837</v>
      </c>
      <c r="B1206" s="45" t="s">
        <v>1823</v>
      </c>
      <c r="C1206" s="176">
        <v>525.0</v>
      </c>
      <c r="D1206" s="68"/>
      <c r="E1206" s="68"/>
    </row>
    <row r="1207" ht="15.75" customHeight="1">
      <c r="A1207" s="45" t="s">
        <v>1838</v>
      </c>
      <c r="B1207" s="45" t="s">
        <v>444</v>
      </c>
      <c r="C1207" s="176">
        <v>530.0</v>
      </c>
      <c r="D1207" s="68"/>
      <c r="E1207" s="68"/>
    </row>
    <row r="1208" ht="15.75" customHeight="1">
      <c r="A1208" s="45" t="s">
        <v>1839</v>
      </c>
      <c r="B1208" s="45" t="s">
        <v>446</v>
      </c>
      <c r="C1208" s="176">
        <v>540.0</v>
      </c>
      <c r="D1208" s="68"/>
      <c r="E1208" s="68"/>
    </row>
    <row r="1209" ht="15.75" customHeight="1">
      <c r="A1209" s="45" t="s">
        <v>1840</v>
      </c>
      <c r="B1209" s="45" t="s">
        <v>448</v>
      </c>
      <c r="C1209" s="176">
        <v>550.0</v>
      </c>
      <c r="D1209" s="68"/>
      <c r="E1209" s="68"/>
    </row>
    <row r="1210" ht="15.75" customHeight="1">
      <c r="A1210" s="45" t="s">
        <v>1841</v>
      </c>
      <c r="B1210" s="45" t="s">
        <v>450</v>
      </c>
      <c r="C1210" s="176">
        <v>556.0</v>
      </c>
      <c r="D1210" s="68"/>
      <c r="E1210" s="68"/>
    </row>
    <row r="1211" ht="15.75" customHeight="1">
      <c r="A1211" s="45" t="s">
        <v>1842</v>
      </c>
      <c r="B1211" s="45" t="s">
        <v>452</v>
      </c>
      <c r="C1211" s="176">
        <v>536.0</v>
      </c>
      <c r="D1211" s="68"/>
      <c r="E1211" s="68"/>
    </row>
    <row r="1212" ht="15.75" customHeight="1">
      <c r="A1212" s="45" t="s">
        <v>1843</v>
      </c>
      <c r="B1212" s="45" t="s">
        <v>454</v>
      </c>
      <c r="C1212" s="176">
        <v>542.0</v>
      </c>
      <c r="D1212" s="68"/>
      <c r="E1212" s="68"/>
    </row>
    <row r="1213" ht="15.75" customHeight="1">
      <c r="A1213" s="45" t="s">
        <v>1844</v>
      </c>
      <c r="B1213" s="45" t="s">
        <v>456</v>
      </c>
      <c r="C1213" s="176">
        <v>530.0</v>
      </c>
      <c r="D1213" s="68"/>
      <c r="E1213" s="68"/>
    </row>
    <row r="1214" ht="15.75" customHeight="1">
      <c r="A1214" s="45" t="s">
        <v>1845</v>
      </c>
      <c r="B1214" s="45" t="s">
        <v>460</v>
      </c>
      <c r="C1214" s="176">
        <v>548.0</v>
      </c>
      <c r="D1214" s="68"/>
      <c r="E1214" s="68"/>
    </row>
    <row r="1215" ht="15.75" customHeight="1">
      <c r="A1215" s="45" t="s">
        <v>1846</v>
      </c>
      <c r="B1215" s="45" t="s">
        <v>462</v>
      </c>
      <c r="C1215" s="176">
        <v>548.0</v>
      </c>
      <c r="D1215" s="68"/>
      <c r="E1215" s="68"/>
    </row>
    <row r="1216" ht="15.75" customHeight="1">
      <c r="A1216" s="45" t="s">
        <v>1847</v>
      </c>
      <c r="B1216" s="45" t="s">
        <v>464</v>
      </c>
      <c r="C1216" s="176">
        <v>552.0</v>
      </c>
      <c r="D1216" s="68"/>
      <c r="E1216" s="68"/>
    </row>
    <row r="1217" ht="15.75" customHeight="1">
      <c r="A1217" s="45" t="s">
        <v>1848</v>
      </c>
      <c r="B1217" s="45" t="s">
        <v>466</v>
      </c>
      <c r="C1217" s="176">
        <v>570.0</v>
      </c>
      <c r="D1217" s="68"/>
      <c r="E1217" s="68"/>
    </row>
    <row r="1218" ht="15.75" customHeight="1">
      <c r="A1218" s="45" t="s">
        <v>1849</v>
      </c>
      <c r="B1218" s="45" t="s">
        <v>440</v>
      </c>
      <c r="C1218" s="176">
        <v>530.0</v>
      </c>
      <c r="D1218" s="68"/>
      <c r="E1218" s="68"/>
    </row>
    <row r="1219" ht="15.75" customHeight="1">
      <c r="A1219" s="45" t="s">
        <v>1850</v>
      </c>
      <c r="B1219" s="45" t="s">
        <v>1823</v>
      </c>
      <c r="C1219" s="176">
        <v>530.0</v>
      </c>
      <c r="D1219" s="68"/>
      <c r="E1219" s="68"/>
    </row>
    <row r="1220" ht="15.75" customHeight="1">
      <c r="A1220" s="45" t="s">
        <v>1851</v>
      </c>
      <c r="B1220" s="45" t="s">
        <v>444</v>
      </c>
      <c r="C1220" s="176">
        <v>536.0</v>
      </c>
      <c r="D1220" s="68"/>
      <c r="E1220" s="68"/>
    </row>
    <row r="1221" ht="15.75" customHeight="1">
      <c r="A1221" s="45" t="s">
        <v>1852</v>
      </c>
      <c r="B1221" s="45" t="s">
        <v>446</v>
      </c>
      <c r="C1221" s="176">
        <v>545.0</v>
      </c>
      <c r="D1221" s="68"/>
      <c r="E1221" s="68"/>
    </row>
    <row r="1222" ht="15.75" customHeight="1">
      <c r="A1222" s="45" t="s">
        <v>1853</v>
      </c>
      <c r="B1222" s="45" t="s">
        <v>448</v>
      </c>
      <c r="C1222" s="176">
        <v>556.0</v>
      </c>
      <c r="D1222" s="68"/>
      <c r="E1222" s="68"/>
    </row>
    <row r="1223" ht="15.75" customHeight="1">
      <c r="A1223" s="45" t="s">
        <v>1854</v>
      </c>
      <c r="B1223" s="45" t="s">
        <v>450</v>
      </c>
      <c r="C1223" s="176">
        <v>562.0</v>
      </c>
      <c r="D1223" s="68"/>
      <c r="E1223" s="68"/>
    </row>
    <row r="1224" ht="15.75" customHeight="1">
      <c r="A1224" s="45" t="s">
        <v>1855</v>
      </c>
      <c r="B1224" s="45" t="s">
        <v>452</v>
      </c>
      <c r="C1224" s="176">
        <v>542.0</v>
      </c>
      <c r="D1224" s="68"/>
      <c r="E1224" s="68"/>
    </row>
    <row r="1225" ht="15.75" customHeight="1">
      <c r="A1225" s="45" t="s">
        <v>1856</v>
      </c>
      <c r="B1225" s="45" t="s">
        <v>454</v>
      </c>
      <c r="C1225" s="176">
        <v>548.0</v>
      </c>
      <c r="D1225" s="68"/>
      <c r="E1225" s="68"/>
    </row>
    <row r="1226" ht="15.75" customHeight="1">
      <c r="A1226" s="45" t="s">
        <v>1857</v>
      </c>
      <c r="B1226" s="45" t="s">
        <v>456</v>
      </c>
      <c r="C1226" s="176">
        <v>536.0</v>
      </c>
      <c r="D1226" s="68"/>
      <c r="E1226" s="68"/>
    </row>
    <row r="1227" ht="15.75" customHeight="1">
      <c r="A1227" s="45" t="s">
        <v>1858</v>
      </c>
      <c r="B1227" s="45" t="s">
        <v>460</v>
      </c>
      <c r="C1227" s="176">
        <v>548.0</v>
      </c>
      <c r="D1227" s="68"/>
      <c r="E1227" s="68"/>
    </row>
    <row r="1228" ht="15.75" customHeight="1">
      <c r="A1228" s="45" t="s">
        <v>1859</v>
      </c>
      <c r="B1228" s="45" t="s">
        <v>462</v>
      </c>
      <c r="C1228" s="176">
        <v>552.0</v>
      </c>
      <c r="D1228" s="68"/>
      <c r="E1228" s="68"/>
    </row>
    <row r="1229" ht="15.75" customHeight="1">
      <c r="A1229" s="45" t="s">
        <v>1860</v>
      </c>
      <c r="B1229" s="45" t="s">
        <v>464</v>
      </c>
      <c r="C1229" s="176">
        <v>552.0</v>
      </c>
      <c r="D1229" s="68"/>
      <c r="E1229" s="68"/>
    </row>
    <row r="1230" ht="15.75" customHeight="1">
      <c r="A1230" s="45" t="s">
        <v>1861</v>
      </c>
      <c r="B1230" s="45" t="s">
        <v>440</v>
      </c>
      <c r="C1230" s="176">
        <v>523.0</v>
      </c>
      <c r="D1230" s="68"/>
      <c r="E1230" s="68"/>
    </row>
    <row r="1231" ht="15.75" customHeight="1">
      <c r="A1231" s="45" t="s">
        <v>1862</v>
      </c>
      <c r="B1231" s="45" t="s">
        <v>1823</v>
      </c>
      <c r="C1231" s="176">
        <v>529.0</v>
      </c>
      <c r="D1231" s="68"/>
      <c r="E1231" s="68"/>
    </row>
    <row r="1232" ht="15.75" customHeight="1">
      <c r="A1232" s="45" t="s">
        <v>1863</v>
      </c>
      <c r="B1232" s="45" t="s">
        <v>444</v>
      </c>
      <c r="C1232" s="176">
        <v>530.0</v>
      </c>
      <c r="D1232" s="68"/>
      <c r="E1232" s="68"/>
    </row>
    <row r="1233" ht="15.75" customHeight="1">
      <c r="A1233" s="45" t="s">
        <v>1864</v>
      </c>
      <c r="B1233" s="45" t="s">
        <v>446</v>
      </c>
      <c r="C1233" s="176">
        <v>537.0</v>
      </c>
      <c r="D1233" s="68"/>
      <c r="E1233" s="68"/>
    </row>
    <row r="1234" ht="15.75" customHeight="1">
      <c r="A1234" s="45" t="s">
        <v>1865</v>
      </c>
      <c r="B1234" s="45" t="s">
        <v>448</v>
      </c>
      <c r="C1234" s="176">
        <v>549.0</v>
      </c>
      <c r="D1234" s="68"/>
      <c r="E1234" s="68"/>
    </row>
    <row r="1235" ht="15.75" customHeight="1">
      <c r="A1235" s="45" t="s">
        <v>1866</v>
      </c>
      <c r="B1235" s="45" t="s">
        <v>450</v>
      </c>
      <c r="C1235" s="176">
        <v>553.0</v>
      </c>
      <c r="D1235" s="68"/>
      <c r="E1235" s="68"/>
    </row>
    <row r="1236" ht="15.75" customHeight="1">
      <c r="A1236" s="45" t="s">
        <v>1867</v>
      </c>
      <c r="B1236" s="45" t="s">
        <v>452</v>
      </c>
      <c r="C1236" s="176">
        <v>552.0</v>
      </c>
      <c r="D1236" s="68"/>
      <c r="E1236" s="68"/>
    </row>
    <row r="1237" ht="15.75" customHeight="1">
      <c r="A1237" s="45" t="s">
        <v>1868</v>
      </c>
      <c r="B1237" s="45" t="s">
        <v>454</v>
      </c>
      <c r="C1237" s="176">
        <v>558.0</v>
      </c>
      <c r="D1237" s="68"/>
      <c r="E1237" s="68"/>
    </row>
    <row r="1238" ht="15.75" customHeight="1">
      <c r="A1238" s="45" t="s">
        <v>1869</v>
      </c>
      <c r="B1238" s="45" t="s">
        <v>456</v>
      </c>
      <c r="C1238" s="176">
        <v>548.0</v>
      </c>
      <c r="D1238" s="68"/>
      <c r="E1238" s="68"/>
    </row>
    <row r="1239" ht="15.75" customHeight="1">
      <c r="A1239" s="45" t="s">
        <v>1870</v>
      </c>
      <c r="B1239" s="45" t="s">
        <v>460</v>
      </c>
      <c r="C1239" s="176">
        <v>558.0</v>
      </c>
      <c r="D1239" s="68"/>
      <c r="E1239" s="68"/>
    </row>
    <row r="1240" ht="15.75" customHeight="1">
      <c r="A1240" s="45" t="s">
        <v>1871</v>
      </c>
      <c r="B1240" s="45" t="s">
        <v>440</v>
      </c>
      <c r="C1240" s="176">
        <v>839.0</v>
      </c>
      <c r="D1240" s="68"/>
      <c r="E1240" s="68"/>
    </row>
    <row r="1241" ht="15.75" customHeight="1">
      <c r="A1241" s="45" t="s">
        <v>1872</v>
      </c>
      <c r="B1241" s="45" t="s">
        <v>1033</v>
      </c>
      <c r="C1241" s="176">
        <v>842.0</v>
      </c>
      <c r="D1241" s="68"/>
      <c r="E1241" s="68"/>
    </row>
    <row r="1242" ht="15.75" customHeight="1">
      <c r="A1242" s="45" t="s">
        <v>1873</v>
      </c>
      <c r="B1242" s="45" t="s">
        <v>448</v>
      </c>
      <c r="C1242" s="176">
        <v>846.0</v>
      </c>
      <c r="D1242" s="68"/>
      <c r="E1242" s="68"/>
    </row>
    <row r="1243" ht="15.75" customHeight="1">
      <c r="A1243" s="45" t="s">
        <v>1874</v>
      </c>
      <c r="B1243" s="45" t="s">
        <v>1875</v>
      </c>
      <c r="C1243" s="176">
        <v>846.0</v>
      </c>
      <c r="D1243" s="68"/>
      <c r="E1243" s="68"/>
    </row>
    <row r="1244" ht="15.75" customHeight="1">
      <c r="A1244" s="45" t="s">
        <v>1876</v>
      </c>
      <c r="B1244" s="45" t="s">
        <v>456</v>
      </c>
      <c r="C1244" s="176">
        <v>937.0</v>
      </c>
      <c r="D1244" s="68"/>
      <c r="E1244" s="68"/>
    </row>
    <row r="1245" ht="15.75" customHeight="1">
      <c r="A1245" s="45" t="s">
        <v>1877</v>
      </c>
      <c r="B1245" s="45" t="s">
        <v>458</v>
      </c>
      <c r="C1245" s="176">
        <v>937.0</v>
      </c>
      <c r="D1245" s="68"/>
      <c r="E1245" s="68"/>
    </row>
    <row r="1246" ht="15.75" customHeight="1">
      <c r="A1246" s="45" t="s">
        <v>1878</v>
      </c>
      <c r="B1246" s="45" t="s">
        <v>1879</v>
      </c>
      <c r="C1246" s="176">
        <v>955.0</v>
      </c>
      <c r="D1246" s="68"/>
      <c r="E1246" s="68"/>
    </row>
    <row r="1247" ht="15.75" customHeight="1">
      <c r="A1247" s="45" t="s">
        <v>1880</v>
      </c>
      <c r="B1247" s="45" t="s">
        <v>529</v>
      </c>
      <c r="C1247" s="176">
        <v>1407.0</v>
      </c>
      <c r="D1247" s="68"/>
      <c r="E1247" s="68"/>
    </row>
    <row r="1248" ht="15.75" customHeight="1">
      <c r="A1248" s="45" t="s">
        <v>1881</v>
      </c>
      <c r="B1248" s="45" t="s">
        <v>515</v>
      </c>
      <c r="C1248" s="176">
        <v>1427.0</v>
      </c>
      <c r="D1248" s="68"/>
      <c r="E1248" s="68"/>
    </row>
    <row r="1249" ht="15.75" customHeight="1">
      <c r="A1249" s="45" t="s">
        <v>1882</v>
      </c>
      <c r="B1249" s="45" t="s">
        <v>517</v>
      </c>
      <c r="C1249" s="176">
        <v>1427.0</v>
      </c>
      <c r="D1249" s="68"/>
      <c r="E1249" s="68"/>
    </row>
    <row r="1250" ht="15.75" customHeight="1">
      <c r="A1250" s="45" t="s">
        <v>1883</v>
      </c>
      <c r="B1250" s="45" t="s">
        <v>521</v>
      </c>
      <c r="C1250" s="176">
        <v>1440.0</v>
      </c>
      <c r="D1250" s="68"/>
      <c r="E1250" s="68"/>
    </row>
    <row r="1251" ht="15.75" customHeight="1">
      <c r="A1251" s="45" t="s">
        <v>1884</v>
      </c>
      <c r="B1251" s="45" t="s">
        <v>523</v>
      </c>
      <c r="C1251" s="176">
        <v>1608.0</v>
      </c>
      <c r="D1251" s="68"/>
      <c r="E1251" s="68"/>
    </row>
    <row r="1252" ht="15.75" customHeight="1">
      <c r="A1252" s="45" t="s">
        <v>1885</v>
      </c>
      <c r="B1252" s="45" t="s">
        <v>535</v>
      </c>
      <c r="C1252" s="176">
        <v>1642.0</v>
      </c>
      <c r="D1252" s="68"/>
      <c r="E1252" s="68"/>
    </row>
    <row r="1253" ht="15.75" customHeight="1">
      <c r="A1253" s="45" t="s">
        <v>1886</v>
      </c>
      <c r="B1253" s="45" t="s">
        <v>527</v>
      </c>
      <c r="C1253" s="176">
        <v>1709.0</v>
      </c>
      <c r="D1253" s="68"/>
      <c r="E1253" s="68"/>
    </row>
    <row r="1254" ht="15.75" customHeight="1">
      <c r="A1254" s="45" t="s">
        <v>1887</v>
      </c>
      <c r="B1254" s="45" t="s">
        <v>1888</v>
      </c>
      <c r="C1254" s="176">
        <v>579.0</v>
      </c>
      <c r="D1254" s="68"/>
      <c r="E1254" s="68"/>
    </row>
    <row r="1255" ht="15.75" customHeight="1">
      <c r="A1255" s="45" t="s">
        <v>1889</v>
      </c>
      <c r="B1255" s="45" t="s">
        <v>560</v>
      </c>
      <c r="C1255" s="176">
        <v>579.0</v>
      </c>
      <c r="D1255" s="68"/>
      <c r="E1255" s="68"/>
    </row>
    <row r="1256" ht="15.75" customHeight="1">
      <c r="A1256" s="45" t="s">
        <v>1890</v>
      </c>
      <c r="B1256" s="45" t="s">
        <v>562</v>
      </c>
      <c r="C1256" s="176">
        <v>622.0</v>
      </c>
      <c r="D1256" s="68"/>
      <c r="E1256" s="68"/>
    </row>
    <row r="1257" ht="15.75" customHeight="1">
      <c r="A1257" s="45" t="s">
        <v>1891</v>
      </c>
      <c r="B1257" s="45" t="s">
        <v>564</v>
      </c>
      <c r="C1257" s="176">
        <v>648.0</v>
      </c>
      <c r="D1257" s="68"/>
      <c r="E1257" s="68"/>
    </row>
    <row r="1258" ht="15.75" customHeight="1">
      <c r="A1258" s="45" t="s">
        <v>1892</v>
      </c>
      <c r="B1258" s="45" t="s">
        <v>566</v>
      </c>
      <c r="C1258" s="176">
        <v>709.0</v>
      </c>
      <c r="D1258" s="68"/>
      <c r="E1258" s="68"/>
    </row>
    <row r="1259" ht="15.75" customHeight="1">
      <c r="A1259" s="45" t="s">
        <v>1893</v>
      </c>
      <c r="B1259" s="45" t="s">
        <v>568</v>
      </c>
      <c r="C1259" s="176">
        <v>763.0</v>
      </c>
      <c r="D1259" s="68"/>
      <c r="E1259" s="68"/>
    </row>
    <row r="1260" ht="15.75" customHeight="1">
      <c r="A1260" s="45" t="s">
        <v>1894</v>
      </c>
      <c r="B1260" s="45" t="s">
        <v>570</v>
      </c>
      <c r="C1260" s="176">
        <v>783.0</v>
      </c>
      <c r="D1260" s="68"/>
      <c r="E1260" s="68"/>
    </row>
    <row r="1261" ht="15.75" customHeight="1">
      <c r="A1261" s="45" t="s">
        <v>1895</v>
      </c>
      <c r="B1261" s="45" t="s">
        <v>572</v>
      </c>
      <c r="C1261" s="176">
        <v>793.0</v>
      </c>
      <c r="D1261" s="68"/>
      <c r="E1261" s="68"/>
    </row>
    <row r="1262" ht="15.75" customHeight="1">
      <c r="A1262" s="45" t="s">
        <v>1896</v>
      </c>
      <c r="B1262" s="45" t="s">
        <v>574</v>
      </c>
      <c r="C1262" s="176">
        <v>817.0</v>
      </c>
      <c r="D1262" s="68"/>
      <c r="E1262" s="68"/>
    </row>
    <row r="1263" ht="15.75" customHeight="1">
      <c r="A1263" s="45" t="s">
        <v>1897</v>
      </c>
      <c r="B1263" s="45" t="s">
        <v>1898</v>
      </c>
      <c r="C1263" s="176">
        <v>601.0</v>
      </c>
      <c r="D1263" s="68"/>
      <c r="E1263" s="68"/>
    </row>
    <row r="1264" ht="15.75" customHeight="1">
      <c r="A1264" s="45" t="s">
        <v>1899</v>
      </c>
      <c r="B1264" s="45" t="s">
        <v>1900</v>
      </c>
      <c r="C1264" s="176">
        <v>618.0</v>
      </c>
      <c r="D1264" s="68"/>
      <c r="E1264" s="68"/>
    </row>
    <row r="1265" ht="15.75" customHeight="1">
      <c r="A1265" s="45" t="s">
        <v>1901</v>
      </c>
      <c r="B1265" s="45" t="s">
        <v>1902</v>
      </c>
      <c r="C1265" s="176">
        <v>617.0</v>
      </c>
      <c r="D1265" s="68"/>
      <c r="E1265" s="68"/>
    </row>
    <row r="1266" ht="15.75" customHeight="1">
      <c r="A1266" s="45" t="s">
        <v>1903</v>
      </c>
      <c r="B1266" s="45" t="s">
        <v>1904</v>
      </c>
      <c r="C1266" s="176">
        <v>650.0</v>
      </c>
      <c r="D1266" s="68"/>
      <c r="E1266" s="68"/>
    </row>
    <row r="1267" ht="15.75" customHeight="1">
      <c r="A1267" s="45" t="s">
        <v>1905</v>
      </c>
      <c r="B1267" s="45" t="s">
        <v>1906</v>
      </c>
      <c r="C1267" s="176">
        <v>689.0</v>
      </c>
      <c r="D1267" s="68"/>
      <c r="E1267" s="68"/>
    </row>
    <row r="1268" ht="15.75" customHeight="1">
      <c r="A1268" s="45" t="s">
        <v>1907</v>
      </c>
      <c r="B1268" s="45" t="s">
        <v>1908</v>
      </c>
      <c r="C1268" s="176">
        <v>747.0</v>
      </c>
      <c r="D1268" s="68"/>
      <c r="E1268" s="68"/>
    </row>
    <row r="1269" ht="15.75" customHeight="1">
      <c r="A1269" s="45" t="s">
        <v>1909</v>
      </c>
      <c r="B1269" s="45" t="s">
        <v>1910</v>
      </c>
      <c r="C1269" s="176">
        <v>802.0</v>
      </c>
      <c r="D1269" s="68"/>
      <c r="E1269" s="68"/>
    </row>
    <row r="1270" ht="15.75" customHeight="1">
      <c r="A1270" s="45" t="s">
        <v>1911</v>
      </c>
      <c r="B1270" s="45" t="s">
        <v>1912</v>
      </c>
      <c r="C1270" s="176">
        <v>821.0</v>
      </c>
      <c r="D1270" s="68"/>
      <c r="E1270" s="68"/>
    </row>
    <row r="1271" ht="15.75" customHeight="1">
      <c r="A1271" s="45" t="s">
        <v>1913</v>
      </c>
      <c r="B1271" s="45" t="s">
        <v>1914</v>
      </c>
      <c r="C1271" s="176">
        <v>878.0</v>
      </c>
      <c r="D1271" s="68"/>
      <c r="E1271" s="68"/>
    </row>
    <row r="1272" ht="15.75" customHeight="1">
      <c r="A1272" s="45" t="s">
        <v>1915</v>
      </c>
      <c r="B1272" s="45" t="s">
        <v>1916</v>
      </c>
      <c r="C1272" s="176">
        <v>902.0</v>
      </c>
      <c r="D1272" s="68"/>
      <c r="E1272" s="68"/>
    </row>
    <row r="1273" ht="15.75" customHeight="1">
      <c r="A1273" s="45" t="s">
        <v>1917</v>
      </c>
      <c r="B1273" s="45" t="s">
        <v>1918</v>
      </c>
      <c r="C1273" s="176">
        <v>926.0</v>
      </c>
      <c r="D1273" s="68"/>
      <c r="E1273" s="68"/>
    </row>
    <row r="1274" ht="15.75" customHeight="1">
      <c r="A1274" s="45" t="s">
        <v>1919</v>
      </c>
      <c r="B1274" s="45" t="s">
        <v>578</v>
      </c>
      <c r="C1274" s="176">
        <v>1939.0</v>
      </c>
      <c r="D1274" s="68"/>
      <c r="E1274" s="68"/>
    </row>
    <row r="1275" ht="15.75" customHeight="1">
      <c r="A1275" s="45" t="s">
        <v>1920</v>
      </c>
      <c r="B1275" s="45" t="s">
        <v>580</v>
      </c>
      <c r="C1275" s="176">
        <v>1999.0</v>
      </c>
      <c r="D1275" s="68"/>
      <c r="E1275" s="68"/>
    </row>
    <row r="1276" ht="15.75" customHeight="1">
      <c r="A1276" s="45" t="s">
        <v>1921</v>
      </c>
      <c r="B1276" s="45" t="s">
        <v>582</v>
      </c>
      <c r="C1276" s="176">
        <v>2058.0</v>
      </c>
      <c r="D1276" s="68"/>
      <c r="E1276" s="68"/>
    </row>
    <row r="1277" ht="15.75" customHeight="1">
      <c r="A1277" s="45" t="s">
        <v>1922</v>
      </c>
      <c r="B1277" s="45" t="s">
        <v>1923</v>
      </c>
      <c r="C1277" s="176">
        <v>2118.0</v>
      </c>
      <c r="D1277" s="68"/>
      <c r="E1277" s="68"/>
    </row>
    <row r="1278" ht="15.75" customHeight="1">
      <c r="A1278" s="45" t="s">
        <v>1924</v>
      </c>
      <c r="B1278" s="45" t="s">
        <v>586</v>
      </c>
      <c r="C1278" s="176">
        <v>2177.0</v>
      </c>
      <c r="D1278" s="68"/>
      <c r="E1278" s="68"/>
    </row>
    <row r="1279" ht="15.75" customHeight="1">
      <c r="A1279" s="45" t="s">
        <v>1925</v>
      </c>
      <c r="B1279" s="45" t="s">
        <v>588</v>
      </c>
      <c r="C1279" s="176">
        <v>2237.0</v>
      </c>
      <c r="D1279" s="68"/>
      <c r="E1279" s="68"/>
    </row>
    <row r="1280" ht="15.75" customHeight="1">
      <c r="A1280" s="45" t="s">
        <v>1926</v>
      </c>
      <c r="B1280" s="45" t="s">
        <v>590</v>
      </c>
      <c r="C1280" s="176">
        <v>2296.0</v>
      </c>
      <c r="D1280" s="68"/>
      <c r="E1280" s="68"/>
    </row>
    <row r="1281" ht="15.75" customHeight="1">
      <c r="A1281" s="45" t="s">
        <v>1927</v>
      </c>
      <c r="B1281" s="45" t="s">
        <v>594</v>
      </c>
      <c r="C1281" s="176">
        <v>2356.0</v>
      </c>
      <c r="D1281" s="68"/>
      <c r="E1281" s="68"/>
    </row>
    <row r="1282" ht="15.75" customHeight="1">
      <c r="A1282" s="45" t="s">
        <v>1928</v>
      </c>
      <c r="B1282" s="45" t="s">
        <v>1929</v>
      </c>
      <c r="C1282" s="176">
        <v>2094.0</v>
      </c>
      <c r="D1282" s="68"/>
      <c r="E1282" s="68"/>
    </row>
    <row r="1283" ht="15.75" customHeight="1">
      <c r="A1283" s="45" t="s">
        <v>1930</v>
      </c>
      <c r="B1283" s="45" t="s">
        <v>1931</v>
      </c>
      <c r="C1283" s="176">
        <v>2125.0</v>
      </c>
      <c r="D1283" s="68"/>
      <c r="E1283" s="68"/>
    </row>
    <row r="1284" ht="15.75" customHeight="1">
      <c r="A1284" s="45" t="s">
        <v>1932</v>
      </c>
      <c r="B1284" s="45" t="s">
        <v>1933</v>
      </c>
      <c r="C1284" s="176">
        <v>2188.0</v>
      </c>
      <c r="D1284" s="68"/>
      <c r="E1284" s="68"/>
    </row>
    <row r="1285" ht="15.75" customHeight="1">
      <c r="A1285" s="45" t="s">
        <v>1934</v>
      </c>
      <c r="B1285" s="45" t="s">
        <v>606</v>
      </c>
      <c r="C1285" s="176">
        <v>2250.0</v>
      </c>
      <c r="D1285" s="68"/>
      <c r="E1285" s="68"/>
    </row>
    <row r="1286" ht="15.75" customHeight="1">
      <c r="A1286" s="45" t="s">
        <v>1935</v>
      </c>
      <c r="B1286" s="45" t="s">
        <v>1936</v>
      </c>
      <c r="C1286" s="176">
        <v>2313.0</v>
      </c>
      <c r="D1286" s="68"/>
      <c r="E1286" s="68"/>
    </row>
    <row r="1287" ht="15.75" customHeight="1">
      <c r="A1287" s="45" t="s">
        <v>1937</v>
      </c>
      <c r="B1287" s="45" t="s">
        <v>610</v>
      </c>
      <c r="C1287" s="176">
        <v>2350.0</v>
      </c>
      <c r="D1287" s="68"/>
      <c r="E1287" s="68"/>
    </row>
    <row r="1288" ht="15.75" customHeight="1">
      <c r="A1288" s="45" t="s">
        <v>1938</v>
      </c>
      <c r="B1288" s="45" t="s">
        <v>1939</v>
      </c>
      <c r="C1288" s="176">
        <v>2419.0</v>
      </c>
      <c r="D1288" s="68"/>
      <c r="E1288" s="68"/>
    </row>
    <row r="1289" ht="15.75" customHeight="1">
      <c r="A1289" s="45" t="s">
        <v>1940</v>
      </c>
      <c r="B1289" s="45" t="s">
        <v>612</v>
      </c>
      <c r="C1289" s="176">
        <v>2684.0</v>
      </c>
      <c r="D1289" s="68"/>
      <c r="E1289" s="68"/>
    </row>
    <row r="1290" ht="15.75" customHeight="1">
      <c r="A1290" s="45" t="s">
        <v>1941</v>
      </c>
      <c r="B1290" s="45" t="s">
        <v>614</v>
      </c>
      <c r="C1290" s="176">
        <v>2571.0</v>
      </c>
      <c r="D1290" s="68"/>
      <c r="E1290" s="68"/>
    </row>
    <row r="1291" ht="15.75" customHeight="1">
      <c r="A1291" s="45" t="s">
        <v>1942</v>
      </c>
      <c r="B1291" s="45" t="s">
        <v>1929</v>
      </c>
      <c r="C1291" s="176">
        <v>2094.0</v>
      </c>
      <c r="D1291" s="68"/>
      <c r="E1291" s="68"/>
    </row>
    <row r="1292" ht="15.75" customHeight="1">
      <c r="A1292" s="45" t="s">
        <v>1943</v>
      </c>
      <c r="B1292" s="45" t="s">
        <v>1931</v>
      </c>
      <c r="C1292" s="176">
        <v>2125.0</v>
      </c>
      <c r="D1292" s="68"/>
      <c r="E1292" s="68"/>
    </row>
    <row r="1293" ht="15.75" customHeight="1">
      <c r="A1293" s="45" t="s">
        <v>1944</v>
      </c>
      <c r="B1293" s="45" t="s">
        <v>1933</v>
      </c>
      <c r="C1293" s="176">
        <v>2188.0</v>
      </c>
      <c r="D1293" s="68"/>
      <c r="E1293" s="68"/>
    </row>
    <row r="1294" ht="15.75" customHeight="1">
      <c r="A1294" s="45" t="s">
        <v>1945</v>
      </c>
      <c r="B1294" s="45" t="s">
        <v>1946</v>
      </c>
      <c r="C1294" s="176">
        <v>2250.0</v>
      </c>
      <c r="D1294" s="68"/>
      <c r="E1294" s="68"/>
    </row>
    <row r="1295" ht="15.75" customHeight="1">
      <c r="A1295" s="45" t="s">
        <v>1947</v>
      </c>
      <c r="B1295" s="45" t="s">
        <v>1936</v>
      </c>
      <c r="C1295" s="176">
        <v>2313.0</v>
      </c>
      <c r="D1295" s="68"/>
      <c r="E1295" s="68"/>
    </row>
    <row r="1296" ht="15.75" customHeight="1">
      <c r="A1296" s="45" t="s">
        <v>1948</v>
      </c>
      <c r="B1296" s="45" t="s">
        <v>610</v>
      </c>
      <c r="C1296" s="176">
        <v>2350.0</v>
      </c>
      <c r="D1296" s="68"/>
      <c r="E1296" s="68"/>
    </row>
    <row r="1297" ht="15.75" customHeight="1">
      <c r="A1297" s="45" t="s">
        <v>1949</v>
      </c>
      <c r="B1297" s="45" t="s">
        <v>1939</v>
      </c>
      <c r="C1297" s="176">
        <v>2419.0</v>
      </c>
      <c r="D1297" s="68"/>
      <c r="E1297" s="68"/>
    </row>
    <row r="1298" ht="15.75" customHeight="1">
      <c r="A1298" s="45" t="s">
        <v>1950</v>
      </c>
      <c r="B1298" s="45" t="s">
        <v>612</v>
      </c>
      <c r="C1298" s="176">
        <v>2684.0</v>
      </c>
      <c r="D1298" s="68"/>
      <c r="E1298" s="68"/>
    </row>
    <row r="1299" ht="15.75" customHeight="1">
      <c r="A1299" s="45" t="s">
        <v>1951</v>
      </c>
      <c r="B1299" s="45" t="s">
        <v>614</v>
      </c>
      <c r="C1299" s="176">
        <v>2571.0</v>
      </c>
      <c r="D1299" s="68"/>
      <c r="E1299" s="68"/>
    </row>
    <row r="1300" ht="15.75" customHeight="1">
      <c r="A1300" s="45" t="s">
        <v>1952</v>
      </c>
      <c r="B1300" s="45" t="s">
        <v>1770</v>
      </c>
      <c r="C1300" s="176">
        <v>1821.0</v>
      </c>
      <c r="D1300" s="68"/>
      <c r="E1300" s="68"/>
    </row>
    <row r="1301" ht="15.75" customHeight="1">
      <c r="A1301" s="45" t="s">
        <v>1953</v>
      </c>
      <c r="B1301" s="45" t="s">
        <v>1772</v>
      </c>
      <c r="C1301" s="176">
        <v>1925.0</v>
      </c>
      <c r="D1301" s="68"/>
      <c r="E1301" s="68"/>
    </row>
    <row r="1302" ht="15.75" customHeight="1">
      <c r="A1302" s="45" t="s">
        <v>1954</v>
      </c>
      <c r="B1302" s="45" t="s">
        <v>1774</v>
      </c>
      <c r="C1302" s="176">
        <v>1947.0</v>
      </c>
      <c r="D1302" s="68"/>
      <c r="E1302" s="68"/>
    </row>
    <row r="1303" ht="15.75" customHeight="1">
      <c r="A1303" s="45" t="s">
        <v>1955</v>
      </c>
      <c r="B1303" s="45" t="s">
        <v>1776</v>
      </c>
      <c r="C1303" s="176">
        <v>2149.0</v>
      </c>
      <c r="D1303" s="68"/>
      <c r="E1303" s="68"/>
    </row>
    <row r="1304" ht="15.75" customHeight="1">
      <c r="A1304" s="45" t="s">
        <v>1956</v>
      </c>
      <c r="B1304" s="45" t="s">
        <v>1778</v>
      </c>
      <c r="C1304" s="176">
        <v>2297.0</v>
      </c>
      <c r="D1304" s="68"/>
      <c r="E1304" s="68"/>
    </row>
    <row r="1305" ht="15.75" customHeight="1">
      <c r="A1305" s="45" t="s">
        <v>1957</v>
      </c>
      <c r="B1305" s="45" t="s">
        <v>1780</v>
      </c>
      <c r="C1305" s="176">
        <v>2619.0</v>
      </c>
      <c r="D1305" s="68"/>
      <c r="E1305" s="68"/>
    </row>
    <row r="1306" ht="15.75" customHeight="1">
      <c r="A1306" s="45" t="s">
        <v>1958</v>
      </c>
      <c r="B1306" s="45" t="s">
        <v>1582</v>
      </c>
      <c r="C1306" s="176">
        <v>350.0</v>
      </c>
      <c r="D1306" s="68"/>
      <c r="E1306" s="68"/>
    </row>
    <row r="1307" ht="15.75" customHeight="1">
      <c r="A1307" s="45" t="s">
        <v>1959</v>
      </c>
      <c r="B1307" s="45" t="s">
        <v>1584</v>
      </c>
      <c r="C1307" s="176">
        <v>312.0</v>
      </c>
      <c r="D1307" s="68"/>
      <c r="E1307" s="68"/>
    </row>
    <row r="1308" ht="15.75" customHeight="1">
      <c r="A1308" s="45" t="s">
        <v>1960</v>
      </c>
      <c r="B1308" s="45" t="s">
        <v>1586</v>
      </c>
      <c r="C1308" s="176">
        <v>324.0</v>
      </c>
      <c r="D1308" s="68"/>
      <c r="E1308" s="68"/>
    </row>
    <row r="1309" ht="15.75" customHeight="1">
      <c r="A1309" s="45" t="s">
        <v>1961</v>
      </c>
      <c r="B1309" s="45" t="s">
        <v>1586</v>
      </c>
      <c r="C1309" s="176">
        <v>324.0</v>
      </c>
      <c r="D1309" s="68"/>
      <c r="E1309" s="68"/>
    </row>
    <row r="1310" ht="15.75" customHeight="1">
      <c r="A1310" s="45" t="s">
        <v>1962</v>
      </c>
      <c r="B1310" s="45" t="s">
        <v>1589</v>
      </c>
      <c r="C1310" s="176">
        <v>406.0</v>
      </c>
      <c r="D1310" s="68"/>
      <c r="E1310" s="68"/>
    </row>
    <row r="1311" ht="15.75" customHeight="1">
      <c r="A1311" s="45" t="s">
        <v>1963</v>
      </c>
      <c r="B1311" s="45" t="s">
        <v>1591</v>
      </c>
      <c r="C1311" s="176">
        <v>529.0</v>
      </c>
      <c r="D1311" s="68"/>
      <c r="E1311" s="68"/>
    </row>
    <row r="1312" ht="15.75" customHeight="1">
      <c r="A1312" s="45" t="s">
        <v>1964</v>
      </c>
      <c r="B1312" s="45" t="s">
        <v>1593</v>
      </c>
      <c r="C1312" s="176">
        <v>656.0</v>
      </c>
      <c r="D1312" s="68"/>
      <c r="E1312" s="68"/>
    </row>
    <row r="1313" ht="15.75" customHeight="1">
      <c r="A1313" s="45" t="s">
        <v>1965</v>
      </c>
      <c r="B1313" s="45" t="s">
        <v>1595</v>
      </c>
      <c r="C1313" s="176">
        <v>733.0</v>
      </c>
      <c r="D1313" s="68"/>
      <c r="E1313" s="68"/>
    </row>
    <row r="1314" ht="15.75" customHeight="1">
      <c r="A1314" s="45" t="s">
        <v>1966</v>
      </c>
      <c r="B1314" s="45" t="s">
        <v>1584</v>
      </c>
      <c r="C1314" s="176">
        <v>510.0</v>
      </c>
      <c r="D1314" s="68"/>
      <c r="E1314" s="68"/>
    </row>
    <row r="1315" ht="15.75" customHeight="1">
      <c r="A1315" s="45" t="s">
        <v>1967</v>
      </c>
      <c r="B1315" s="45" t="s">
        <v>1586</v>
      </c>
      <c r="C1315" s="176">
        <v>542.0</v>
      </c>
      <c r="D1315" s="68"/>
      <c r="E1315" s="68"/>
    </row>
    <row r="1316" ht="15.75" customHeight="1">
      <c r="A1316" s="45" t="s">
        <v>1968</v>
      </c>
      <c r="B1316" s="45" t="s">
        <v>1589</v>
      </c>
      <c r="C1316" s="176">
        <v>702.0</v>
      </c>
      <c r="D1316" s="68"/>
      <c r="E1316" s="68"/>
    </row>
    <row r="1317" ht="15.75" customHeight="1">
      <c r="A1317" s="45" t="s">
        <v>1969</v>
      </c>
      <c r="B1317" s="45" t="s">
        <v>1591</v>
      </c>
      <c r="C1317" s="176">
        <v>730.0</v>
      </c>
      <c r="D1317" s="68"/>
      <c r="E1317" s="68"/>
    </row>
    <row r="1318" ht="15.75" customHeight="1">
      <c r="A1318" s="45" t="s">
        <v>1970</v>
      </c>
      <c r="B1318" s="45" t="s">
        <v>1584</v>
      </c>
      <c r="C1318" s="176">
        <v>479.0</v>
      </c>
      <c r="D1318" s="68"/>
      <c r="E1318" s="68"/>
    </row>
    <row r="1319" ht="15.75" customHeight="1">
      <c r="A1319" s="45" t="s">
        <v>1971</v>
      </c>
      <c r="B1319" s="45" t="s">
        <v>1586</v>
      </c>
      <c r="C1319" s="176">
        <v>509.0</v>
      </c>
      <c r="D1319" s="68"/>
      <c r="E1319" s="68"/>
    </row>
    <row r="1320" ht="15.75" customHeight="1">
      <c r="A1320" s="45" t="s">
        <v>1972</v>
      </c>
      <c r="B1320" s="45" t="s">
        <v>1589</v>
      </c>
      <c r="C1320" s="176">
        <v>610.0</v>
      </c>
      <c r="D1320" s="68"/>
      <c r="E1320" s="68"/>
    </row>
    <row r="1321" ht="15.75" customHeight="1">
      <c r="A1321" s="45" t="s">
        <v>1973</v>
      </c>
      <c r="B1321" s="45" t="s">
        <v>1752</v>
      </c>
      <c r="C1321" s="176">
        <v>1770.0</v>
      </c>
      <c r="D1321" s="68"/>
      <c r="E1321" s="68"/>
    </row>
    <row r="1322" ht="15.75" customHeight="1">
      <c r="A1322" s="45" t="s">
        <v>1974</v>
      </c>
      <c r="B1322" s="45" t="s">
        <v>1754</v>
      </c>
      <c r="C1322" s="176">
        <v>1847.0</v>
      </c>
      <c r="D1322" s="68"/>
      <c r="E1322" s="68"/>
    </row>
    <row r="1323" ht="15.75" customHeight="1">
      <c r="A1323" s="45" t="s">
        <v>1975</v>
      </c>
      <c r="B1323" s="45" t="s">
        <v>1756</v>
      </c>
      <c r="C1323" s="176">
        <v>2262.0</v>
      </c>
      <c r="D1323" s="68"/>
      <c r="E1323" s="68"/>
    </row>
    <row r="1324" ht="15.75" customHeight="1">
      <c r="A1324" s="45" t="s">
        <v>1976</v>
      </c>
      <c r="B1324" s="45" t="s">
        <v>1758</v>
      </c>
      <c r="C1324" s="176">
        <v>2244.0</v>
      </c>
      <c r="D1324" s="68"/>
      <c r="E1324" s="68"/>
    </row>
    <row r="1325" ht="15.75" customHeight="1">
      <c r="A1325" s="45" t="s">
        <v>1977</v>
      </c>
      <c r="B1325" s="45" t="s">
        <v>1760</v>
      </c>
      <c r="C1325" s="176">
        <v>2337.0</v>
      </c>
      <c r="D1325" s="68"/>
      <c r="E1325" s="68"/>
    </row>
    <row r="1326" ht="15.75" customHeight="1">
      <c r="A1326" s="45" t="s">
        <v>1978</v>
      </c>
      <c r="B1326" s="45" t="s">
        <v>1762</v>
      </c>
      <c r="C1326" s="176">
        <v>2611.0</v>
      </c>
      <c r="D1326" s="68"/>
      <c r="E1326" s="68"/>
    </row>
    <row r="1327" ht="15.75" customHeight="1">
      <c r="A1327" s="45" t="s">
        <v>1979</v>
      </c>
      <c r="B1327" s="45" t="s">
        <v>440</v>
      </c>
      <c r="C1327" s="176">
        <v>502.0</v>
      </c>
      <c r="D1327" s="68"/>
      <c r="E1327" s="68"/>
    </row>
    <row r="1328" ht="15.75" customHeight="1">
      <c r="A1328" s="45" t="s">
        <v>1980</v>
      </c>
      <c r="B1328" s="45" t="s">
        <v>1823</v>
      </c>
      <c r="C1328" s="176">
        <v>496.0</v>
      </c>
      <c r="D1328" s="68"/>
      <c r="E1328" s="68"/>
    </row>
    <row r="1329" ht="15.75" customHeight="1">
      <c r="A1329" s="45" t="s">
        <v>1981</v>
      </c>
      <c r="B1329" s="45" t="s">
        <v>444</v>
      </c>
      <c r="C1329" s="176">
        <v>500.0</v>
      </c>
      <c r="D1329" s="68"/>
      <c r="E1329" s="68"/>
    </row>
    <row r="1330" ht="15.75" customHeight="1">
      <c r="A1330" s="45" t="s">
        <v>1982</v>
      </c>
      <c r="B1330" s="45" t="s">
        <v>446</v>
      </c>
      <c r="C1330" s="176">
        <v>506.0</v>
      </c>
      <c r="D1330" s="68"/>
      <c r="E1330" s="68"/>
    </row>
    <row r="1331" ht="15.75" customHeight="1">
      <c r="A1331" s="45" t="s">
        <v>1983</v>
      </c>
      <c r="B1331" s="45" t="s">
        <v>452</v>
      </c>
      <c r="C1331" s="176">
        <v>513.0</v>
      </c>
      <c r="D1331" s="68"/>
      <c r="E1331" s="68"/>
    </row>
    <row r="1332" ht="15.75" customHeight="1">
      <c r="A1332" s="45" t="s">
        <v>1984</v>
      </c>
      <c r="B1332" s="45" t="s">
        <v>448</v>
      </c>
      <c r="C1332" s="176">
        <v>527.0</v>
      </c>
      <c r="D1332" s="68"/>
      <c r="E1332" s="68"/>
    </row>
    <row r="1333" ht="15.75" customHeight="1">
      <c r="A1333" s="45" t="s">
        <v>1985</v>
      </c>
      <c r="B1333" s="45" t="s">
        <v>450</v>
      </c>
      <c r="C1333" s="176">
        <v>532.0</v>
      </c>
      <c r="D1333" s="68"/>
      <c r="E1333" s="68"/>
    </row>
    <row r="1334" ht="15.75" customHeight="1">
      <c r="A1334" s="45" t="s">
        <v>1986</v>
      </c>
      <c r="B1334" s="45" t="s">
        <v>454</v>
      </c>
      <c r="C1334" s="176">
        <v>515.0</v>
      </c>
      <c r="D1334" s="68"/>
      <c r="E1334" s="68"/>
    </row>
    <row r="1335" ht="15.75" customHeight="1">
      <c r="A1335" s="45" t="s">
        <v>1987</v>
      </c>
      <c r="B1335" s="45" t="s">
        <v>456</v>
      </c>
      <c r="C1335" s="176">
        <v>519.0</v>
      </c>
      <c r="D1335" s="68"/>
      <c r="E1335" s="68"/>
    </row>
    <row r="1336" ht="15.75" customHeight="1">
      <c r="A1336" s="45" t="s">
        <v>1988</v>
      </c>
      <c r="B1336" s="45" t="s">
        <v>458</v>
      </c>
      <c r="C1336" s="176">
        <v>536.0</v>
      </c>
      <c r="D1336" s="68"/>
      <c r="E1336" s="68"/>
    </row>
    <row r="1337" ht="15.75" customHeight="1">
      <c r="A1337" s="45" t="s">
        <v>1989</v>
      </c>
      <c r="B1337" s="45" t="s">
        <v>460</v>
      </c>
      <c r="C1337" s="176">
        <v>536.0</v>
      </c>
      <c r="D1337" s="68"/>
      <c r="E1337" s="68"/>
    </row>
    <row r="1338" ht="15.75" customHeight="1">
      <c r="A1338" s="45" t="s">
        <v>1990</v>
      </c>
      <c r="B1338" s="45" t="s">
        <v>462</v>
      </c>
      <c r="C1338" s="176">
        <v>542.0</v>
      </c>
      <c r="D1338" s="68"/>
      <c r="E1338" s="68"/>
    </row>
    <row r="1339" ht="15.75" customHeight="1">
      <c r="A1339" s="45" t="s">
        <v>1991</v>
      </c>
      <c r="B1339" s="45" t="s">
        <v>464</v>
      </c>
      <c r="C1339" s="176">
        <v>548.0</v>
      </c>
      <c r="D1339" s="68"/>
      <c r="E1339" s="68"/>
    </row>
    <row r="1340" ht="15.75" customHeight="1">
      <c r="A1340" s="45" t="s">
        <v>1992</v>
      </c>
      <c r="B1340" s="45" t="s">
        <v>466</v>
      </c>
      <c r="C1340" s="176">
        <v>564.0</v>
      </c>
      <c r="D1340" s="68"/>
      <c r="E1340" s="68"/>
    </row>
    <row r="1341" ht="15.75" customHeight="1">
      <c r="A1341" s="45" t="s">
        <v>1993</v>
      </c>
      <c r="B1341" s="45" t="s">
        <v>440</v>
      </c>
      <c r="C1341" s="176">
        <v>525.0</v>
      </c>
      <c r="D1341" s="68"/>
      <c r="E1341" s="68"/>
    </row>
    <row r="1342" ht="15.75" customHeight="1">
      <c r="A1342" s="45" t="s">
        <v>1994</v>
      </c>
      <c r="B1342" s="45" t="s">
        <v>1823</v>
      </c>
      <c r="C1342" s="176">
        <v>525.0</v>
      </c>
      <c r="D1342" s="68"/>
      <c r="E1342" s="68"/>
    </row>
    <row r="1343" ht="15.75" customHeight="1">
      <c r="A1343" s="45" t="s">
        <v>1995</v>
      </c>
      <c r="B1343" s="45" t="s">
        <v>444</v>
      </c>
      <c r="C1343" s="176">
        <v>530.0</v>
      </c>
      <c r="D1343" s="68"/>
      <c r="E1343" s="68"/>
    </row>
    <row r="1344" ht="15.75" customHeight="1">
      <c r="A1344" s="45" t="s">
        <v>1996</v>
      </c>
      <c r="B1344" s="45" t="s">
        <v>446</v>
      </c>
      <c r="C1344" s="176">
        <v>540.0</v>
      </c>
      <c r="D1344" s="68"/>
      <c r="E1344" s="68"/>
    </row>
    <row r="1345" ht="15.75" customHeight="1">
      <c r="A1345" s="45" t="s">
        <v>1997</v>
      </c>
      <c r="B1345" s="45" t="s">
        <v>452</v>
      </c>
      <c r="C1345" s="176">
        <v>536.0</v>
      </c>
      <c r="D1345" s="68"/>
      <c r="E1345" s="68"/>
    </row>
    <row r="1346" ht="15.75" customHeight="1">
      <c r="A1346" s="45" t="s">
        <v>1998</v>
      </c>
      <c r="B1346" s="45" t="s">
        <v>448</v>
      </c>
      <c r="C1346" s="176">
        <v>550.0</v>
      </c>
      <c r="D1346" s="68"/>
      <c r="E1346" s="68"/>
    </row>
    <row r="1347" ht="15.75" customHeight="1">
      <c r="A1347" s="45" t="s">
        <v>1999</v>
      </c>
      <c r="B1347" s="45" t="s">
        <v>450</v>
      </c>
      <c r="C1347" s="176">
        <v>556.0</v>
      </c>
      <c r="D1347" s="68"/>
      <c r="E1347" s="68"/>
    </row>
    <row r="1348" ht="15.75" customHeight="1">
      <c r="A1348" s="45" t="s">
        <v>2000</v>
      </c>
      <c r="B1348" s="45" t="s">
        <v>454</v>
      </c>
      <c r="C1348" s="176">
        <v>542.0</v>
      </c>
      <c r="D1348" s="68"/>
      <c r="E1348" s="68"/>
    </row>
    <row r="1349" ht="15.75" customHeight="1">
      <c r="A1349" s="45" t="s">
        <v>2001</v>
      </c>
      <c r="B1349" s="45" t="s">
        <v>456</v>
      </c>
      <c r="C1349" s="176">
        <v>530.0</v>
      </c>
      <c r="D1349" s="68"/>
      <c r="E1349" s="68"/>
    </row>
    <row r="1350" ht="15.75" customHeight="1">
      <c r="A1350" s="45" t="s">
        <v>2002</v>
      </c>
      <c r="B1350" s="45" t="s">
        <v>460</v>
      </c>
      <c r="C1350" s="176">
        <v>548.0</v>
      </c>
      <c r="D1350" s="68"/>
      <c r="E1350" s="68"/>
    </row>
    <row r="1351" ht="15.75" customHeight="1">
      <c r="A1351" s="45" t="s">
        <v>2003</v>
      </c>
      <c r="B1351" s="45" t="s">
        <v>462</v>
      </c>
      <c r="C1351" s="176">
        <v>548.0</v>
      </c>
      <c r="D1351" s="68"/>
      <c r="E1351" s="68"/>
    </row>
    <row r="1352" ht="15.75" customHeight="1">
      <c r="A1352" s="45" t="s">
        <v>2004</v>
      </c>
      <c r="B1352" s="45" t="s">
        <v>464</v>
      </c>
      <c r="C1352" s="176">
        <v>552.0</v>
      </c>
      <c r="D1352" s="68"/>
      <c r="E1352" s="68"/>
    </row>
    <row r="1353" ht="15.75" customHeight="1">
      <c r="A1353" s="45" t="s">
        <v>2005</v>
      </c>
      <c r="B1353" s="45" t="s">
        <v>466</v>
      </c>
      <c r="C1353" s="176">
        <v>570.0</v>
      </c>
      <c r="D1353" s="68"/>
      <c r="E1353" s="68"/>
    </row>
    <row r="1354" ht="15.75" customHeight="1">
      <c r="A1354" s="45" t="s">
        <v>2006</v>
      </c>
      <c r="B1354" s="45" t="s">
        <v>440</v>
      </c>
      <c r="C1354" s="176">
        <v>552.0</v>
      </c>
      <c r="D1354" s="68"/>
      <c r="E1354" s="68"/>
    </row>
    <row r="1355" ht="15.75" customHeight="1">
      <c r="A1355" s="45" t="s">
        <v>2007</v>
      </c>
      <c r="B1355" s="45" t="s">
        <v>1823</v>
      </c>
      <c r="C1355" s="176">
        <v>530.0</v>
      </c>
      <c r="D1355" s="68"/>
      <c r="E1355" s="68"/>
    </row>
    <row r="1356" ht="15.75" customHeight="1">
      <c r="A1356" s="45" t="s">
        <v>2008</v>
      </c>
      <c r="B1356" s="45" t="s">
        <v>444</v>
      </c>
      <c r="C1356" s="176">
        <v>530.0</v>
      </c>
      <c r="D1356" s="68"/>
      <c r="E1356" s="68"/>
    </row>
    <row r="1357" ht="15.75" customHeight="1">
      <c r="A1357" s="45" t="s">
        <v>2009</v>
      </c>
      <c r="B1357" s="45" t="s">
        <v>446</v>
      </c>
      <c r="C1357" s="176">
        <v>556.0</v>
      </c>
      <c r="D1357" s="68"/>
      <c r="E1357" s="68"/>
    </row>
    <row r="1358" ht="15.75" customHeight="1">
      <c r="A1358" s="45" t="s">
        <v>2010</v>
      </c>
      <c r="B1358" s="45" t="s">
        <v>452</v>
      </c>
      <c r="C1358" s="176">
        <v>545.0</v>
      </c>
      <c r="D1358" s="68"/>
      <c r="E1358" s="68"/>
    </row>
    <row r="1359" ht="15.75" customHeight="1">
      <c r="A1359" s="45" t="s">
        <v>2011</v>
      </c>
      <c r="B1359" s="45" t="s">
        <v>448</v>
      </c>
      <c r="C1359" s="176">
        <v>548.0</v>
      </c>
      <c r="D1359" s="68"/>
      <c r="E1359" s="68"/>
    </row>
    <row r="1360" ht="15.75" customHeight="1">
      <c r="A1360" s="45" t="s">
        <v>2012</v>
      </c>
      <c r="B1360" s="45" t="s">
        <v>450</v>
      </c>
      <c r="C1360" s="176">
        <v>542.0</v>
      </c>
      <c r="D1360" s="68"/>
      <c r="E1360" s="68"/>
    </row>
    <row r="1361" ht="15.75" customHeight="1">
      <c r="A1361" s="45" t="s">
        <v>2013</v>
      </c>
      <c r="B1361" s="45" t="s">
        <v>454</v>
      </c>
      <c r="C1361" s="176">
        <v>562.0</v>
      </c>
      <c r="D1361" s="68"/>
      <c r="E1361" s="68"/>
    </row>
    <row r="1362" ht="15.75" customHeight="1">
      <c r="A1362" s="45" t="s">
        <v>2014</v>
      </c>
      <c r="B1362" s="45" t="s">
        <v>456</v>
      </c>
      <c r="C1362" s="176">
        <v>536.0</v>
      </c>
      <c r="D1362" s="68"/>
      <c r="E1362" s="68"/>
    </row>
    <row r="1363" ht="15.75" customHeight="1">
      <c r="A1363" s="45" t="s">
        <v>2015</v>
      </c>
      <c r="B1363" s="45" t="s">
        <v>460</v>
      </c>
      <c r="C1363" s="176">
        <v>552.0</v>
      </c>
      <c r="D1363" s="68"/>
      <c r="E1363" s="68"/>
    </row>
    <row r="1364" ht="15.75" customHeight="1">
      <c r="A1364" s="45" t="s">
        <v>2016</v>
      </c>
      <c r="B1364" s="45" t="s">
        <v>462</v>
      </c>
      <c r="C1364" s="176">
        <v>536.0</v>
      </c>
      <c r="D1364" s="68"/>
      <c r="E1364" s="68"/>
    </row>
    <row r="1365" ht="15.75" customHeight="1">
      <c r="A1365" s="45" t="s">
        <v>2017</v>
      </c>
      <c r="B1365" s="45" t="s">
        <v>464</v>
      </c>
      <c r="C1365" s="176">
        <v>548.0</v>
      </c>
      <c r="D1365" s="68"/>
      <c r="E1365" s="68"/>
    </row>
    <row r="1366" ht="15.75" customHeight="1">
      <c r="A1366" s="45" t="s">
        <v>2018</v>
      </c>
      <c r="B1366" s="45" t="s">
        <v>440</v>
      </c>
      <c r="C1366" s="176">
        <v>523.0</v>
      </c>
      <c r="D1366" s="68"/>
      <c r="E1366" s="68"/>
    </row>
    <row r="1367" ht="15.75" customHeight="1">
      <c r="A1367" s="45" t="s">
        <v>2019</v>
      </c>
      <c r="B1367" s="45" t="s">
        <v>1823</v>
      </c>
      <c r="C1367" s="176">
        <v>529.0</v>
      </c>
      <c r="D1367" s="68"/>
      <c r="E1367" s="68"/>
    </row>
    <row r="1368" ht="15.75" customHeight="1">
      <c r="A1368" s="45" t="s">
        <v>2020</v>
      </c>
      <c r="B1368" s="45" t="s">
        <v>444</v>
      </c>
      <c r="C1368" s="176">
        <v>530.0</v>
      </c>
      <c r="D1368" s="68"/>
      <c r="E1368" s="68"/>
    </row>
    <row r="1369" ht="15.75" customHeight="1">
      <c r="A1369" s="45" t="s">
        <v>2021</v>
      </c>
      <c r="B1369" s="45" t="s">
        <v>446</v>
      </c>
      <c r="C1369" s="176">
        <v>537.0</v>
      </c>
      <c r="D1369" s="68"/>
      <c r="E1369" s="68"/>
    </row>
    <row r="1370" ht="15.75" customHeight="1">
      <c r="A1370" s="45" t="s">
        <v>2022</v>
      </c>
      <c r="B1370" s="45" t="s">
        <v>452</v>
      </c>
      <c r="C1370" s="176">
        <v>552.0</v>
      </c>
      <c r="D1370" s="68"/>
      <c r="E1370" s="68"/>
    </row>
    <row r="1371" ht="15.75" customHeight="1">
      <c r="A1371" s="45" t="s">
        <v>2023</v>
      </c>
      <c r="B1371" s="45" t="s">
        <v>448</v>
      </c>
      <c r="C1371" s="176">
        <v>549.0</v>
      </c>
      <c r="D1371" s="68"/>
      <c r="E1371" s="68"/>
    </row>
    <row r="1372" ht="15.75" customHeight="1">
      <c r="A1372" s="45" t="s">
        <v>2024</v>
      </c>
      <c r="B1372" s="45" t="s">
        <v>450</v>
      </c>
      <c r="C1372" s="176">
        <v>553.0</v>
      </c>
      <c r="D1372" s="68"/>
      <c r="E1372" s="68"/>
    </row>
    <row r="1373" ht="15.75" customHeight="1">
      <c r="A1373" s="45" t="s">
        <v>2025</v>
      </c>
      <c r="B1373" s="45" t="s">
        <v>454</v>
      </c>
      <c r="C1373" s="176">
        <v>558.0</v>
      </c>
      <c r="D1373" s="68"/>
      <c r="E1373" s="68"/>
    </row>
    <row r="1374" ht="15.75" customHeight="1">
      <c r="A1374" s="45" t="s">
        <v>2026</v>
      </c>
      <c r="B1374" s="45" t="s">
        <v>456</v>
      </c>
      <c r="C1374" s="176">
        <v>548.0</v>
      </c>
      <c r="D1374" s="68"/>
      <c r="E1374" s="68"/>
    </row>
    <row r="1375" ht="15.75" customHeight="1">
      <c r="A1375" s="45" t="s">
        <v>2027</v>
      </c>
      <c r="B1375" s="45" t="s">
        <v>460</v>
      </c>
      <c r="C1375" s="176">
        <v>558.0</v>
      </c>
      <c r="D1375" s="68"/>
      <c r="E1375" s="68"/>
    </row>
    <row r="1376" ht="15.75" customHeight="1">
      <c r="A1376" s="45" t="s">
        <v>2028</v>
      </c>
      <c r="B1376" s="45" t="s">
        <v>440</v>
      </c>
      <c r="C1376" s="176">
        <v>839.0</v>
      </c>
      <c r="D1376" s="68"/>
      <c r="E1376" s="68"/>
    </row>
    <row r="1377" ht="15.75" customHeight="1">
      <c r="A1377" s="45" t="s">
        <v>2029</v>
      </c>
      <c r="B1377" s="45" t="s">
        <v>1033</v>
      </c>
      <c r="C1377" s="176">
        <v>842.0</v>
      </c>
      <c r="D1377" s="68"/>
      <c r="E1377" s="68"/>
    </row>
    <row r="1378" ht="15.75" customHeight="1">
      <c r="A1378" s="45" t="s">
        <v>2030</v>
      </c>
      <c r="B1378" s="45" t="s">
        <v>448</v>
      </c>
      <c r="C1378" s="176">
        <v>846.0</v>
      </c>
      <c r="D1378" s="68"/>
      <c r="E1378" s="68"/>
    </row>
    <row r="1379" ht="15.75" customHeight="1">
      <c r="A1379" s="45" t="s">
        <v>2031</v>
      </c>
      <c r="B1379" s="45" t="s">
        <v>1875</v>
      </c>
      <c r="C1379" s="176">
        <v>846.0</v>
      </c>
      <c r="D1379" s="68"/>
      <c r="E1379" s="68"/>
    </row>
    <row r="1380" ht="15.75" customHeight="1">
      <c r="A1380" s="45" t="s">
        <v>2032</v>
      </c>
      <c r="B1380" s="45" t="s">
        <v>456</v>
      </c>
      <c r="C1380" s="176">
        <v>937.0</v>
      </c>
      <c r="D1380" s="68"/>
      <c r="E1380" s="68"/>
    </row>
    <row r="1381" ht="15.75" customHeight="1">
      <c r="A1381" s="45" t="s">
        <v>2033</v>
      </c>
      <c r="B1381" s="45" t="s">
        <v>458</v>
      </c>
      <c r="C1381" s="176">
        <v>937.0</v>
      </c>
      <c r="D1381" s="68"/>
      <c r="E1381" s="68"/>
    </row>
    <row r="1382" ht="15.75" customHeight="1">
      <c r="A1382" s="45" t="s">
        <v>2034</v>
      </c>
      <c r="B1382" s="45" t="s">
        <v>1879</v>
      </c>
      <c r="C1382" s="176">
        <v>955.0</v>
      </c>
      <c r="D1382" s="68"/>
      <c r="E1382" s="68"/>
    </row>
    <row r="1383" ht="15.75" customHeight="1">
      <c r="A1383" s="45" t="s">
        <v>2035</v>
      </c>
      <c r="B1383" s="45" t="s">
        <v>529</v>
      </c>
      <c r="C1383" s="176">
        <v>1407.0</v>
      </c>
      <c r="D1383" s="68"/>
      <c r="E1383" s="68"/>
    </row>
    <row r="1384" ht="15.75" customHeight="1">
      <c r="A1384" s="45" t="s">
        <v>2036</v>
      </c>
      <c r="B1384" s="45" t="s">
        <v>515</v>
      </c>
      <c r="C1384" s="176">
        <v>1427.0</v>
      </c>
      <c r="D1384" s="68"/>
      <c r="E1384" s="68"/>
    </row>
    <row r="1385" ht="15.75" customHeight="1">
      <c r="A1385" s="45" t="s">
        <v>2037</v>
      </c>
      <c r="B1385" s="45" t="s">
        <v>517</v>
      </c>
      <c r="C1385" s="176">
        <v>1427.0</v>
      </c>
      <c r="D1385" s="68"/>
      <c r="E1385" s="68"/>
    </row>
    <row r="1386" ht="15.75" customHeight="1">
      <c r="A1386" s="45" t="s">
        <v>2038</v>
      </c>
      <c r="B1386" s="45" t="s">
        <v>521</v>
      </c>
      <c r="C1386" s="176">
        <v>1440.0</v>
      </c>
      <c r="D1386" s="68"/>
      <c r="E1386" s="68"/>
    </row>
    <row r="1387" ht="15.75" customHeight="1">
      <c r="A1387" s="45" t="s">
        <v>2039</v>
      </c>
      <c r="B1387" s="45" t="s">
        <v>523</v>
      </c>
      <c r="C1387" s="176">
        <v>1608.0</v>
      </c>
      <c r="D1387" s="68"/>
      <c r="E1387" s="68"/>
    </row>
    <row r="1388" ht="15.75" customHeight="1">
      <c r="A1388" s="45" t="s">
        <v>2040</v>
      </c>
      <c r="B1388" s="45" t="s">
        <v>535</v>
      </c>
      <c r="C1388" s="176">
        <v>1642.0</v>
      </c>
      <c r="D1388" s="68"/>
      <c r="E1388" s="68"/>
    </row>
    <row r="1389" ht="15.75" customHeight="1">
      <c r="A1389" s="45" t="s">
        <v>2041</v>
      </c>
      <c r="B1389" s="45" t="s">
        <v>527</v>
      </c>
      <c r="C1389" s="176">
        <v>1709.0</v>
      </c>
      <c r="D1389" s="68"/>
      <c r="E1389" s="68"/>
    </row>
    <row r="1390" ht="15.75" customHeight="1">
      <c r="A1390" s="45" t="s">
        <v>2042</v>
      </c>
      <c r="B1390" s="45" t="s">
        <v>1888</v>
      </c>
      <c r="C1390" s="176">
        <v>579.0</v>
      </c>
      <c r="D1390" s="68"/>
      <c r="E1390" s="68"/>
    </row>
    <row r="1391" ht="15.75" customHeight="1">
      <c r="A1391" s="45" t="s">
        <v>2043</v>
      </c>
      <c r="B1391" s="45" t="s">
        <v>560</v>
      </c>
      <c r="C1391" s="176">
        <v>579.0</v>
      </c>
      <c r="D1391" s="68"/>
      <c r="E1391" s="68"/>
    </row>
    <row r="1392" ht="15.75" customHeight="1">
      <c r="A1392" s="45" t="s">
        <v>2044</v>
      </c>
      <c r="B1392" s="45" t="s">
        <v>562</v>
      </c>
      <c r="C1392" s="176">
        <v>622.0</v>
      </c>
      <c r="D1392" s="68"/>
      <c r="E1392" s="68"/>
    </row>
    <row r="1393" ht="15.75" customHeight="1">
      <c r="A1393" s="45" t="s">
        <v>2045</v>
      </c>
      <c r="B1393" s="45" t="s">
        <v>564</v>
      </c>
      <c r="C1393" s="176">
        <v>648.0</v>
      </c>
      <c r="D1393" s="68"/>
      <c r="E1393" s="68"/>
    </row>
    <row r="1394" ht="15.75" customHeight="1">
      <c r="A1394" s="45" t="s">
        <v>2046</v>
      </c>
      <c r="B1394" s="45" t="s">
        <v>566</v>
      </c>
      <c r="C1394" s="176">
        <v>709.0</v>
      </c>
      <c r="D1394" s="68"/>
      <c r="E1394" s="68"/>
    </row>
    <row r="1395" ht="15.75" customHeight="1">
      <c r="A1395" s="45" t="s">
        <v>2047</v>
      </c>
      <c r="B1395" s="45" t="s">
        <v>568</v>
      </c>
      <c r="C1395" s="176">
        <v>763.0</v>
      </c>
      <c r="D1395" s="68"/>
      <c r="E1395" s="68"/>
    </row>
    <row r="1396" ht="15.75" customHeight="1">
      <c r="A1396" s="45" t="s">
        <v>2048</v>
      </c>
      <c r="B1396" s="45" t="s">
        <v>570</v>
      </c>
      <c r="C1396" s="176">
        <v>783.0</v>
      </c>
      <c r="D1396" s="68"/>
      <c r="E1396" s="68"/>
    </row>
    <row r="1397" ht="15.75" customHeight="1">
      <c r="A1397" s="45" t="s">
        <v>2049</v>
      </c>
      <c r="B1397" s="45" t="s">
        <v>574</v>
      </c>
      <c r="C1397" s="176">
        <v>817.0</v>
      </c>
      <c r="D1397" s="68"/>
      <c r="E1397" s="68"/>
    </row>
    <row r="1398" ht="15.75" customHeight="1">
      <c r="A1398" s="45" t="s">
        <v>2050</v>
      </c>
      <c r="B1398" s="45" t="s">
        <v>572</v>
      </c>
      <c r="C1398" s="176">
        <v>793.0</v>
      </c>
      <c r="D1398" s="68"/>
      <c r="E1398" s="68"/>
    </row>
    <row r="1399" ht="15.75" customHeight="1">
      <c r="A1399" s="45" t="s">
        <v>2051</v>
      </c>
      <c r="B1399" s="45" t="s">
        <v>1898</v>
      </c>
      <c r="C1399" s="176">
        <v>601.0</v>
      </c>
      <c r="D1399" s="68"/>
      <c r="E1399" s="68"/>
    </row>
    <row r="1400" ht="15.75" customHeight="1">
      <c r="A1400" s="45" t="s">
        <v>2052</v>
      </c>
      <c r="B1400" s="45" t="s">
        <v>1900</v>
      </c>
      <c r="C1400" s="176">
        <v>618.0</v>
      </c>
      <c r="D1400" s="68"/>
      <c r="E1400" s="68"/>
    </row>
    <row r="1401" ht="15.75" customHeight="1">
      <c r="A1401" s="45" t="s">
        <v>2053</v>
      </c>
      <c r="B1401" s="45" t="s">
        <v>1902</v>
      </c>
      <c r="C1401" s="176">
        <v>617.0</v>
      </c>
      <c r="D1401" s="68"/>
      <c r="E1401" s="68"/>
    </row>
    <row r="1402" ht="15.75" customHeight="1">
      <c r="A1402" s="45" t="s">
        <v>2054</v>
      </c>
      <c r="B1402" s="45" t="s">
        <v>1904</v>
      </c>
      <c r="C1402" s="176">
        <v>650.0</v>
      </c>
      <c r="D1402" s="68"/>
      <c r="E1402" s="68"/>
    </row>
    <row r="1403" ht="15.75" customHeight="1">
      <c r="A1403" s="45" t="s">
        <v>2055</v>
      </c>
      <c r="B1403" s="45" t="s">
        <v>1906</v>
      </c>
      <c r="C1403" s="176">
        <v>689.0</v>
      </c>
      <c r="D1403" s="68"/>
      <c r="E1403" s="68"/>
    </row>
    <row r="1404" ht="15.75" customHeight="1">
      <c r="A1404" s="45" t="s">
        <v>2056</v>
      </c>
      <c r="B1404" s="45" t="s">
        <v>1908</v>
      </c>
      <c r="C1404" s="176">
        <v>747.0</v>
      </c>
      <c r="D1404" s="68"/>
      <c r="E1404" s="68"/>
    </row>
    <row r="1405" ht="15.75" customHeight="1">
      <c r="A1405" s="45" t="s">
        <v>2057</v>
      </c>
      <c r="B1405" s="45" t="s">
        <v>1910</v>
      </c>
      <c r="C1405" s="176">
        <v>802.0</v>
      </c>
      <c r="D1405" s="68"/>
      <c r="E1405" s="68"/>
    </row>
    <row r="1406" ht="15.75" customHeight="1">
      <c r="A1406" s="45" t="s">
        <v>2058</v>
      </c>
      <c r="B1406" s="45" t="s">
        <v>1912</v>
      </c>
      <c r="C1406" s="176">
        <v>821.0</v>
      </c>
      <c r="D1406" s="68"/>
      <c r="E1406" s="68"/>
    </row>
    <row r="1407" ht="15.75" customHeight="1">
      <c r="A1407" s="45" t="s">
        <v>2059</v>
      </c>
      <c r="B1407" s="45" t="s">
        <v>1914</v>
      </c>
      <c r="C1407" s="176">
        <v>878.0</v>
      </c>
      <c r="D1407" s="68"/>
      <c r="E1407" s="68"/>
    </row>
    <row r="1408" ht="15.75" customHeight="1">
      <c r="A1408" s="45" t="s">
        <v>2060</v>
      </c>
      <c r="B1408" s="45" t="s">
        <v>1916</v>
      </c>
      <c r="C1408" s="176">
        <v>902.0</v>
      </c>
      <c r="D1408" s="68"/>
      <c r="E1408" s="68"/>
    </row>
    <row r="1409" ht="15.75" customHeight="1">
      <c r="A1409" s="45" t="s">
        <v>2061</v>
      </c>
      <c r="B1409" s="45" t="s">
        <v>1918</v>
      </c>
      <c r="C1409" s="176">
        <v>926.0</v>
      </c>
      <c r="D1409" s="68"/>
      <c r="E1409" s="68"/>
    </row>
    <row r="1410" ht="15.75" customHeight="1">
      <c r="A1410" s="45" t="s">
        <v>2062</v>
      </c>
      <c r="B1410" s="45" t="s">
        <v>578</v>
      </c>
      <c r="C1410" s="176">
        <v>1939.0</v>
      </c>
      <c r="D1410" s="68"/>
      <c r="E1410" s="68"/>
    </row>
    <row r="1411" ht="15.75" customHeight="1">
      <c r="A1411" s="45" t="s">
        <v>2063</v>
      </c>
      <c r="B1411" s="45" t="s">
        <v>580</v>
      </c>
      <c r="C1411" s="176">
        <v>1999.0</v>
      </c>
      <c r="D1411" s="68"/>
      <c r="E1411" s="68"/>
    </row>
    <row r="1412" ht="15.75" customHeight="1">
      <c r="A1412" s="45" t="s">
        <v>2064</v>
      </c>
      <c r="B1412" s="45" t="s">
        <v>582</v>
      </c>
      <c r="C1412" s="176">
        <v>2058.0</v>
      </c>
      <c r="D1412" s="68"/>
      <c r="E1412" s="68"/>
    </row>
    <row r="1413" ht="15.75" customHeight="1">
      <c r="A1413" s="45" t="s">
        <v>2065</v>
      </c>
      <c r="B1413" s="45" t="s">
        <v>1923</v>
      </c>
      <c r="C1413" s="176">
        <v>2118.0</v>
      </c>
      <c r="D1413" s="68"/>
      <c r="E1413" s="68"/>
    </row>
    <row r="1414" ht="15.75" customHeight="1">
      <c r="A1414" s="45" t="s">
        <v>2066</v>
      </c>
      <c r="B1414" s="45" t="s">
        <v>586</v>
      </c>
      <c r="C1414" s="176">
        <v>2177.0</v>
      </c>
      <c r="D1414" s="68"/>
      <c r="E1414" s="68"/>
    </row>
    <row r="1415" ht="15.75" customHeight="1">
      <c r="A1415" s="45" t="s">
        <v>2067</v>
      </c>
      <c r="B1415" s="45" t="s">
        <v>588</v>
      </c>
      <c r="C1415" s="176">
        <v>2237.0</v>
      </c>
      <c r="D1415" s="68"/>
      <c r="E1415" s="68"/>
    </row>
    <row r="1416" ht="15.75" customHeight="1">
      <c r="A1416" s="45" t="s">
        <v>2068</v>
      </c>
      <c r="B1416" s="45" t="s">
        <v>590</v>
      </c>
      <c r="C1416" s="176">
        <v>2296.0</v>
      </c>
      <c r="D1416" s="68"/>
      <c r="E1416" s="68"/>
    </row>
    <row r="1417" ht="15.75" customHeight="1">
      <c r="A1417" s="45" t="s">
        <v>2069</v>
      </c>
      <c r="B1417" s="45" t="s">
        <v>594</v>
      </c>
      <c r="C1417" s="176">
        <v>2356.0</v>
      </c>
      <c r="D1417" s="68"/>
      <c r="E1417" s="68"/>
    </row>
    <row r="1418" ht="15.75" customHeight="1">
      <c r="A1418" s="45" t="s">
        <v>2070</v>
      </c>
      <c r="B1418" s="45" t="s">
        <v>1929</v>
      </c>
      <c r="C1418" s="176">
        <v>2094.0</v>
      </c>
      <c r="D1418" s="68"/>
      <c r="E1418" s="68"/>
    </row>
    <row r="1419" ht="15.75" customHeight="1">
      <c r="A1419" s="45" t="s">
        <v>2071</v>
      </c>
      <c r="B1419" s="45" t="s">
        <v>1931</v>
      </c>
      <c r="C1419" s="176">
        <v>2125.0</v>
      </c>
      <c r="D1419" s="68"/>
      <c r="E1419" s="68"/>
    </row>
    <row r="1420" ht="15.75" customHeight="1">
      <c r="A1420" s="45" t="s">
        <v>2072</v>
      </c>
      <c r="B1420" s="45" t="s">
        <v>1933</v>
      </c>
      <c r="C1420" s="176">
        <v>2188.0</v>
      </c>
      <c r="D1420" s="68"/>
      <c r="E1420" s="68"/>
    </row>
    <row r="1421" ht="15.75" customHeight="1">
      <c r="A1421" s="45" t="s">
        <v>2073</v>
      </c>
      <c r="B1421" s="45" t="s">
        <v>606</v>
      </c>
      <c r="C1421" s="176">
        <v>2250.0</v>
      </c>
      <c r="D1421" s="68"/>
      <c r="E1421" s="68"/>
    </row>
    <row r="1422" ht="15.75" customHeight="1">
      <c r="A1422" s="45" t="s">
        <v>2074</v>
      </c>
      <c r="B1422" s="45" t="s">
        <v>1936</v>
      </c>
      <c r="C1422" s="176">
        <v>2313.0</v>
      </c>
      <c r="D1422" s="68"/>
      <c r="E1422" s="68"/>
    </row>
    <row r="1423" ht="15.75" customHeight="1">
      <c r="A1423" s="45" t="s">
        <v>2075</v>
      </c>
      <c r="B1423" s="45" t="s">
        <v>610</v>
      </c>
      <c r="C1423" s="176">
        <v>2350.0</v>
      </c>
      <c r="D1423" s="68"/>
      <c r="E1423" s="68"/>
    </row>
    <row r="1424" ht="15.75" customHeight="1">
      <c r="A1424" s="45" t="s">
        <v>2076</v>
      </c>
      <c r="B1424" s="45" t="s">
        <v>1939</v>
      </c>
      <c r="C1424" s="176">
        <v>2419.0</v>
      </c>
      <c r="D1424" s="68"/>
      <c r="E1424" s="68"/>
    </row>
    <row r="1425" ht="15.75" customHeight="1">
      <c r="A1425" s="45" t="s">
        <v>2077</v>
      </c>
      <c r="B1425" s="45" t="s">
        <v>612</v>
      </c>
      <c r="C1425" s="176">
        <v>2684.0</v>
      </c>
      <c r="D1425" s="68"/>
      <c r="E1425" s="68"/>
    </row>
    <row r="1426" ht="15.75" customHeight="1">
      <c r="A1426" s="45" t="s">
        <v>2078</v>
      </c>
      <c r="B1426" s="45" t="s">
        <v>614</v>
      </c>
      <c r="C1426" s="176">
        <v>2571.0</v>
      </c>
      <c r="D1426" s="68"/>
      <c r="E1426" s="68"/>
    </row>
    <row r="1427" ht="15.75" customHeight="1">
      <c r="A1427" s="45" t="s">
        <v>2079</v>
      </c>
      <c r="B1427" s="45" t="s">
        <v>1929</v>
      </c>
      <c r="C1427" s="176">
        <v>2094.0</v>
      </c>
      <c r="D1427" s="68"/>
      <c r="E1427" s="68"/>
    </row>
    <row r="1428" ht="15.75" customHeight="1">
      <c r="A1428" s="45" t="s">
        <v>2080</v>
      </c>
      <c r="B1428" s="45" t="s">
        <v>1931</v>
      </c>
      <c r="C1428" s="176">
        <v>2125.0</v>
      </c>
      <c r="D1428" s="68"/>
      <c r="E1428" s="68"/>
    </row>
    <row r="1429" ht="15.75" customHeight="1">
      <c r="A1429" s="45" t="s">
        <v>2081</v>
      </c>
      <c r="B1429" s="45" t="s">
        <v>1933</v>
      </c>
      <c r="C1429" s="176">
        <v>2188.0</v>
      </c>
      <c r="D1429" s="68"/>
      <c r="E1429" s="68"/>
    </row>
    <row r="1430" ht="15.75" customHeight="1">
      <c r="A1430" s="45" t="s">
        <v>2082</v>
      </c>
      <c r="B1430" s="45" t="s">
        <v>1946</v>
      </c>
      <c r="C1430" s="176">
        <v>2250.0</v>
      </c>
      <c r="D1430" s="68"/>
      <c r="E1430" s="68"/>
    </row>
    <row r="1431" ht="15.75" customHeight="1">
      <c r="A1431" s="45" t="s">
        <v>2083</v>
      </c>
      <c r="B1431" s="45" t="s">
        <v>1936</v>
      </c>
      <c r="C1431" s="176">
        <v>2313.0</v>
      </c>
      <c r="D1431" s="68"/>
      <c r="E1431" s="68"/>
    </row>
    <row r="1432" ht="15.75" customHeight="1">
      <c r="A1432" s="45" t="s">
        <v>2084</v>
      </c>
      <c r="B1432" s="45" t="s">
        <v>610</v>
      </c>
      <c r="C1432" s="176">
        <v>2350.0</v>
      </c>
      <c r="D1432" s="68"/>
      <c r="E1432" s="68"/>
    </row>
    <row r="1433" ht="15.75" customHeight="1">
      <c r="A1433" s="45" t="s">
        <v>2085</v>
      </c>
      <c r="B1433" s="45" t="s">
        <v>1939</v>
      </c>
      <c r="C1433" s="176">
        <v>2419.0</v>
      </c>
      <c r="D1433" s="68"/>
      <c r="E1433" s="68"/>
    </row>
    <row r="1434" ht="15.75" customHeight="1">
      <c r="A1434" s="45" t="s">
        <v>2086</v>
      </c>
      <c r="B1434" s="45" t="s">
        <v>612</v>
      </c>
      <c r="C1434" s="176">
        <v>2684.0</v>
      </c>
      <c r="D1434" s="68"/>
      <c r="E1434" s="68"/>
    </row>
    <row r="1435" ht="15.75" customHeight="1">
      <c r="A1435" s="45" t="s">
        <v>2087</v>
      </c>
      <c r="B1435" s="45" t="s">
        <v>614</v>
      </c>
      <c r="C1435" s="176">
        <v>2571.0</v>
      </c>
      <c r="D1435" s="68"/>
      <c r="E1435" s="68"/>
    </row>
    <row r="1436" ht="15.75" customHeight="1">
      <c r="A1436" s="45" t="s">
        <v>2088</v>
      </c>
      <c r="B1436" s="45" t="s">
        <v>2089</v>
      </c>
      <c r="C1436" s="176">
        <v>358.0</v>
      </c>
      <c r="D1436" s="68"/>
      <c r="E1436" s="68"/>
    </row>
    <row r="1437" ht="15.75" customHeight="1">
      <c r="A1437" s="45" t="s">
        <v>2090</v>
      </c>
      <c r="B1437" s="45" t="s">
        <v>2091</v>
      </c>
      <c r="C1437" s="176">
        <v>116.0</v>
      </c>
      <c r="D1437" s="68"/>
      <c r="E1437" s="68"/>
    </row>
    <row r="1438" ht="15.75" customHeight="1">
      <c r="A1438" s="45" t="s">
        <v>2092</v>
      </c>
      <c r="B1438" s="45" t="s">
        <v>2093</v>
      </c>
      <c r="C1438" s="176">
        <v>153.0</v>
      </c>
      <c r="D1438" s="68"/>
      <c r="E1438" s="68"/>
    </row>
    <row r="1439" ht="15.75" customHeight="1">
      <c r="A1439" s="45" t="s">
        <v>2094</v>
      </c>
      <c r="B1439" s="45" t="s">
        <v>1323</v>
      </c>
      <c r="C1439" s="176">
        <v>1012.0</v>
      </c>
      <c r="D1439" s="68"/>
      <c r="E1439" s="68"/>
    </row>
    <row r="1440" ht="15.75" customHeight="1">
      <c r="A1440" s="45" t="s">
        <v>2095</v>
      </c>
      <c r="B1440" s="45" t="s">
        <v>2096</v>
      </c>
      <c r="C1440" s="176">
        <v>938.0</v>
      </c>
      <c r="D1440" s="68"/>
      <c r="E1440" s="68"/>
    </row>
    <row r="1441" ht="15.75" customHeight="1">
      <c r="A1441" s="45" t="s">
        <v>2097</v>
      </c>
      <c r="B1441" s="45" t="s">
        <v>2098</v>
      </c>
      <c r="C1441" s="176">
        <v>2321.0</v>
      </c>
      <c r="D1441" s="68"/>
      <c r="E1441" s="68"/>
    </row>
    <row r="1442" ht="15.75" customHeight="1">
      <c r="A1442" s="45" t="s">
        <v>2099</v>
      </c>
      <c r="B1442" s="45" t="s">
        <v>2100</v>
      </c>
      <c r="C1442" s="176">
        <v>524.0</v>
      </c>
      <c r="D1442" s="68"/>
      <c r="E1442" s="68"/>
    </row>
    <row r="1443" ht="15.75" customHeight="1">
      <c r="A1443" s="45" t="s">
        <v>2101</v>
      </c>
      <c r="B1443" s="45" t="s">
        <v>2100</v>
      </c>
      <c r="C1443" s="176">
        <v>562.0</v>
      </c>
      <c r="D1443" s="68"/>
      <c r="E1443" s="68"/>
    </row>
    <row r="1444" ht="15.75" customHeight="1">
      <c r="A1444" s="45" t="s">
        <v>2102</v>
      </c>
      <c r="B1444" s="45" t="s">
        <v>2103</v>
      </c>
      <c r="C1444" s="176">
        <v>549.0</v>
      </c>
      <c r="D1444" s="68"/>
      <c r="E1444" s="68"/>
    </row>
    <row r="1445" ht="15.75" customHeight="1">
      <c r="A1445" s="45" t="s">
        <v>2104</v>
      </c>
      <c r="B1445" s="45" t="s">
        <v>2105</v>
      </c>
      <c r="C1445" s="176">
        <v>570.0</v>
      </c>
      <c r="D1445" s="68"/>
      <c r="E1445" s="68"/>
    </row>
    <row r="1446" ht="15.75" customHeight="1">
      <c r="A1446" s="45" t="s">
        <v>2106</v>
      </c>
      <c r="B1446" s="45" t="s">
        <v>2107</v>
      </c>
      <c r="C1446" s="176">
        <v>871.5</v>
      </c>
      <c r="D1446" s="68"/>
      <c r="E1446" s="68"/>
    </row>
    <row r="1447" ht="15.75" customHeight="1">
      <c r="A1447" s="45" t="s">
        <v>2108</v>
      </c>
      <c r="B1447" s="45" t="s">
        <v>2109</v>
      </c>
      <c r="C1447" s="176">
        <v>726.25</v>
      </c>
      <c r="D1447" s="68"/>
      <c r="E1447" s="68"/>
    </row>
    <row r="1448" ht="15.75" customHeight="1">
      <c r="A1448" s="45" t="s">
        <v>2110</v>
      </c>
      <c r="B1448" s="45" t="s">
        <v>2111</v>
      </c>
      <c r="C1448" s="176">
        <v>598.5</v>
      </c>
      <c r="D1448" s="68"/>
      <c r="E1448" s="68"/>
    </row>
    <row r="1449" ht="15.75" customHeight="1">
      <c r="A1449" s="45" t="s">
        <v>2112</v>
      </c>
      <c r="B1449" s="45" t="s">
        <v>1274</v>
      </c>
      <c r="C1449" s="176">
        <v>1512.0</v>
      </c>
      <c r="D1449" s="68"/>
      <c r="E1449" s="68"/>
    </row>
    <row r="1450" ht="15.75" customHeight="1">
      <c r="A1450" s="45" t="s">
        <v>2113</v>
      </c>
      <c r="B1450" s="45" t="s">
        <v>1276</v>
      </c>
      <c r="C1450" s="176">
        <v>1591.0</v>
      </c>
      <c r="D1450" s="68"/>
      <c r="E1450" s="68"/>
    </row>
    <row r="1451" ht="15.75" customHeight="1">
      <c r="A1451" s="45" t="s">
        <v>2114</v>
      </c>
      <c r="B1451" s="45" t="s">
        <v>1278</v>
      </c>
      <c r="C1451" s="176">
        <v>1689.0</v>
      </c>
      <c r="D1451" s="68"/>
      <c r="E1451" s="68"/>
    </row>
    <row r="1452" ht="15.75" customHeight="1">
      <c r="A1452" s="45" t="s">
        <v>2115</v>
      </c>
      <c r="B1452" s="45" t="s">
        <v>1280</v>
      </c>
      <c r="C1452" s="176">
        <v>1979.0</v>
      </c>
      <c r="D1452" s="68"/>
      <c r="E1452" s="68"/>
    </row>
    <row r="1453" ht="15.75" customHeight="1">
      <c r="A1453" s="45" t="s">
        <v>2116</v>
      </c>
      <c r="B1453" s="45" t="s">
        <v>1282</v>
      </c>
      <c r="C1453" s="176">
        <v>2082.0</v>
      </c>
      <c r="D1453" s="68"/>
      <c r="E1453" s="68"/>
    </row>
    <row r="1454" ht="15.75" customHeight="1">
      <c r="A1454" s="45" t="s">
        <v>2117</v>
      </c>
      <c r="B1454" s="45" t="s">
        <v>1284</v>
      </c>
      <c r="C1454" s="176">
        <v>2460.0</v>
      </c>
      <c r="D1454" s="68"/>
      <c r="E1454" s="68"/>
    </row>
    <row r="1455" ht="15.75" customHeight="1">
      <c r="A1455" s="45" t="s">
        <v>2118</v>
      </c>
      <c r="B1455" s="45" t="s">
        <v>1284</v>
      </c>
      <c r="C1455" s="176">
        <v>3376.0</v>
      </c>
      <c r="D1455" s="68"/>
      <c r="E1455" s="68"/>
    </row>
    <row r="1456" ht="15.75" customHeight="1">
      <c r="A1456" s="45" t="s">
        <v>2119</v>
      </c>
      <c r="B1456" s="45" t="s">
        <v>1287</v>
      </c>
      <c r="C1456" s="176">
        <v>2886.0</v>
      </c>
      <c r="D1456" s="68"/>
      <c r="E1456" s="68"/>
    </row>
    <row r="1457" ht="15.75" customHeight="1">
      <c r="A1457" s="45" t="s">
        <v>2120</v>
      </c>
      <c r="B1457" s="45" t="s">
        <v>1287</v>
      </c>
      <c r="C1457" s="176">
        <v>3675.0</v>
      </c>
      <c r="D1457" s="68"/>
      <c r="E1457" s="68"/>
    </row>
    <row r="1458" ht="15.75" customHeight="1">
      <c r="A1458" s="45" t="s">
        <v>2121</v>
      </c>
      <c r="B1458" s="45" t="s">
        <v>2122</v>
      </c>
      <c r="C1458" s="176">
        <v>1645.0</v>
      </c>
      <c r="D1458" s="68"/>
      <c r="E1458" s="68"/>
    </row>
    <row r="1459" ht="15.75" customHeight="1">
      <c r="A1459" s="45" t="s">
        <v>2123</v>
      </c>
      <c r="B1459" s="45" t="s">
        <v>2124</v>
      </c>
      <c r="C1459" s="176">
        <v>1902.0</v>
      </c>
      <c r="D1459" s="68"/>
      <c r="E1459" s="68"/>
    </row>
    <row r="1460" ht="15.75" customHeight="1">
      <c r="A1460" s="45" t="s">
        <v>2125</v>
      </c>
      <c r="B1460" s="45" t="s">
        <v>2126</v>
      </c>
      <c r="C1460" s="176">
        <v>2077.0</v>
      </c>
      <c r="D1460" s="68"/>
      <c r="E1460" s="68"/>
    </row>
    <row r="1461" ht="15.75" customHeight="1">
      <c r="A1461" s="45" t="s">
        <v>2127</v>
      </c>
      <c r="B1461" s="45" t="s">
        <v>2128</v>
      </c>
      <c r="C1461" s="176">
        <v>2250.0</v>
      </c>
      <c r="D1461" s="68"/>
      <c r="E1461" s="68"/>
    </row>
    <row r="1462" ht="15.75" customHeight="1">
      <c r="A1462" s="45" t="s">
        <v>2129</v>
      </c>
      <c r="B1462" s="45" t="s">
        <v>1353</v>
      </c>
      <c r="C1462" s="176">
        <v>2399.0</v>
      </c>
      <c r="D1462" s="68"/>
      <c r="E1462" s="68"/>
    </row>
    <row r="1463" ht="15.75" customHeight="1">
      <c r="A1463" s="45" t="s">
        <v>2130</v>
      </c>
      <c r="B1463" s="45" t="s">
        <v>1355</v>
      </c>
      <c r="C1463" s="176">
        <v>2479.0</v>
      </c>
      <c r="D1463" s="68"/>
      <c r="E1463" s="68"/>
    </row>
    <row r="1464" ht="15.75" customHeight="1">
      <c r="A1464" s="45" t="s">
        <v>2131</v>
      </c>
      <c r="B1464" s="45" t="s">
        <v>1357</v>
      </c>
      <c r="C1464" s="176">
        <v>2599.0</v>
      </c>
      <c r="D1464" s="68"/>
      <c r="E1464" s="68"/>
    </row>
    <row r="1465" ht="15.75" customHeight="1">
      <c r="A1465" s="45" t="s">
        <v>2132</v>
      </c>
      <c r="B1465" s="45" t="s">
        <v>1359</v>
      </c>
      <c r="C1465" s="176">
        <v>2839.0</v>
      </c>
      <c r="D1465" s="68"/>
      <c r="E1465" s="68"/>
    </row>
    <row r="1466" ht="15.75" customHeight="1">
      <c r="A1466" s="45" t="s">
        <v>2133</v>
      </c>
      <c r="B1466" s="45" t="s">
        <v>2134</v>
      </c>
      <c r="C1466" s="176">
        <v>657.0</v>
      </c>
      <c r="D1466" s="68"/>
      <c r="E1466" s="68"/>
    </row>
    <row r="1467" ht="15.75" customHeight="1">
      <c r="A1467" s="45" t="s">
        <v>2135</v>
      </c>
      <c r="B1467" s="45" t="s">
        <v>2136</v>
      </c>
      <c r="C1467" s="176">
        <v>234.0</v>
      </c>
      <c r="D1467" s="68"/>
      <c r="E1467" s="68"/>
    </row>
    <row r="1468" ht="15.75" customHeight="1">
      <c r="A1468" s="45" t="s">
        <v>2137</v>
      </c>
      <c r="B1468" s="45" t="s">
        <v>2138</v>
      </c>
      <c r="C1468" s="176">
        <v>281.0</v>
      </c>
      <c r="D1468" s="68"/>
      <c r="E1468" s="68"/>
    </row>
    <row r="1469" ht="15.75" customHeight="1">
      <c r="A1469" s="45" t="s">
        <v>2139</v>
      </c>
      <c r="B1469" s="45" t="s">
        <v>2140</v>
      </c>
      <c r="C1469" s="176">
        <v>242.0</v>
      </c>
      <c r="D1469" s="68"/>
      <c r="E1469" s="68"/>
    </row>
    <row r="1470" ht="15.75" customHeight="1">
      <c r="A1470" s="45" t="s">
        <v>2141</v>
      </c>
      <c r="B1470" s="45" t="s">
        <v>2142</v>
      </c>
      <c r="C1470" s="176">
        <v>243.0</v>
      </c>
      <c r="D1470" s="68"/>
      <c r="E1470" s="68"/>
    </row>
    <row r="1471" ht="15.75" customHeight="1">
      <c r="A1471" s="45" t="s">
        <v>2143</v>
      </c>
      <c r="B1471" s="45" t="s">
        <v>2142</v>
      </c>
      <c r="C1471" s="176">
        <v>300.0</v>
      </c>
      <c r="D1471" s="68"/>
      <c r="E1471" s="68"/>
    </row>
    <row r="1472" ht="15.75" customHeight="1">
      <c r="A1472" s="45" t="s">
        <v>2144</v>
      </c>
      <c r="B1472" s="45" t="s">
        <v>2145</v>
      </c>
      <c r="C1472" s="176">
        <v>253.0</v>
      </c>
      <c r="D1472" s="68"/>
      <c r="E1472" s="68"/>
    </row>
    <row r="1473" ht="15.75" customHeight="1">
      <c r="A1473" s="45" t="s">
        <v>2146</v>
      </c>
      <c r="B1473" s="45" t="s">
        <v>2147</v>
      </c>
      <c r="C1473" s="176">
        <v>251.0</v>
      </c>
      <c r="D1473" s="68"/>
      <c r="E1473" s="68"/>
    </row>
    <row r="1474" ht="15.75" customHeight="1">
      <c r="A1474" s="45" t="s">
        <v>2148</v>
      </c>
      <c r="B1474" s="45" t="s">
        <v>2149</v>
      </c>
      <c r="C1474" s="176">
        <v>273.0</v>
      </c>
      <c r="D1474" s="68"/>
      <c r="E1474" s="68"/>
    </row>
    <row r="1475" ht="15.75" customHeight="1">
      <c r="A1475" s="45" t="s">
        <v>2150</v>
      </c>
      <c r="B1475" s="45" t="s">
        <v>2149</v>
      </c>
      <c r="C1475" s="176">
        <v>287.0</v>
      </c>
      <c r="D1475" s="68"/>
      <c r="E1475" s="68"/>
    </row>
    <row r="1476" ht="15.75" customHeight="1">
      <c r="A1476" s="45" t="s">
        <v>2151</v>
      </c>
      <c r="B1476" s="45" t="s">
        <v>2152</v>
      </c>
      <c r="C1476" s="176">
        <v>321.0</v>
      </c>
      <c r="D1476" s="68"/>
      <c r="E1476" s="68"/>
    </row>
    <row r="1477" ht="15.75" customHeight="1">
      <c r="A1477" s="45" t="s">
        <v>2153</v>
      </c>
      <c r="B1477" s="45" t="s">
        <v>2154</v>
      </c>
      <c r="C1477" s="176">
        <v>278.0</v>
      </c>
      <c r="D1477" s="68"/>
      <c r="E1477" s="68"/>
    </row>
    <row r="1478" ht="15.75" customHeight="1">
      <c r="A1478" s="45" t="s">
        <v>2155</v>
      </c>
      <c r="B1478" s="45" t="s">
        <v>2154</v>
      </c>
      <c r="C1478" s="176">
        <v>321.0</v>
      </c>
      <c r="D1478" s="68"/>
      <c r="E1478" s="68"/>
    </row>
    <row r="1479" ht="15.75" customHeight="1">
      <c r="A1479" s="45" t="s">
        <v>2156</v>
      </c>
      <c r="B1479" s="45" t="s">
        <v>2157</v>
      </c>
      <c r="C1479" s="176">
        <v>313.0</v>
      </c>
      <c r="D1479" s="68"/>
      <c r="E1479" s="68"/>
    </row>
    <row r="1480" ht="15.75" customHeight="1">
      <c r="A1480" s="45" t="s">
        <v>2158</v>
      </c>
      <c r="B1480" s="45" t="s">
        <v>2159</v>
      </c>
      <c r="C1480" s="176">
        <v>332.0</v>
      </c>
      <c r="D1480" s="68"/>
      <c r="E1480" s="68"/>
    </row>
    <row r="1481" ht="15.75" customHeight="1">
      <c r="A1481" s="45" t="s">
        <v>2160</v>
      </c>
      <c r="B1481" s="45" t="s">
        <v>2161</v>
      </c>
      <c r="C1481" s="176">
        <v>358.0</v>
      </c>
      <c r="D1481" s="68"/>
      <c r="E1481" s="68"/>
    </row>
    <row r="1482" ht="15.75" customHeight="1">
      <c r="A1482" s="45" t="s">
        <v>2162</v>
      </c>
      <c r="B1482" s="45" t="s">
        <v>2159</v>
      </c>
      <c r="C1482" s="176">
        <v>288.0</v>
      </c>
      <c r="D1482" s="68"/>
      <c r="E1482" s="68"/>
    </row>
    <row r="1483" ht="15.75" customHeight="1">
      <c r="A1483" s="45" t="s">
        <v>2163</v>
      </c>
      <c r="B1483" s="45" t="s">
        <v>2161</v>
      </c>
      <c r="C1483" s="176">
        <v>348.0</v>
      </c>
      <c r="D1483" s="68"/>
      <c r="E1483" s="68"/>
    </row>
    <row r="1484" ht="15.75" customHeight="1">
      <c r="A1484" s="45" t="s">
        <v>2164</v>
      </c>
      <c r="B1484" s="45" t="s">
        <v>2165</v>
      </c>
      <c r="C1484" s="176">
        <v>165.0</v>
      </c>
      <c r="D1484" s="68"/>
      <c r="E1484" s="68"/>
    </row>
    <row r="1485" ht="15.75" customHeight="1">
      <c r="A1485" s="45" t="s">
        <v>2166</v>
      </c>
      <c r="B1485" s="45" t="s">
        <v>2167</v>
      </c>
      <c r="C1485" s="176">
        <v>170.0</v>
      </c>
      <c r="D1485" s="68"/>
      <c r="E1485" s="68"/>
    </row>
    <row r="1486" ht="15.75" customHeight="1">
      <c r="A1486" s="45" t="s">
        <v>2168</v>
      </c>
      <c r="B1486" s="45" t="s">
        <v>2169</v>
      </c>
      <c r="C1486" s="176">
        <v>167.0</v>
      </c>
      <c r="D1486" s="68"/>
      <c r="E1486" s="68"/>
    </row>
    <row r="1487" ht="15.75" customHeight="1">
      <c r="A1487" s="45" t="s">
        <v>2170</v>
      </c>
      <c r="B1487" s="45" t="s">
        <v>2171</v>
      </c>
      <c r="C1487" s="176">
        <v>187.0</v>
      </c>
      <c r="D1487" s="68"/>
      <c r="E1487" s="68"/>
    </row>
    <row r="1488" ht="15.75" customHeight="1">
      <c r="A1488" s="45" t="s">
        <v>2172</v>
      </c>
      <c r="B1488" s="45" t="s">
        <v>2173</v>
      </c>
      <c r="C1488" s="176">
        <v>181.0</v>
      </c>
      <c r="D1488" s="68"/>
      <c r="E1488" s="68"/>
    </row>
    <row r="1489" ht="15.75" customHeight="1">
      <c r="A1489" s="45" t="s">
        <v>2174</v>
      </c>
      <c r="B1489" s="45" t="s">
        <v>2175</v>
      </c>
      <c r="C1489" s="176">
        <v>193.0</v>
      </c>
      <c r="D1489" s="68"/>
      <c r="E1489" s="68"/>
    </row>
    <row r="1490" ht="15.75" customHeight="1">
      <c r="A1490" s="45" t="s">
        <v>2176</v>
      </c>
      <c r="B1490" s="45" t="s">
        <v>2177</v>
      </c>
      <c r="C1490" s="176">
        <v>198.0</v>
      </c>
      <c r="D1490" s="68"/>
      <c r="E1490" s="68"/>
    </row>
    <row r="1491" ht="15.75" customHeight="1">
      <c r="A1491" s="45" t="s">
        <v>2178</v>
      </c>
      <c r="B1491" s="45" t="s">
        <v>2175</v>
      </c>
      <c r="C1491" s="176">
        <v>221.0</v>
      </c>
      <c r="D1491" s="68"/>
      <c r="E1491" s="68"/>
    </row>
    <row r="1492" ht="15.75" customHeight="1">
      <c r="A1492" s="45" t="s">
        <v>2179</v>
      </c>
      <c r="B1492" s="45" t="s">
        <v>2180</v>
      </c>
      <c r="C1492" s="176">
        <v>204.0</v>
      </c>
      <c r="D1492" s="68"/>
      <c r="E1492" s="68"/>
    </row>
    <row r="1493" ht="15.75" customHeight="1">
      <c r="A1493" s="45" t="s">
        <v>2181</v>
      </c>
      <c r="B1493" s="45" t="s">
        <v>2182</v>
      </c>
      <c r="C1493" s="176">
        <v>212.0</v>
      </c>
      <c r="D1493" s="68"/>
      <c r="E1493" s="68"/>
    </row>
    <row r="1494" ht="15.75" customHeight="1">
      <c r="A1494" s="45" t="s">
        <v>2183</v>
      </c>
      <c r="B1494" s="45" t="s">
        <v>2184</v>
      </c>
      <c r="C1494" s="176">
        <v>216.0</v>
      </c>
      <c r="D1494" s="68"/>
      <c r="E1494" s="68"/>
    </row>
    <row r="1495" ht="15.75" customHeight="1">
      <c r="A1495" s="45" t="s">
        <v>2185</v>
      </c>
      <c r="B1495" s="45" t="s">
        <v>2186</v>
      </c>
      <c r="C1495" s="176">
        <v>238.0</v>
      </c>
      <c r="D1495" s="68"/>
      <c r="E1495" s="68"/>
    </row>
    <row r="1496" ht="15.75" customHeight="1">
      <c r="A1496" s="45" t="s">
        <v>2187</v>
      </c>
      <c r="B1496" s="45" t="s">
        <v>2188</v>
      </c>
      <c r="C1496" s="176">
        <v>242.0</v>
      </c>
      <c r="D1496" s="68"/>
      <c r="E1496" s="68"/>
    </row>
    <row r="1497" ht="15.75" customHeight="1">
      <c r="A1497" s="45" t="s">
        <v>2189</v>
      </c>
      <c r="B1497" s="45" t="s">
        <v>2190</v>
      </c>
      <c r="C1497" s="176">
        <v>242.0</v>
      </c>
      <c r="D1497" s="68"/>
      <c r="E1497" s="68"/>
    </row>
    <row r="1498" ht="15.75" customHeight="1">
      <c r="A1498" s="45" t="s">
        <v>2191</v>
      </c>
      <c r="B1498" s="45" t="s">
        <v>2192</v>
      </c>
      <c r="C1498" s="176">
        <v>275.0</v>
      </c>
      <c r="D1498" s="68"/>
      <c r="E1498" s="68"/>
    </row>
    <row r="1499" ht="15.75" customHeight="1">
      <c r="A1499" s="45" t="s">
        <v>2193</v>
      </c>
      <c r="B1499" s="45" t="s">
        <v>2190</v>
      </c>
      <c r="C1499" s="176">
        <v>285.0</v>
      </c>
      <c r="D1499" s="68"/>
      <c r="E1499" s="68"/>
    </row>
    <row r="1500" ht="15.75" customHeight="1">
      <c r="A1500" s="45" t="s">
        <v>2194</v>
      </c>
      <c r="B1500" s="45" t="s">
        <v>2195</v>
      </c>
      <c r="C1500" s="176">
        <v>2890.0</v>
      </c>
      <c r="D1500" s="68"/>
      <c r="E1500" s="68"/>
    </row>
    <row r="1501" ht="15.75" customHeight="1">
      <c r="A1501" s="45" t="s">
        <v>2196</v>
      </c>
      <c r="B1501" s="45" t="s">
        <v>1323</v>
      </c>
      <c r="C1501" s="176">
        <v>1012.0</v>
      </c>
      <c r="D1501" s="68"/>
      <c r="E1501" s="68"/>
    </row>
    <row r="1502" ht="15.75" customHeight="1">
      <c r="A1502" s="45" t="s">
        <v>2197</v>
      </c>
      <c r="B1502" s="45" t="s">
        <v>1323</v>
      </c>
      <c r="C1502" s="176">
        <v>1012.0</v>
      </c>
      <c r="D1502" s="68"/>
      <c r="E1502" s="68"/>
    </row>
    <row r="1503" ht="15.75" customHeight="1">
      <c r="A1503" s="45" t="s">
        <v>2198</v>
      </c>
      <c r="B1503" s="45" t="s">
        <v>1329</v>
      </c>
      <c r="C1503" s="176">
        <v>1012.0</v>
      </c>
      <c r="D1503" s="68"/>
      <c r="E1503" s="68"/>
    </row>
    <row r="1504" ht="15.75" customHeight="1">
      <c r="A1504" s="45" t="s">
        <v>2199</v>
      </c>
      <c r="B1504" s="45" t="s">
        <v>2200</v>
      </c>
      <c r="C1504" s="176">
        <v>235.0</v>
      </c>
      <c r="D1504" s="68"/>
      <c r="E1504" s="68"/>
    </row>
    <row r="1505" ht="15.75" customHeight="1">
      <c r="A1505" s="45" t="s">
        <v>2201</v>
      </c>
      <c r="B1505" s="45" t="s">
        <v>2202</v>
      </c>
      <c r="C1505" s="176">
        <v>250.0</v>
      </c>
      <c r="D1505" s="68"/>
      <c r="E1505" s="68"/>
    </row>
    <row r="1506" ht="15.75" customHeight="1">
      <c r="A1506" s="45" t="s">
        <v>2203</v>
      </c>
      <c r="B1506" s="45" t="s">
        <v>2204</v>
      </c>
      <c r="C1506" s="176">
        <v>308.0</v>
      </c>
      <c r="D1506" s="68"/>
      <c r="E1506" s="68"/>
    </row>
    <row r="1507" ht="15.75" customHeight="1">
      <c r="A1507" s="45" t="s">
        <v>2205</v>
      </c>
      <c r="B1507" s="45" t="s">
        <v>2206</v>
      </c>
      <c r="C1507" s="176">
        <v>326.0</v>
      </c>
      <c r="D1507" s="68"/>
      <c r="E1507" s="68"/>
    </row>
    <row r="1508" ht="15.75" customHeight="1">
      <c r="A1508" s="45" t="s">
        <v>361</v>
      </c>
      <c r="B1508" s="45" t="s">
        <v>2207</v>
      </c>
      <c r="C1508" s="176">
        <v>256.0</v>
      </c>
      <c r="D1508" s="68"/>
      <c r="E1508" s="68"/>
    </row>
    <row r="1509" ht="15.75" customHeight="1">
      <c r="A1509" s="45" t="s">
        <v>2208</v>
      </c>
      <c r="B1509" s="45" t="s">
        <v>2209</v>
      </c>
      <c r="C1509" s="176">
        <v>325.0</v>
      </c>
      <c r="D1509" s="68"/>
      <c r="E1509" s="68"/>
    </row>
    <row r="1510" ht="15.75" customHeight="1">
      <c r="A1510" s="45" t="s">
        <v>359</v>
      </c>
      <c r="B1510" s="45" t="s">
        <v>2210</v>
      </c>
      <c r="C1510" s="176">
        <v>118.0</v>
      </c>
      <c r="D1510" s="68"/>
      <c r="E1510" s="68"/>
    </row>
    <row r="1511" ht="15.75" customHeight="1">
      <c r="A1511" s="45" t="s">
        <v>2211</v>
      </c>
      <c r="B1511" s="45" t="s">
        <v>2212</v>
      </c>
      <c r="C1511" s="176">
        <v>384.0</v>
      </c>
      <c r="D1511" s="68"/>
      <c r="E1511" s="68"/>
    </row>
    <row r="1512" ht="15.75" customHeight="1">
      <c r="A1512" s="45" t="s">
        <v>365</v>
      </c>
      <c r="B1512" s="45" t="s">
        <v>2212</v>
      </c>
      <c r="C1512" s="176">
        <v>389.0</v>
      </c>
      <c r="D1512" s="68"/>
      <c r="E1512" s="68"/>
    </row>
    <row r="1513" ht="15.75" customHeight="1">
      <c r="A1513" s="45" t="s">
        <v>2213</v>
      </c>
      <c r="B1513" s="45" t="s">
        <v>2210</v>
      </c>
      <c r="C1513" s="176">
        <v>194.0</v>
      </c>
      <c r="D1513" s="68"/>
      <c r="E1513" s="68"/>
    </row>
    <row r="1514" ht="15.75" customHeight="1">
      <c r="A1514" s="45" t="s">
        <v>2214</v>
      </c>
      <c r="B1514" s="45" t="s">
        <v>2207</v>
      </c>
      <c r="C1514" s="176">
        <v>136.0</v>
      </c>
      <c r="D1514" s="68"/>
      <c r="E1514" s="68"/>
    </row>
    <row r="1515" ht="15.75" customHeight="1">
      <c r="A1515" s="45" t="s">
        <v>2215</v>
      </c>
      <c r="B1515" s="45" t="s">
        <v>2209</v>
      </c>
      <c r="C1515" s="176">
        <v>365.0</v>
      </c>
      <c r="D1515" s="68"/>
      <c r="E1515" s="68"/>
    </row>
    <row r="1516" ht="15.75" customHeight="1">
      <c r="A1516" s="45" t="s">
        <v>2216</v>
      </c>
      <c r="B1516" s="45" t="s">
        <v>2217</v>
      </c>
      <c r="C1516" s="176">
        <v>183.0</v>
      </c>
      <c r="D1516" s="68"/>
      <c r="E1516" s="68"/>
    </row>
    <row r="1517" ht="15.75" customHeight="1">
      <c r="A1517" s="45" t="s">
        <v>2218</v>
      </c>
      <c r="B1517" s="45" t="s">
        <v>2219</v>
      </c>
      <c r="C1517" s="176">
        <v>259.0</v>
      </c>
      <c r="D1517" s="68"/>
      <c r="E1517" s="68"/>
    </row>
    <row r="1518" ht="15.75" customHeight="1">
      <c r="A1518" s="45" t="s">
        <v>363</v>
      </c>
      <c r="B1518" s="45" t="s">
        <v>2091</v>
      </c>
      <c r="C1518" s="176">
        <v>134.0</v>
      </c>
      <c r="D1518" s="68"/>
      <c r="E1518" s="68"/>
    </row>
    <row r="1519" ht="15.75" customHeight="1">
      <c r="A1519" s="45" t="s">
        <v>362</v>
      </c>
      <c r="B1519" s="45" t="s">
        <v>2210</v>
      </c>
      <c r="C1519" s="176">
        <v>134.0</v>
      </c>
      <c r="D1519" s="68"/>
      <c r="E1519" s="68"/>
    </row>
    <row r="1520" ht="15.75" customHeight="1">
      <c r="A1520" s="45" t="s">
        <v>2220</v>
      </c>
      <c r="B1520" s="45" t="s">
        <v>2210</v>
      </c>
      <c r="C1520" s="176">
        <v>224.0</v>
      </c>
      <c r="D1520" s="68"/>
      <c r="E1520" s="68"/>
    </row>
    <row r="1521" ht="15.75" customHeight="1">
      <c r="A1521" s="45" t="s">
        <v>2221</v>
      </c>
      <c r="B1521" s="45" t="s">
        <v>2091</v>
      </c>
      <c r="C1521" s="176">
        <v>224.0</v>
      </c>
      <c r="D1521" s="68"/>
      <c r="E1521" s="68"/>
    </row>
    <row r="1522" ht="15.75" customHeight="1">
      <c r="A1522" s="45" t="s">
        <v>2222</v>
      </c>
      <c r="B1522" s="45" t="s">
        <v>2091</v>
      </c>
      <c r="C1522" s="176">
        <v>183.0</v>
      </c>
      <c r="D1522" s="68"/>
      <c r="E1522" s="68"/>
    </row>
    <row r="1523" ht="15.75" customHeight="1">
      <c r="A1523" s="45" t="s">
        <v>2223</v>
      </c>
      <c r="B1523" s="45" t="s">
        <v>2219</v>
      </c>
      <c r="C1523" s="176">
        <v>183.0</v>
      </c>
      <c r="D1523" s="68"/>
      <c r="E1523" s="68"/>
    </row>
    <row r="1524" ht="15.75" customHeight="1">
      <c r="A1524" s="45" t="s">
        <v>2224</v>
      </c>
      <c r="B1524" s="45" t="s">
        <v>2225</v>
      </c>
      <c r="C1524" s="176">
        <v>227.0</v>
      </c>
      <c r="D1524" s="68"/>
      <c r="E1524" s="68"/>
    </row>
    <row r="1525" ht="15.75" customHeight="1">
      <c r="A1525" s="45" t="s">
        <v>2226</v>
      </c>
      <c r="B1525" s="45" t="s">
        <v>2225</v>
      </c>
      <c r="C1525" s="176">
        <v>227.0</v>
      </c>
      <c r="D1525" s="68"/>
      <c r="E1525" s="68"/>
    </row>
    <row r="1526" ht="15.75" customHeight="1">
      <c r="A1526" s="45" t="s">
        <v>2227</v>
      </c>
      <c r="B1526" s="45" t="s">
        <v>2207</v>
      </c>
      <c r="C1526" s="176">
        <v>190.0</v>
      </c>
      <c r="D1526" s="68"/>
      <c r="E1526" s="68"/>
    </row>
    <row r="1527" ht="15.75" customHeight="1">
      <c r="A1527" s="45" t="s">
        <v>364</v>
      </c>
      <c r="B1527" s="45" t="s">
        <v>2207</v>
      </c>
      <c r="C1527" s="176">
        <v>190.0</v>
      </c>
      <c r="D1527" s="68"/>
      <c r="E1527" s="68"/>
    </row>
    <row r="1528" ht="15.75" customHeight="1">
      <c r="A1528" s="45" t="s">
        <v>2228</v>
      </c>
      <c r="B1528" s="45" t="s">
        <v>2093</v>
      </c>
      <c r="C1528" s="176">
        <v>233.0</v>
      </c>
      <c r="D1528" s="68"/>
      <c r="E1528" s="68"/>
    </row>
    <row r="1529" ht="15.75" customHeight="1">
      <c r="A1529" s="45" t="s">
        <v>360</v>
      </c>
      <c r="B1529" s="45" t="s">
        <v>2093</v>
      </c>
      <c r="C1529" s="176">
        <v>222.0</v>
      </c>
      <c r="D1529" s="68"/>
      <c r="E1529" s="68"/>
    </row>
    <row r="1530" ht="15.75" customHeight="1">
      <c r="A1530" s="45" t="s">
        <v>366</v>
      </c>
      <c r="B1530" s="45" t="s">
        <v>2093</v>
      </c>
      <c r="C1530" s="176">
        <v>233.0</v>
      </c>
      <c r="D1530" s="68"/>
      <c r="E1530" s="68"/>
    </row>
    <row r="1531" ht="15.75" customHeight="1">
      <c r="A1531" s="45" t="s">
        <v>2229</v>
      </c>
      <c r="B1531" s="45" t="s">
        <v>2230</v>
      </c>
      <c r="C1531" s="176">
        <v>330.0</v>
      </c>
      <c r="D1531" s="68"/>
      <c r="E1531" s="68"/>
    </row>
    <row r="1532" ht="15.75" customHeight="1">
      <c r="A1532" s="45" t="s">
        <v>367</v>
      </c>
      <c r="B1532" s="45" t="s">
        <v>2230</v>
      </c>
      <c r="C1532" s="176">
        <v>330.0</v>
      </c>
      <c r="D1532" s="68"/>
      <c r="E1532" s="68"/>
    </row>
    <row r="1533" ht="15.75" customHeight="1">
      <c r="A1533" s="45" t="s">
        <v>2231</v>
      </c>
      <c r="B1533" s="45" t="s">
        <v>2232</v>
      </c>
      <c r="C1533" s="176">
        <v>414.0</v>
      </c>
      <c r="D1533" s="68"/>
      <c r="E1533" s="68"/>
    </row>
    <row r="1534" ht="15.75" customHeight="1">
      <c r="A1534" s="45" t="s">
        <v>2233</v>
      </c>
      <c r="B1534" s="45" t="s">
        <v>2232</v>
      </c>
      <c r="C1534" s="176">
        <v>414.0</v>
      </c>
      <c r="D1534" s="68"/>
      <c r="E1534" s="68"/>
    </row>
    <row r="1535" ht="15.75" customHeight="1">
      <c r="A1535" s="45" t="s">
        <v>2234</v>
      </c>
      <c r="B1535" s="45" t="s">
        <v>2209</v>
      </c>
      <c r="C1535" s="176">
        <v>388.0</v>
      </c>
      <c r="D1535" s="68"/>
      <c r="E1535" s="68"/>
    </row>
    <row r="1536" ht="15.75" customHeight="1">
      <c r="A1536" s="45" t="s">
        <v>2235</v>
      </c>
      <c r="B1536" s="45" t="s">
        <v>2236</v>
      </c>
      <c r="C1536" s="176">
        <v>530.0</v>
      </c>
      <c r="D1536" s="68"/>
      <c r="E1536" s="68"/>
    </row>
    <row r="1537" ht="15.75" customHeight="1">
      <c r="A1537" s="45" t="s">
        <v>2237</v>
      </c>
      <c r="B1537" s="45" t="s">
        <v>2238</v>
      </c>
      <c r="C1537" s="176">
        <v>543.0</v>
      </c>
      <c r="D1537" s="68"/>
      <c r="E1537" s="68"/>
    </row>
    <row r="1538" ht="15.75" customHeight="1">
      <c r="A1538" s="45" t="s">
        <v>2239</v>
      </c>
      <c r="B1538" s="45" t="s">
        <v>2240</v>
      </c>
      <c r="C1538" s="176">
        <v>564.0</v>
      </c>
      <c r="D1538" s="68"/>
      <c r="E1538" s="68"/>
    </row>
    <row r="1539" ht="15.75" customHeight="1">
      <c r="A1539" s="45" t="s">
        <v>2241</v>
      </c>
      <c r="B1539" s="45" t="s">
        <v>2242</v>
      </c>
      <c r="C1539" s="176">
        <v>623.0</v>
      </c>
      <c r="D1539" s="68"/>
      <c r="E1539" s="68"/>
    </row>
    <row r="1540" ht="15.75" customHeight="1">
      <c r="A1540" s="45" t="s">
        <v>2243</v>
      </c>
      <c r="B1540" s="45" t="s">
        <v>2244</v>
      </c>
      <c r="C1540" s="176">
        <v>656.0</v>
      </c>
      <c r="D1540" s="68"/>
      <c r="E1540" s="68"/>
    </row>
    <row r="1541" ht="15.75" customHeight="1">
      <c r="A1541" s="45" t="s">
        <v>2245</v>
      </c>
      <c r="B1541" s="45" t="s">
        <v>2246</v>
      </c>
      <c r="C1541" s="176">
        <v>726.0</v>
      </c>
      <c r="D1541" s="68"/>
      <c r="E1541" s="68"/>
    </row>
    <row r="1542" ht="15.75" customHeight="1">
      <c r="A1542" s="45" t="s">
        <v>2247</v>
      </c>
      <c r="B1542" s="45" t="s">
        <v>2248</v>
      </c>
      <c r="C1542" s="176">
        <v>530.0</v>
      </c>
      <c r="D1542" s="68"/>
      <c r="E1542" s="68"/>
    </row>
    <row r="1543" ht="15.75" customHeight="1">
      <c r="A1543" s="45" t="s">
        <v>2249</v>
      </c>
      <c r="B1543" s="45" t="s">
        <v>1312</v>
      </c>
      <c r="C1543" s="176">
        <v>2093.0</v>
      </c>
      <c r="D1543" s="68"/>
      <c r="E1543" s="68"/>
    </row>
    <row r="1544" ht="15.75" customHeight="1">
      <c r="A1544" s="45" t="s">
        <v>2250</v>
      </c>
      <c r="B1544" s="45" t="s">
        <v>1312</v>
      </c>
      <c r="C1544" s="176">
        <v>3320.0</v>
      </c>
      <c r="D1544" s="68"/>
      <c r="E1544" s="68"/>
    </row>
    <row r="1545" ht="15.75" customHeight="1">
      <c r="A1545" s="45" t="s">
        <v>2251</v>
      </c>
      <c r="B1545" s="45" t="s">
        <v>1315</v>
      </c>
      <c r="C1545" s="176">
        <v>3756.0</v>
      </c>
      <c r="D1545" s="68"/>
      <c r="E1545" s="68"/>
    </row>
    <row r="1546" ht="15.75" customHeight="1">
      <c r="A1546" s="45" t="s">
        <v>2252</v>
      </c>
      <c r="B1546" s="45" t="s">
        <v>1315</v>
      </c>
      <c r="C1546" s="176">
        <v>4318.0</v>
      </c>
      <c r="D1546" s="68"/>
      <c r="E1546" s="68"/>
    </row>
    <row r="1547" ht="15.75" customHeight="1">
      <c r="A1547" s="45" t="s">
        <v>2253</v>
      </c>
      <c r="B1547" s="45" t="s">
        <v>1318</v>
      </c>
      <c r="C1547" s="176">
        <v>4024.0</v>
      </c>
      <c r="D1547" s="68"/>
      <c r="E1547" s="68"/>
    </row>
    <row r="1548" ht="15.75" customHeight="1">
      <c r="A1548" s="45" t="s">
        <v>2254</v>
      </c>
      <c r="B1548" s="45" t="s">
        <v>1318</v>
      </c>
      <c r="C1548" s="176">
        <v>4580.0</v>
      </c>
      <c r="D1548" s="68"/>
      <c r="E1548" s="68"/>
    </row>
    <row r="1549" ht="15.75" customHeight="1">
      <c r="A1549" s="45" t="s">
        <v>2255</v>
      </c>
      <c r="B1549" s="45" t="s">
        <v>1321</v>
      </c>
      <c r="C1549" s="176">
        <v>4654.0</v>
      </c>
      <c r="D1549" s="68"/>
      <c r="E1549" s="68"/>
    </row>
    <row r="1550" ht="15.75" customHeight="1">
      <c r="A1550" s="45" t="s">
        <v>2256</v>
      </c>
      <c r="B1550" s="45" t="s">
        <v>1450</v>
      </c>
      <c r="C1550" s="176">
        <v>3407.0</v>
      </c>
      <c r="D1550" s="68"/>
      <c r="E1550" s="68"/>
    </row>
    <row r="1551" ht="15.75" customHeight="1">
      <c r="A1551" s="45" t="s">
        <v>2257</v>
      </c>
      <c r="B1551" s="45" t="s">
        <v>1450</v>
      </c>
      <c r="C1551" s="176">
        <v>4177.0</v>
      </c>
      <c r="D1551" s="68"/>
      <c r="E1551" s="68"/>
    </row>
    <row r="1552" ht="15.75" customHeight="1">
      <c r="A1552" s="45" t="s">
        <v>2258</v>
      </c>
      <c r="B1552" s="45" t="s">
        <v>1453</v>
      </c>
      <c r="C1552" s="176">
        <v>4689.0</v>
      </c>
      <c r="D1552" s="68"/>
      <c r="E1552" s="68"/>
    </row>
    <row r="1553" ht="15.75" customHeight="1">
      <c r="A1553" s="45" t="s">
        <v>2259</v>
      </c>
      <c r="B1553" s="45" t="s">
        <v>1453</v>
      </c>
      <c r="C1553" s="176">
        <v>5267.0</v>
      </c>
      <c r="D1553" s="68"/>
      <c r="E1553" s="68"/>
    </row>
    <row r="1554" ht="15.75" customHeight="1">
      <c r="A1554" s="45" t="s">
        <v>2260</v>
      </c>
      <c r="B1554" s="45" t="s">
        <v>1456</v>
      </c>
      <c r="C1554" s="176">
        <v>5064.0</v>
      </c>
      <c r="D1554" s="68"/>
      <c r="E1554" s="68"/>
    </row>
    <row r="1555" ht="15.75" customHeight="1">
      <c r="A1555" s="45" t="s">
        <v>2261</v>
      </c>
      <c r="B1555" s="45" t="s">
        <v>1458</v>
      </c>
      <c r="C1555" s="176">
        <v>5502.0</v>
      </c>
      <c r="D1555" s="68"/>
      <c r="E1555" s="68"/>
    </row>
    <row r="1556" ht="15.75" customHeight="1">
      <c r="A1556" s="45" t="s">
        <v>2262</v>
      </c>
      <c r="B1556" s="45" t="s">
        <v>2263</v>
      </c>
      <c r="C1556" s="176">
        <v>172.0</v>
      </c>
      <c r="D1556" s="68"/>
      <c r="E1556" s="68"/>
    </row>
    <row r="1557" ht="15.75" customHeight="1">
      <c r="A1557" s="45" t="s">
        <v>2264</v>
      </c>
      <c r="B1557" s="45" t="s">
        <v>2265</v>
      </c>
      <c r="C1557" s="176">
        <v>174.0</v>
      </c>
      <c r="D1557" s="68"/>
      <c r="E1557" s="68"/>
    </row>
    <row r="1558" ht="15.75" customHeight="1">
      <c r="A1558" s="45" t="s">
        <v>2266</v>
      </c>
      <c r="B1558" s="45" t="s">
        <v>2265</v>
      </c>
      <c r="C1558" s="176">
        <v>232.0</v>
      </c>
      <c r="D1558" s="68"/>
      <c r="E1558" s="68"/>
    </row>
    <row r="1559" ht="15.75" customHeight="1">
      <c r="A1559" s="45" t="s">
        <v>2267</v>
      </c>
      <c r="B1559" s="45" t="s">
        <v>2268</v>
      </c>
      <c r="C1559" s="176">
        <v>182.0</v>
      </c>
      <c r="D1559" s="68"/>
      <c r="E1559" s="68"/>
    </row>
    <row r="1560" ht="15.75" customHeight="1">
      <c r="A1560" s="45" t="s">
        <v>2269</v>
      </c>
      <c r="B1560" s="45" t="s">
        <v>2268</v>
      </c>
      <c r="C1560" s="176">
        <v>271.0</v>
      </c>
      <c r="D1560" s="68"/>
      <c r="E1560" s="68"/>
    </row>
    <row r="1561" ht="15.75" customHeight="1">
      <c r="A1561" s="45" t="s">
        <v>2270</v>
      </c>
      <c r="B1561" s="45" t="s">
        <v>2268</v>
      </c>
      <c r="C1561" s="176">
        <v>297.0</v>
      </c>
      <c r="D1561" s="68"/>
      <c r="E1561" s="68"/>
    </row>
    <row r="1562" ht="15.75" customHeight="1">
      <c r="A1562" s="45" t="s">
        <v>2271</v>
      </c>
      <c r="B1562" s="45" t="s">
        <v>2272</v>
      </c>
      <c r="C1562" s="176">
        <v>210.0</v>
      </c>
      <c r="D1562" s="68"/>
      <c r="E1562" s="68"/>
    </row>
    <row r="1563" ht="15.75" customHeight="1">
      <c r="A1563" s="45" t="s">
        <v>2273</v>
      </c>
      <c r="B1563" s="45" t="s">
        <v>2274</v>
      </c>
      <c r="C1563" s="176">
        <v>240.0</v>
      </c>
      <c r="D1563" s="68"/>
      <c r="E1563" s="68"/>
    </row>
    <row r="1564" ht="15.75" customHeight="1">
      <c r="A1564" s="45" t="s">
        <v>2275</v>
      </c>
      <c r="B1564" s="45" t="s">
        <v>2274</v>
      </c>
      <c r="C1564" s="176">
        <v>291.0</v>
      </c>
      <c r="D1564" s="68"/>
      <c r="E1564" s="68"/>
    </row>
    <row r="1565" ht="15.75" customHeight="1">
      <c r="A1565" s="45" t="s">
        <v>2276</v>
      </c>
      <c r="B1565" s="45" t="s">
        <v>2274</v>
      </c>
      <c r="C1565" s="176">
        <v>336.0</v>
      </c>
      <c r="D1565" s="68"/>
      <c r="E1565" s="68"/>
    </row>
    <row r="1566" ht="15.75" customHeight="1">
      <c r="A1566" s="45" t="s">
        <v>2277</v>
      </c>
      <c r="B1566" s="45" t="s">
        <v>2278</v>
      </c>
      <c r="C1566" s="176">
        <v>340.0</v>
      </c>
      <c r="D1566" s="68"/>
      <c r="E1566" s="68"/>
    </row>
    <row r="1567" ht="15.75" customHeight="1">
      <c r="A1567" s="45" t="s">
        <v>2279</v>
      </c>
      <c r="B1567" s="45" t="s">
        <v>2278</v>
      </c>
      <c r="C1567" s="176">
        <v>370.0</v>
      </c>
      <c r="D1567" s="68"/>
      <c r="E1567" s="68"/>
    </row>
    <row r="1568" ht="15.75" customHeight="1">
      <c r="A1568" s="45" t="s">
        <v>2280</v>
      </c>
      <c r="B1568" s="45" t="s">
        <v>2281</v>
      </c>
      <c r="C1568" s="176">
        <v>368.0</v>
      </c>
      <c r="D1568" s="68"/>
      <c r="E1568" s="68"/>
    </row>
    <row r="1569" ht="15.75" customHeight="1">
      <c r="A1569" s="45" t="s">
        <v>2282</v>
      </c>
      <c r="B1569" s="45" t="s">
        <v>2283</v>
      </c>
      <c r="C1569" s="176">
        <v>368.0</v>
      </c>
      <c r="D1569" s="68"/>
      <c r="E1569" s="68"/>
    </row>
    <row r="1570" ht="15.75" customHeight="1">
      <c r="A1570" s="45" t="s">
        <v>2284</v>
      </c>
      <c r="B1570" s="45" t="s">
        <v>2283</v>
      </c>
      <c r="C1570" s="176">
        <v>397.0</v>
      </c>
      <c r="D1570" s="68"/>
      <c r="E1570" s="68"/>
    </row>
    <row r="1571" ht="15.75" customHeight="1">
      <c r="A1571" s="45" t="s">
        <v>2285</v>
      </c>
      <c r="B1571" s="45" t="s">
        <v>2286</v>
      </c>
      <c r="C1571" s="176">
        <v>186.0</v>
      </c>
      <c r="D1571" s="68"/>
      <c r="E1571" s="68"/>
    </row>
    <row r="1572" ht="15.75" customHeight="1">
      <c r="A1572" s="45" t="s">
        <v>2287</v>
      </c>
      <c r="B1572" s="45" t="s">
        <v>2288</v>
      </c>
      <c r="C1572" s="176">
        <v>218.0</v>
      </c>
      <c r="D1572" s="68"/>
      <c r="E1572" s="68"/>
    </row>
    <row r="1573" ht="15.75" customHeight="1">
      <c r="A1573" s="45" t="s">
        <v>2289</v>
      </c>
      <c r="B1573" s="45" t="s">
        <v>2290</v>
      </c>
      <c r="C1573" s="176">
        <v>193.0</v>
      </c>
      <c r="D1573" s="68"/>
      <c r="E1573" s="68"/>
    </row>
    <row r="1574" ht="15.75" customHeight="1">
      <c r="A1574" s="45" t="s">
        <v>2291</v>
      </c>
      <c r="B1574" s="45" t="s">
        <v>2292</v>
      </c>
      <c r="C1574" s="176">
        <v>197.0</v>
      </c>
      <c r="D1574" s="68"/>
      <c r="E1574" s="68"/>
    </row>
    <row r="1575" ht="15.75" customHeight="1">
      <c r="A1575" s="45" t="s">
        <v>2293</v>
      </c>
      <c r="B1575" s="45" t="s">
        <v>2292</v>
      </c>
      <c r="C1575" s="176">
        <v>233.0</v>
      </c>
      <c r="D1575" s="68"/>
      <c r="E1575" s="68"/>
    </row>
    <row r="1576" ht="15.75" customHeight="1">
      <c r="A1576" s="45" t="s">
        <v>2294</v>
      </c>
      <c r="B1576" s="45" t="s">
        <v>2295</v>
      </c>
      <c r="C1576" s="176">
        <v>231.0</v>
      </c>
      <c r="D1576" s="68"/>
      <c r="E1576" s="68"/>
    </row>
    <row r="1577" ht="15.75" customHeight="1">
      <c r="A1577" s="45" t="s">
        <v>2296</v>
      </c>
      <c r="B1577" s="45" t="s">
        <v>2297</v>
      </c>
      <c r="C1577" s="176">
        <v>231.0</v>
      </c>
      <c r="D1577" s="68"/>
      <c r="E1577" s="68"/>
    </row>
    <row r="1578" ht="15.75" customHeight="1">
      <c r="A1578" s="45" t="s">
        <v>2298</v>
      </c>
      <c r="B1578" s="45" t="s">
        <v>2297</v>
      </c>
      <c r="C1578" s="176">
        <v>254.0</v>
      </c>
      <c r="D1578" s="68"/>
      <c r="E1578" s="68"/>
    </row>
    <row r="1579" ht="15.75" customHeight="1">
      <c r="A1579" s="45" t="s">
        <v>2299</v>
      </c>
      <c r="B1579" s="45" t="s">
        <v>2300</v>
      </c>
      <c r="C1579" s="176">
        <v>235.0</v>
      </c>
      <c r="D1579" s="68"/>
      <c r="E1579" s="68"/>
    </row>
    <row r="1580" ht="15.75" customHeight="1">
      <c r="A1580" s="45" t="s">
        <v>2301</v>
      </c>
      <c r="B1580" s="45" t="s">
        <v>2302</v>
      </c>
      <c r="C1580" s="176">
        <v>238.0</v>
      </c>
      <c r="D1580" s="68"/>
      <c r="E1580" s="68"/>
    </row>
    <row r="1581" ht="15.75" customHeight="1">
      <c r="A1581" s="45" t="s">
        <v>2303</v>
      </c>
      <c r="B1581" s="45" t="s">
        <v>2302</v>
      </c>
      <c r="C1581" s="176">
        <v>265.0</v>
      </c>
      <c r="D1581" s="68"/>
      <c r="E1581" s="68"/>
    </row>
    <row r="1582" ht="15.75" customHeight="1">
      <c r="A1582" s="45" t="s">
        <v>2304</v>
      </c>
      <c r="B1582" s="45" t="s">
        <v>2300</v>
      </c>
      <c r="C1582" s="176">
        <v>279.0</v>
      </c>
      <c r="D1582" s="68"/>
      <c r="E1582" s="68"/>
    </row>
    <row r="1583" ht="15.75" customHeight="1">
      <c r="A1583" s="45" t="s">
        <v>2305</v>
      </c>
      <c r="B1583" s="45" t="s">
        <v>2306</v>
      </c>
      <c r="C1583" s="176">
        <v>250.0</v>
      </c>
      <c r="D1583" s="68"/>
      <c r="E1583" s="68"/>
    </row>
    <row r="1584" ht="15.75" customHeight="1">
      <c r="A1584" s="45" t="s">
        <v>2307</v>
      </c>
      <c r="B1584" s="45" t="s">
        <v>2308</v>
      </c>
      <c r="C1584" s="176">
        <v>250.0</v>
      </c>
      <c r="D1584" s="68"/>
      <c r="E1584" s="68"/>
    </row>
    <row r="1585" ht="15.75" customHeight="1">
      <c r="A1585" s="45" t="s">
        <v>2309</v>
      </c>
      <c r="B1585" s="45" t="s">
        <v>2310</v>
      </c>
      <c r="C1585" s="176">
        <v>292.0</v>
      </c>
      <c r="D1585" s="68"/>
      <c r="E1585" s="68"/>
    </row>
    <row r="1586" ht="15.75" customHeight="1">
      <c r="A1586" s="45" t="s">
        <v>2311</v>
      </c>
      <c r="B1586" s="45" t="s">
        <v>2312</v>
      </c>
      <c r="C1586" s="176">
        <v>309.0</v>
      </c>
      <c r="D1586" s="68"/>
      <c r="E1586" s="68"/>
    </row>
    <row r="1587" ht="15.75" customHeight="1">
      <c r="A1587" s="45" t="s">
        <v>2313</v>
      </c>
      <c r="B1587" s="45" t="s">
        <v>2314</v>
      </c>
      <c r="C1587" s="176">
        <v>308.0</v>
      </c>
      <c r="D1587" s="68"/>
      <c r="E1587" s="68"/>
    </row>
    <row r="1588" ht="15.75" customHeight="1">
      <c r="A1588" s="45" t="s">
        <v>2315</v>
      </c>
      <c r="B1588" s="45" t="s">
        <v>2314</v>
      </c>
      <c r="C1588" s="176">
        <v>350.0</v>
      </c>
      <c r="D1588" s="68"/>
      <c r="E1588" s="68"/>
    </row>
    <row r="1589" ht="15.75" customHeight="1">
      <c r="A1589" s="45" t="s">
        <v>2316</v>
      </c>
      <c r="B1589" s="45" t="s">
        <v>2283</v>
      </c>
      <c r="C1589" s="176">
        <v>326.0</v>
      </c>
      <c r="D1589" s="68"/>
      <c r="E1589" s="68"/>
    </row>
    <row r="1590" ht="15.75" customHeight="1">
      <c r="A1590" s="45" t="s">
        <v>2317</v>
      </c>
      <c r="B1590" s="45" t="s">
        <v>2283</v>
      </c>
      <c r="C1590" s="176">
        <v>370.0</v>
      </c>
      <c r="D1590" s="68"/>
      <c r="E1590" s="68"/>
    </row>
    <row r="1591" ht="15.75" customHeight="1">
      <c r="A1591" s="45" t="s">
        <v>2318</v>
      </c>
      <c r="B1591" s="45" t="s">
        <v>1535</v>
      </c>
      <c r="C1591" s="176">
        <v>583.0</v>
      </c>
      <c r="D1591" s="68"/>
      <c r="E1591" s="68"/>
    </row>
    <row r="1592" ht="15.75" customHeight="1">
      <c r="A1592" s="45" t="s">
        <v>2319</v>
      </c>
      <c r="B1592" s="45" t="s">
        <v>1491</v>
      </c>
      <c r="C1592" s="176">
        <v>1172.0</v>
      </c>
      <c r="D1592" s="68"/>
      <c r="E1592" s="68"/>
    </row>
    <row r="1593" ht="15.75" customHeight="1">
      <c r="A1593" s="45" t="s">
        <v>2320</v>
      </c>
      <c r="B1593" s="45" t="s">
        <v>2321</v>
      </c>
      <c r="C1593" s="176">
        <v>1999.0</v>
      </c>
      <c r="D1593" s="68"/>
      <c r="E1593" s="68"/>
    </row>
    <row r="1594" ht="15.75" customHeight="1">
      <c r="A1594" s="45" t="s">
        <v>2322</v>
      </c>
      <c r="B1594" s="45" t="s">
        <v>2323</v>
      </c>
      <c r="C1594" s="176">
        <v>3654.0</v>
      </c>
      <c r="D1594" s="68"/>
      <c r="E1594" s="68"/>
    </row>
    <row r="1595" ht="15.75" customHeight="1">
      <c r="A1595" s="45" t="s">
        <v>2324</v>
      </c>
      <c r="B1595" s="45" t="s">
        <v>2325</v>
      </c>
      <c r="C1595" s="176">
        <v>2445.0</v>
      </c>
      <c r="D1595" s="68"/>
      <c r="E1595" s="68"/>
    </row>
    <row r="1596" ht="15.75" customHeight="1">
      <c r="A1596" s="45" t="s">
        <v>2326</v>
      </c>
      <c r="B1596" s="45" t="s">
        <v>2327</v>
      </c>
      <c r="C1596" s="176">
        <v>1226.0</v>
      </c>
      <c r="D1596" s="68"/>
      <c r="E1596" s="68"/>
    </row>
    <row r="1597" ht="15.75" customHeight="1">
      <c r="A1597" s="45" t="s">
        <v>2328</v>
      </c>
      <c r="B1597" s="45" t="s">
        <v>2325</v>
      </c>
      <c r="C1597" s="176">
        <v>2242.0</v>
      </c>
      <c r="D1597" s="68"/>
      <c r="E1597" s="68"/>
    </row>
    <row r="1598" ht="15.75" customHeight="1">
      <c r="A1598" s="45" t="s">
        <v>2329</v>
      </c>
      <c r="B1598" s="45" t="s">
        <v>2330</v>
      </c>
      <c r="C1598" s="176">
        <v>816.0</v>
      </c>
      <c r="D1598" s="68"/>
      <c r="E1598" s="68"/>
    </row>
    <row r="1599" ht="15.75" customHeight="1">
      <c r="A1599" s="45" t="s">
        <v>2331</v>
      </c>
      <c r="B1599" s="45" t="s">
        <v>1535</v>
      </c>
      <c r="C1599" s="176">
        <v>840.0</v>
      </c>
      <c r="D1599" s="68"/>
      <c r="E1599" s="68"/>
    </row>
    <row r="1600" ht="15.75" customHeight="1">
      <c r="A1600" s="45" t="s">
        <v>2332</v>
      </c>
      <c r="B1600" s="45" t="s">
        <v>2333</v>
      </c>
      <c r="C1600" s="176">
        <v>1050.0</v>
      </c>
      <c r="D1600" s="68"/>
      <c r="E1600" s="68"/>
    </row>
    <row r="1601" ht="15.75" customHeight="1">
      <c r="A1601" s="45" t="s">
        <v>2334</v>
      </c>
      <c r="B1601" s="45" t="s">
        <v>2335</v>
      </c>
      <c r="C1601" s="176">
        <v>1370.0</v>
      </c>
      <c r="D1601" s="68"/>
      <c r="E1601" s="68"/>
    </row>
    <row r="1602" ht="15.75" customHeight="1">
      <c r="A1602" s="45" t="s">
        <v>2336</v>
      </c>
      <c r="B1602" s="45" t="s">
        <v>2337</v>
      </c>
      <c r="C1602" s="176">
        <v>1204.0</v>
      </c>
      <c r="D1602" s="68"/>
      <c r="E1602" s="68"/>
    </row>
    <row r="1603" ht="15.75" customHeight="1">
      <c r="A1603" s="45" t="s">
        <v>2338</v>
      </c>
      <c r="B1603" s="45" t="s">
        <v>2335</v>
      </c>
      <c r="C1603" s="176">
        <v>1569.0</v>
      </c>
      <c r="D1603" s="68"/>
      <c r="E1603" s="68"/>
    </row>
    <row r="1604" ht="15.75" customHeight="1">
      <c r="A1604" s="45" t="s">
        <v>2339</v>
      </c>
      <c r="B1604" s="45" t="s">
        <v>1586</v>
      </c>
      <c r="C1604" s="176">
        <v>285.0</v>
      </c>
      <c r="D1604" s="68"/>
      <c r="E1604" s="68"/>
    </row>
    <row r="1605" ht="15.75" customHeight="1">
      <c r="A1605" s="45" t="s">
        <v>2340</v>
      </c>
      <c r="B1605" s="45" t="s">
        <v>1591</v>
      </c>
      <c r="C1605" s="176">
        <v>427.0</v>
      </c>
      <c r="D1605" s="68"/>
      <c r="E1605" s="68"/>
    </row>
    <row r="1606" ht="15.75" customHeight="1">
      <c r="A1606" s="45" t="s">
        <v>2341</v>
      </c>
      <c r="B1606" s="45" t="s">
        <v>1609</v>
      </c>
      <c r="C1606" s="176">
        <v>1014.0</v>
      </c>
      <c r="D1606" s="68"/>
      <c r="E1606" s="68"/>
    </row>
    <row r="1607" ht="15.75" customHeight="1">
      <c r="A1607" s="45" t="s">
        <v>2342</v>
      </c>
      <c r="B1607" s="45" t="s">
        <v>2343</v>
      </c>
      <c r="C1607" s="176">
        <v>1166.0</v>
      </c>
      <c r="D1607" s="68"/>
      <c r="E1607" s="68"/>
    </row>
    <row r="1608" ht="15.75" customHeight="1">
      <c r="A1608" s="45" t="s">
        <v>2344</v>
      </c>
      <c r="B1608" s="45" t="s">
        <v>1612</v>
      </c>
      <c r="C1608" s="176">
        <v>1194.0</v>
      </c>
      <c r="D1608" s="68"/>
      <c r="E1608" s="68"/>
    </row>
    <row r="1609" ht="15.75" customHeight="1">
      <c r="A1609" s="45" t="s">
        <v>2345</v>
      </c>
      <c r="B1609" s="45" t="s">
        <v>2346</v>
      </c>
      <c r="C1609" s="176">
        <v>1335.0</v>
      </c>
      <c r="D1609" s="68"/>
      <c r="E1609" s="68"/>
    </row>
    <row r="1610" ht="15.75" customHeight="1">
      <c r="A1610" s="45" t="s">
        <v>2347</v>
      </c>
      <c r="B1610" s="45" t="s">
        <v>2348</v>
      </c>
      <c r="C1610" s="176">
        <v>1012.0</v>
      </c>
      <c r="D1610" s="68"/>
      <c r="E1610" s="68"/>
    </row>
    <row r="1611" ht="15.75" customHeight="1">
      <c r="A1611" s="45" t="s">
        <v>2349</v>
      </c>
      <c r="B1611" s="45" t="s">
        <v>2350</v>
      </c>
      <c r="C1611" s="176">
        <v>1031.0</v>
      </c>
      <c r="D1611" s="68"/>
      <c r="E1611" s="68"/>
    </row>
    <row r="1612" ht="15.75" customHeight="1">
      <c r="A1612" s="45" t="s">
        <v>2351</v>
      </c>
      <c r="B1612" s="45" t="s">
        <v>2352</v>
      </c>
      <c r="C1612" s="176">
        <v>1138.0</v>
      </c>
      <c r="D1612" s="68"/>
      <c r="E1612" s="68"/>
    </row>
    <row r="1613" ht="15.75" customHeight="1">
      <c r="A1613" s="45" t="s">
        <v>2353</v>
      </c>
      <c r="B1613" s="45" t="s">
        <v>1609</v>
      </c>
      <c r="C1613" s="176">
        <v>1179.0</v>
      </c>
      <c r="D1613" s="68"/>
      <c r="E1613" s="68"/>
    </row>
    <row r="1614" ht="15.75" customHeight="1">
      <c r="A1614" s="45" t="s">
        <v>2354</v>
      </c>
      <c r="B1614" s="45" t="s">
        <v>1582</v>
      </c>
      <c r="C1614" s="176">
        <v>350.0</v>
      </c>
      <c r="D1614" s="68"/>
      <c r="E1614" s="68"/>
    </row>
    <row r="1615" ht="15.75" customHeight="1">
      <c r="A1615" s="45" t="s">
        <v>2355</v>
      </c>
      <c r="B1615" s="45" t="s">
        <v>1584</v>
      </c>
      <c r="C1615" s="176">
        <v>313.0</v>
      </c>
      <c r="D1615" s="68"/>
      <c r="E1615" s="68"/>
    </row>
    <row r="1616" ht="15.75" customHeight="1">
      <c r="A1616" s="45" t="s">
        <v>2356</v>
      </c>
      <c r="B1616" s="45" t="s">
        <v>1586</v>
      </c>
      <c r="C1616" s="176">
        <v>324.0</v>
      </c>
      <c r="D1616" s="68"/>
      <c r="E1616" s="68"/>
    </row>
    <row r="1617" ht="15.75" customHeight="1">
      <c r="A1617" s="45" t="s">
        <v>2357</v>
      </c>
      <c r="B1617" s="45" t="s">
        <v>2358</v>
      </c>
      <c r="C1617" s="176">
        <v>406.0</v>
      </c>
      <c r="D1617" s="68"/>
      <c r="E1617" s="68"/>
    </row>
    <row r="1618" ht="15.75" customHeight="1">
      <c r="A1618" s="45" t="s">
        <v>2359</v>
      </c>
      <c r="B1618" s="45" t="s">
        <v>1591</v>
      </c>
      <c r="C1618" s="176">
        <v>529.0</v>
      </c>
      <c r="D1618" s="68"/>
      <c r="E1618" s="68"/>
    </row>
    <row r="1619" ht="15.75" customHeight="1">
      <c r="A1619" s="45" t="s">
        <v>2360</v>
      </c>
      <c r="B1619" s="45" t="s">
        <v>2361</v>
      </c>
      <c r="C1619" s="176">
        <v>1012.0</v>
      </c>
      <c r="D1619" s="68"/>
      <c r="E1619" s="68"/>
    </row>
    <row r="1620" ht="15.75" customHeight="1">
      <c r="A1620" s="45" t="s">
        <v>2362</v>
      </c>
      <c r="B1620" s="45" t="s">
        <v>2363</v>
      </c>
      <c r="C1620" s="176">
        <v>1031.0</v>
      </c>
      <c r="D1620" s="68"/>
      <c r="E1620" s="68"/>
    </row>
    <row r="1621" ht="15.75" customHeight="1">
      <c r="A1621" s="45" t="s">
        <v>2364</v>
      </c>
      <c r="B1621" s="45" t="s">
        <v>2365</v>
      </c>
      <c r="C1621" s="176">
        <v>1138.0</v>
      </c>
      <c r="D1621" s="68"/>
      <c r="E1621" s="68"/>
    </row>
    <row r="1622" ht="15.75" customHeight="1">
      <c r="A1622" s="45" t="s">
        <v>2366</v>
      </c>
      <c r="B1622" s="45" t="s">
        <v>2367</v>
      </c>
      <c r="C1622" s="176">
        <v>1179.0</v>
      </c>
      <c r="D1622" s="68"/>
      <c r="E1622" s="68"/>
    </row>
    <row r="1623" ht="15.75" customHeight="1">
      <c r="A1623" s="45" t="s">
        <v>2368</v>
      </c>
      <c r="B1623" s="45" t="s">
        <v>2369</v>
      </c>
      <c r="C1623" s="176">
        <v>1194.0</v>
      </c>
      <c r="D1623" s="68"/>
      <c r="E1623" s="68"/>
    </row>
    <row r="1624" ht="15.75" customHeight="1">
      <c r="A1624" s="45" t="s">
        <v>2370</v>
      </c>
      <c r="B1624" s="45" t="s">
        <v>2371</v>
      </c>
      <c r="C1624" s="176">
        <v>1335.0</v>
      </c>
      <c r="D1624" s="68"/>
      <c r="E1624" s="68"/>
    </row>
    <row r="1625" ht="15.75" customHeight="1">
      <c r="A1625" s="45" t="s">
        <v>2372</v>
      </c>
      <c r="B1625" s="45" t="s">
        <v>2373</v>
      </c>
      <c r="C1625" s="176">
        <v>683.0</v>
      </c>
      <c r="D1625" s="68"/>
      <c r="E1625" s="68"/>
    </row>
    <row r="1626" ht="15.75" customHeight="1">
      <c r="A1626" s="45" t="s">
        <v>2374</v>
      </c>
      <c r="B1626" s="45" t="s">
        <v>2375</v>
      </c>
      <c r="C1626" s="176">
        <v>234.0</v>
      </c>
      <c r="D1626" s="68"/>
      <c r="E1626" s="68"/>
    </row>
    <row r="1627" ht="15.75" customHeight="1">
      <c r="A1627" s="45" t="s">
        <v>2376</v>
      </c>
      <c r="B1627" s="45" t="s">
        <v>2377</v>
      </c>
      <c r="C1627" s="176">
        <v>281.0</v>
      </c>
      <c r="D1627" s="68"/>
      <c r="E1627" s="68"/>
    </row>
    <row r="1628" ht="15.75" customHeight="1">
      <c r="A1628" s="45" t="s">
        <v>2378</v>
      </c>
      <c r="B1628" s="45" t="s">
        <v>2379</v>
      </c>
      <c r="C1628" s="176">
        <v>242.0</v>
      </c>
      <c r="D1628" s="68"/>
      <c r="E1628" s="68"/>
    </row>
    <row r="1629" ht="15.75" customHeight="1">
      <c r="A1629" s="45" t="s">
        <v>2380</v>
      </c>
      <c r="B1629" s="45" t="s">
        <v>2381</v>
      </c>
      <c r="C1629" s="176">
        <v>243.0</v>
      </c>
      <c r="D1629" s="68"/>
      <c r="E1629" s="68"/>
    </row>
    <row r="1630" ht="15.75" customHeight="1">
      <c r="A1630" s="45" t="s">
        <v>2382</v>
      </c>
      <c r="B1630" s="45" t="s">
        <v>2381</v>
      </c>
      <c r="C1630" s="176">
        <v>300.0</v>
      </c>
      <c r="D1630" s="68"/>
      <c r="E1630" s="68"/>
    </row>
    <row r="1631" ht="15.75" customHeight="1">
      <c r="A1631" s="45" t="s">
        <v>2383</v>
      </c>
      <c r="B1631" s="45" t="s">
        <v>2384</v>
      </c>
      <c r="C1631" s="176">
        <v>253.0</v>
      </c>
      <c r="D1631" s="68"/>
      <c r="E1631" s="68"/>
    </row>
    <row r="1632" ht="15.75" customHeight="1">
      <c r="A1632" s="45" t="s">
        <v>2385</v>
      </c>
      <c r="B1632" s="45" t="s">
        <v>2386</v>
      </c>
      <c r="C1632" s="176">
        <v>251.0</v>
      </c>
      <c r="D1632" s="68"/>
      <c r="E1632" s="68"/>
    </row>
    <row r="1633" ht="15.75" customHeight="1">
      <c r="A1633" s="45" t="s">
        <v>2387</v>
      </c>
      <c r="B1633" s="45" t="s">
        <v>2388</v>
      </c>
      <c r="C1633" s="176">
        <v>273.0</v>
      </c>
      <c r="D1633" s="68"/>
      <c r="E1633" s="68"/>
    </row>
    <row r="1634" ht="15.75" customHeight="1">
      <c r="A1634" s="45" t="s">
        <v>2389</v>
      </c>
      <c r="B1634" s="45" t="s">
        <v>2388</v>
      </c>
      <c r="C1634" s="176">
        <v>287.0</v>
      </c>
      <c r="D1634" s="68"/>
      <c r="E1634" s="68"/>
    </row>
    <row r="1635" ht="15.75" customHeight="1">
      <c r="A1635" s="45" t="s">
        <v>2390</v>
      </c>
      <c r="B1635" s="45" t="s">
        <v>2391</v>
      </c>
      <c r="C1635" s="176">
        <v>321.0</v>
      </c>
      <c r="D1635" s="68"/>
      <c r="E1635" s="68"/>
    </row>
    <row r="1636" ht="15.75" customHeight="1">
      <c r="A1636" s="45" t="s">
        <v>2392</v>
      </c>
      <c r="B1636" s="45" t="s">
        <v>2393</v>
      </c>
      <c r="C1636" s="176">
        <v>278.0</v>
      </c>
      <c r="D1636" s="68"/>
      <c r="E1636" s="68"/>
    </row>
    <row r="1637" ht="15.75" customHeight="1">
      <c r="A1637" s="45" t="s">
        <v>2394</v>
      </c>
      <c r="B1637" s="45" t="s">
        <v>2393</v>
      </c>
      <c r="C1637" s="176">
        <v>321.0</v>
      </c>
      <c r="D1637" s="68"/>
      <c r="E1637" s="68"/>
    </row>
    <row r="1638" ht="15.75" customHeight="1">
      <c r="A1638" s="45" t="s">
        <v>2395</v>
      </c>
      <c r="B1638" s="45" t="s">
        <v>2396</v>
      </c>
      <c r="C1638" s="176">
        <v>313.0</v>
      </c>
      <c r="D1638" s="68"/>
      <c r="E1638" s="68"/>
    </row>
    <row r="1639" ht="15.75" customHeight="1">
      <c r="A1639" s="45" t="s">
        <v>2397</v>
      </c>
      <c r="B1639" s="45" t="s">
        <v>2398</v>
      </c>
      <c r="C1639" s="176">
        <v>332.0</v>
      </c>
      <c r="D1639" s="68"/>
      <c r="E1639" s="68"/>
    </row>
    <row r="1640" ht="15.75" customHeight="1">
      <c r="A1640" s="45" t="s">
        <v>2399</v>
      </c>
      <c r="B1640" s="45" t="s">
        <v>2400</v>
      </c>
      <c r="C1640" s="176">
        <v>358.0</v>
      </c>
      <c r="D1640" s="68"/>
      <c r="E1640" s="68"/>
    </row>
    <row r="1641" ht="15.75" customHeight="1">
      <c r="A1641" s="45" t="s">
        <v>2401</v>
      </c>
      <c r="B1641" s="45" t="s">
        <v>2398</v>
      </c>
      <c r="C1641" s="176">
        <v>288.0</v>
      </c>
      <c r="D1641" s="68"/>
      <c r="E1641" s="68"/>
    </row>
    <row r="1642" ht="15.75" customHeight="1">
      <c r="A1642" s="45" t="s">
        <v>2402</v>
      </c>
      <c r="B1642" s="45" t="s">
        <v>2400</v>
      </c>
      <c r="C1642" s="176">
        <v>348.0</v>
      </c>
      <c r="D1642" s="68"/>
      <c r="E1642" s="68"/>
    </row>
    <row r="1643" ht="15.75" customHeight="1">
      <c r="A1643" s="45" t="s">
        <v>268</v>
      </c>
      <c r="B1643" s="45" t="s">
        <v>2091</v>
      </c>
      <c r="C1643" s="176">
        <v>118.0</v>
      </c>
      <c r="D1643" s="68"/>
      <c r="E1643" s="68"/>
    </row>
    <row r="1644" ht="15.75" customHeight="1">
      <c r="A1644" s="45" t="s">
        <v>246</v>
      </c>
      <c r="B1644" s="45" t="s">
        <v>2210</v>
      </c>
      <c r="C1644" s="176">
        <v>80.0</v>
      </c>
      <c r="D1644" s="68"/>
      <c r="E1644" s="68"/>
    </row>
    <row r="1645" ht="15.75" customHeight="1">
      <c r="A1645" s="45" t="s">
        <v>265</v>
      </c>
      <c r="B1645" s="45" t="s">
        <v>2403</v>
      </c>
      <c r="C1645" s="176">
        <v>147.0</v>
      </c>
      <c r="D1645" s="68"/>
      <c r="E1645" s="68"/>
    </row>
    <row r="1646" ht="15.75" customHeight="1">
      <c r="A1646" s="45" t="s">
        <v>2404</v>
      </c>
      <c r="B1646" s="45" t="s">
        <v>2210</v>
      </c>
      <c r="C1646" s="176">
        <v>99.0</v>
      </c>
      <c r="D1646" s="68"/>
      <c r="E1646" s="68"/>
    </row>
    <row r="1647" ht="15.75" customHeight="1">
      <c r="A1647" s="45" t="s">
        <v>271</v>
      </c>
      <c r="B1647" s="45" t="s">
        <v>2403</v>
      </c>
      <c r="C1647" s="176">
        <v>135.0</v>
      </c>
      <c r="D1647" s="68"/>
      <c r="E1647" s="68"/>
    </row>
    <row r="1648" ht="15.75" customHeight="1">
      <c r="A1648" s="45" t="s">
        <v>251</v>
      </c>
      <c r="B1648" s="45" t="s">
        <v>2405</v>
      </c>
      <c r="C1648" s="176">
        <v>91.0</v>
      </c>
      <c r="D1648" s="68"/>
      <c r="E1648" s="68"/>
    </row>
    <row r="1649" ht="15.75" customHeight="1">
      <c r="A1649" s="45" t="s">
        <v>282</v>
      </c>
      <c r="B1649" s="45" t="s">
        <v>2403</v>
      </c>
      <c r="C1649" s="176">
        <v>151.0</v>
      </c>
      <c r="D1649" s="68"/>
      <c r="E1649" s="68"/>
    </row>
    <row r="1650" ht="15.75" customHeight="1">
      <c r="A1650" s="45" t="s">
        <v>2406</v>
      </c>
      <c r="B1650" s="45" t="s">
        <v>2405</v>
      </c>
      <c r="C1650" s="176">
        <v>100.0</v>
      </c>
      <c r="D1650" s="68"/>
      <c r="E1650" s="68"/>
    </row>
    <row r="1651" ht="15.75" customHeight="1">
      <c r="A1651" s="45" t="s">
        <v>274</v>
      </c>
      <c r="B1651" s="45" t="s">
        <v>2093</v>
      </c>
      <c r="C1651" s="176">
        <v>137.0</v>
      </c>
      <c r="D1651" s="68"/>
      <c r="E1651" s="68"/>
    </row>
    <row r="1652" ht="15.75" customHeight="1">
      <c r="A1652" s="45" t="s">
        <v>254</v>
      </c>
      <c r="B1652" s="45" t="s">
        <v>2207</v>
      </c>
      <c r="C1652" s="176">
        <v>96.0</v>
      </c>
      <c r="D1652" s="68"/>
      <c r="E1652" s="68"/>
    </row>
    <row r="1653" ht="15.75" customHeight="1">
      <c r="A1653" s="45" t="s">
        <v>2407</v>
      </c>
      <c r="B1653" s="45" t="s">
        <v>2093</v>
      </c>
      <c r="C1653" s="176">
        <v>153.0</v>
      </c>
      <c r="D1653" s="68"/>
      <c r="E1653" s="68"/>
    </row>
    <row r="1654" ht="15.75" customHeight="1">
      <c r="A1654" s="45" t="s">
        <v>2408</v>
      </c>
      <c r="B1654" s="45" t="s">
        <v>2207</v>
      </c>
      <c r="C1654" s="176">
        <v>104.0</v>
      </c>
      <c r="D1654" s="68"/>
      <c r="E1654" s="68"/>
    </row>
    <row r="1655" ht="15.75" customHeight="1">
      <c r="A1655" s="45" t="s">
        <v>257</v>
      </c>
      <c r="B1655" s="45" t="s">
        <v>2230</v>
      </c>
      <c r="C1655" s="176">
        <v>228.0</v>
      </c>
      <c r="D1655" s="68"/>
      <c r="E1655" s="68"/>
    </row>
    <row r="1656" ht="15.75" customHeight="1">
      <c r="A1656" s="45" t="s">
        <v>2409</v>
      </c>
      <c r="B1656" s="45" t="s">
        <v>2209</v>
      </c>
      <c r="C1656" s="176">
        <v>199.0</v>
      </c>
      <c r="D1656" s="68"/>
      <c r="E1656" s="68"/>
    </row>
    <row r="1657" ht="15.75" customHeight="1">
      <c r="A1657" s="45" t="s">
        <v>283</v>
      </c>
      <c r="B1657" s="45" t="s">
        <v>2232</v>
      </c>
      <c r="C1657" s="176">
        <v>305.0</v>
      </c>
      <c r="D1657" s="68"/>
      <c r="E1657" s="68"/>
    </row>
    <row r="1658" ht="15.75" customHeight="1">
      <c r="A1658" s="45" t="s">
        <v>2410</v>
      </c>
      <c r="B1658" s="45" t="s">
        <v>2212</v>
      </c>
      <c r="C1658" s="176">
        <v>267.0</v>
      </c>
      <c r="D1658" s="68"/>
      <c r="E1658" s="68"/>
    </row>
    <row r="1659" ht="15.75" customHeight="1">
      <c r="A1659" s="45" t="s">
        <v>2411</v>
      </c>
      <c r="B1659" s="45" t="s">
        <v>2412</v>
      </c>
      <c r="C1659" s="176">
        <v>530.0</v>
      </c>
      <c r="D1659" s="68"/>
      <c r="E1659" s="68"/>
    </row>
    <row r="1660" ht="15.75" customHeight="1">
      <c r="A1660" s="45" t="s">
        <v>2413</v>
      </c>
      <c r="B1660" s="45" t="s">
        <v>2414</v>
      </c>
      <c r="C1660" s="176">
        <v>543.0</v>
      </c>
      <c r="D1660" s="68"/>
      <c r="E1660" s="68"/>
    </row>
    <row r="1661" ht="15.75" customHeight="1">
      <c r="A1661" s="45" t="s">
        <v>2415</v>
      </c>
      <c r="B1661" s="45" t="s">
        <v>2416</v>
      </c>
      <c r="C1661" s="176">
        <v>564.0</v>
      </c>
      <c r="D1661" s="68"/>
      <c r="E1661" s="68"/>
    </row>
    <row r="1662" ht="15.75" customHeight="1">
      <c r="A1662" s="45" t="s">
        <v>2417</v>
      </c>
      <c r="B1662" s="45" t="s">
        <v>2418</v>
      </c>
      <c r="C1662" s="176">
        <v>623.0</v>
      </c>
      <c r="D1662" s="68"/>
      <c r="E1662" s="68"/>
    </row>
    <row r="1663" ht="15.75" customHeight="1">
      <c r="A1663" s="45" t="s">
        <v>2419</v>
      </c>
      <c r="B1663" s="45" t="s">
        <v>2420</v>
      </c>
      <c r="C1663" s="176">
        <v>656.0</v>
      </c>
      <c r="D1663" s="68"/>
      <c r="E1663" s="68"/>
    </row>
    <row r="1664" ht="15.75" customHeight="1">
      <c r="A1664" s="45" t="s">
        <v>2421</v>
      </c>
      <c r="B1664" s="45" t="s">
        <v>2422</v>
      </c>
      <c r="C1664" s="176">
        <v>726.0</v>
      </c>
      <c r="D1664" s="68"/>
      <c r="E1664" s="68"/>
    </row>
    <row r="1665" ht="15.75" customHeight="1">
      <c r="A1665" s="45" t="s">
        <v>2423</v>
      </c>
      <c r="B1665" s="45" t="s">
        <v>2424</v>
      </c>
      <c r="C1665" s="176">
        <v>92.78</v>
      </c>
      <c r="D1665" s="68"/>
      <c r="E1665" s="68"/>
    </row>
    <row r="1666" ht="15.75" customHeight="1">
      <c r="A1666" s="45" t="s">
        <v>2425</v>
      </c>
      <c r="B1666" s="45" t="s">
        <v>2426</v>
      </c>
      <c r="C1666" s="176">
        <v>103.27</v>
      </c>
      <c r="D1666" s="68"/>
      <c r="E1666" s="68"/>
    </row>
    <row r="1667" ht="15.75" customHeight="1">
      <c r="A1667" s="45" t="s">
        <v>2427</v>
      </c>
      <c r="B1667" s="45" t="s">
        <v>2210</v>
      </c>
      <c r="C1667" s="176">
        <v>203.0</v>
      </c>
      <c r="D1667" s="68"/>
      <c r="E1667" s="68"/>
    </row>
    <row r="1668" ht="15.75" customHeight="1">
      <c r="A1668" s="45" t="s">
        <v>2428</v>
      </c>
      <c r="B1668" s="45" t="s">
        <v>2405</v>
      </c>
      <c r="C1668" s="176">
        <v>238.0</v>
      </c>
      <c r="D1668" s="68"/>
      <c r="E1668" s="68"/>
    </row>
    <row r="1669" ht="15.75" customHeight="1">
      <c r="A1669" s="45" t="s">
        <v>2429</v>
      </c>
      <c r="B1669" s="45" t="s">
        <v>2430</v>
      </c>
      <c r="C1669" s="176">
        <v>186.0</v>
      </c>
      <c r="D1669" s="68"/>
      <c r="E1669" s="68"/>
    </row>
    <row r="1670" ht="15.75" customHeight="1">
      <c r="A1670" s="45" t="s">
        <v>2431</v>
      </c>
      <c r="B1670" s="45" t="s">
        <v>2432</v>
      </c>
      <c r="C1670" s="176">
        <v>218.0</v>
      </c>
      <c r="D1670" s="68"/>
      <c r="E1670" s="68"/>
    </row>
    <row r="1671" ht="15.75" customHeight="1">
      <c r="A1671" s="45" t="s">
        <v>2433</v>
      </c>
      <c r="B1671" s="45" t="s">
        <v>2434</v>
      </c>
      <c r="C1671" s="176">
        <v>192.0</v>
      </c>
      <c r="D1671" s="68"/>
      <c r="E1671" s="68"/>
    </row>
    <row r="1672" ht="15.75" customHeight="1">
      <c r="A1672" s="45" t="s">
        <v>2435</v>
      </c>
      <c r="B1672" s="45" t="s">
        <v>2436</v>
      </c>
      <c r="C1672" s="176">
        <v>197.0</v>
      </c>
      <c r="D1672" s="68"/>
      <c r="E1672" s="68"/>
    </row>
    <row r="1673" ht="15.75" customHeight="1">
      <c r="A1673" s="45" t="s">
        <v>2437</v>
      </c>
      <c r="B1673" s="45" t="s">
        <v>2438</v>
      </c>
      <c r="C1673" s="176">
        <v>230.0</v>
      </c>
      <c r="D1673" s="68"/>
      <c r="E1673" s="68"/>
    </row>
    <row r="1674" ht="15.75" customHeight="1">
      <c r="A1674" s="45" t="s">
        <v>2439</v>
      </c>
      <c r="B1674" s="45" t="s">
        <v>2440</v>
      </c>
      <c r="C1674" s="176">
        <v>230.0</v>
      </c>
      <c r="D1674" s="68"/>
      <c r="E1674" s="68"/>
    </row>
    <row r="1675" ht="15.75" customHeight="1">
      <c r="A1675" s="45" t="s">
        <v>2441</v>
      </c>
      <c r="B1675" s="45" t="s">
        <v>2440</v>
      </c>
      <c r="C1675" s="176">
        <v>254.0</v>
      </c>
      <c r="D1675" s="68"/>
      <c r="E1675" s="68"/>
    </row>
    <row r="1676" ht="15.75" customHeight="1">
      <c r="A1676" s="45" t="s">
        <v>2442</v>
      </c>
      <c r="B1676" s="45" t="s">
        <v>2443</v>
      </c>
      <c r="C1676" s="176">
        <v>235.0</v>
      </c>
      <c r="D1676" s="68"/>
      <c r="E1676" s="68"/>
    </row>
    <row r="1677" ht="15.75" customHeight="1">
      <c r="A1677" s="45" t="s">
        <v>2444</v>
      </c>
      <c r="B1677" s="45" t="s">
        <v>2445</v>
      </c>
      <c r="C1677" s="176">
        <v>238.0</v>
      </c>
      <c r="D1677" s="68"/>
      <c r="E1677" s="68"/>
    </row>
    <row r="1678" ht="15.75" customHeight="1">
      <c r="A1678" s="45" t="s">
        <v>2446</v>
      </c>
      <c r="B1678" s="45" t="s">
        <v>2443</v>
      </c>
      <c r="C1678" s="176">
        <v>265.0</v>
      </c>
      <c r="D1678" s="68"/>
      <c r="E1678" s="68"/>
    </row>
    <row r="1679" ht="15.75" customHeight="1">
      <c r="A1679" s="45" t="s">
        <v>2447</v>
      </c>
      <c r="B1679" s="45" t="s">
        <v>2448</v>
      </c>
      <c r="C1679" s="176">
        <v>250.0</v>
      </c>
      <c r="D1679" s="68"/>
      <c r="E1679" s="68"/>
    </row>
    <row r="1680" ht="15.75" customHeight="1">
      <c r="A1680" s="45" t="s">
        <v>2449</v>
      </c>
      <c r="B1680" s="45" t="s">
        <v>2450</v>
      </c>
      <c r="C1680" s="176">
        <v>250.0</v>
      </c>
      <c r="D1680" s="68"/>
      <c r="E1680" s="68"/>
    </row>
    <row r="1681" ht="15.75" customHeight="1">
      <c r="A1681" s="45" t="s">
        <v>2451</v>
      </c>
      <c r="B1681" s="45" t="s">
        <v>2452</v>
      </c>
      <c r="C1681" s="176">
        <v>292.0</v>
      </c>
      <c r="D1681" s="68"/>
      <c r="E1681" s="68"/>
    </row>
    <row r="1682" ht="15.75" customHeight="1">
      <c r="A1682" s="45" t="s">
        <v>2453</v>
      </c>
      <c r="B1682" s="45" t="s">
        <v>2454</v>
      </c>
      <c r="C1682" s="176">
        <v>308.0</v>
      </c>
      <c r="D1682" s="68"/>
      <c r="E1682" s="68"/>
    </row>
    <row r="1683" ht="15.75" customHeight="1">
      <c r="A1683" s="45" t="s">
        <v>2455</v>
      </c>
      <c r="B1683" s="45" t="s">
        <v>2456</v>
      </c>
      <c r="C1683" s="176">
        <v>308.0</v>
      </c>
      <c r="D1683" s="68"/>
      <c r="E1683" s="68"/>
    </row>
    <row r="1684" ht="15.75" customHeight="1">
      <c r="A1684" s="45" t="s">
        <v>2457</v>
      </c>
      <c r="B1684" s="45" t="s">
        <v>2458</v>
      </c>
      <c r="C1684" s="176">
        <v>326.0</v>
      </c>
      <c r="D1684" s="68"/>
      <c r="E1684" s="68"/>
    </row>
    <row r="1685" ht="15.75" customHeight="1">
      <c r="A1685" s="45" t="s">
        <v>2459</v>
      </c>
      <c r="B1685" s="45" t="s">
        <v>2458</v>
      </c>
      <c r="C1685" s="176">
        <v>370.0</v>
      </c>
      <c r="D1685" s="68"/>
      <c r="E1685" s="68"/>
    </row>
    <row r="1686" ht="15.75" customHeight="1">
      <c r="A1686" s="45" t="s">
        <v>2460</v>
      </c>
      <c r="B1686" s="45" t="s">
        <v>2461</v>
      </c>
      <c r="C1686" s="176">
        <v>181.0</v>
      </c>
      <c r="D1686" s="68"/>
      <c r="E1686" s="68"/>
    </row>
    <row r="1687" ht="15.75" customHeight="1">
      <c r="A1687" s="45" t="s">
        <v>2462</v>
      </c>
      <c r="B1687" s="45" t="s">
        <v>2463</v>
      </c>
      <c r="C1687" s="176">
        <v>185.0</v>
      </c>
      <c r="D1687" s="68"/>
      <c r="E1687" s="68"/>
    </row>
    <row r="1688" ht="15.75" customHeight="1">
      <c r="A1688" s="45" t="s">
        <v>2464</v>
      </c>
      <c r="B1688" s="45" t="s">
        <v>2463</v>
      </c>
      <c r="C1688" s="176">
        <v>277.0</v>
      </c>
      <c r="D1688" s="68"/>
      <c r="E1688" s="68"/>
    </row>
    <row r="1689" ht="15.75" customHeight="1">
      <c r="A1689" s="45" t="s">
        <v>2465</v>
      </c>
      <c r="B1689" s="45" t="s">
        <v>2466</v>
      </c>
      <c r="C1689" s="176">
        <v>215.0</v>
      </c>
      <c r="D1689" s="68"/>
      <c r="E1689" s="68"/>
    </row>
    <row r="1690" ht="15.75" customHeight="1">
      <c r="A1690" s="45" t="s">
        <v>2467</v>
      </c>
      <c r="B1690" s="45" t="s">
        <v>2468</v>
      </c>
      <c r="C1690" s="176">
        <v>238.0</v>
      </c>
      <c r="D1690" s="68"/>
      <c r="E1690" s="68"/>
    </row>
    <row r="1691" ht="15.75" customHeight="1">
      <c r="A1691" s="45" t="s">
        <v>2469</v>
      </c>
      <c r="B1691" s="45" t="s">
        <v>2468</v>
      </c>
      <c r="C1691" s="176">
        <v>291.0</v>
      </c>
      <c r="D1691" s="68"/>
      <c r="E1691" s="68"/>
    </row>
    <row r="1692" ht="15.75" customHeight="1">
      <c r="A1692" s="45" t="s">
        <v>2470</v>
      </c>
      <c r="B1692" s="45" t="s">
        <v>2471</v>
      </c>
      <c r="C1692" s="176">
        <v>340.0</v>
      </c>
      <c r="D1692" s="68"/>
      <c r="E1692" s="68"/>
    </row>
    <row r="1693" ht="15.75" customHeight="1">
      <c r="A1693" s="45" t="s">
        <v>2472</v>
      </c>
      <c r="B1693" s="45" t="s">
        <v>2473</v>
      </c>
      <c r="C1693" s="176">
        <v>368.0</v>
      </c>
      <c r="D1693" s="68"/>
      <c r="E1693" s="68"/>
    </row>
    <row r="1694" ht="15.75" customHeight="1">
      <c r="A1694" s="45" t="s">
        <v>2474</v>
      </c>
      <c r="B1694" s="45" t="s">
        <v>2473</v>
      </c>
      <c r="C1694" s="176">
        <v>397.0</v>
      </c>
      <c r="D1694" s="68"/>
      <c r="E1694" s="68"/>
    </row>
    <row r="1695" ht="15.75" customHeight="1">
      <c r="A1695" s="45" t="s">
        <v>2475</v>
      </c>
      <c r="B1695" s="45" t="s">
        <v>2248</v>
      </c>
      <c r="C1695" s="176">
        <v>530.0</v>
      </c>
      <c r="D1695" s="68"/>
      <c r="E1695" s="68"/>
    </row>
    <row r="1696" ht="15.75" customHeight="1">
      <c r="A1696" s="45" t="s">
        <v>2476</v>
      </c>
      <c r="B1696" s="45" t="s">
        <v>2286</v>
      </c>
      <c r="C1696" s="176">
        <v>186.0</v>
      </c>
      <c r="D1696" s="68"/>
      <c r="E1696" s="68"/>
    </row>
    <row r="1697" ht="15.75" customHeight="1">
      <c r="A1697" s="45" t="s">
        <v>2477</v>
      </c>
      <c r="B1697" s="45" t="s">
        <v>2288</v>
      </c>
      <c r="C1697" s="176">
        <v>218.0</v>
      </c>
      <c r="D1697" s="68"/>
      <c r="E1697" s="68"/>
    </row>
    <row r="1698" ht="15.75" customHeight="1">
      <c r="A1698" s="45" t="s">
        <v>2478</v>
      </c>
      <c r="B1698" s="45" t="s">
        <v>2290</v>
      </c>
      <c r="C1698" s="176">
        <v>193.0</v>
      </c>
      <c r="D1698" s="68"/>
      <c r="E1698" s="68"/>
    </row>
    <row r="1699" ht="15.75" customHeight="1">
      <c r="A1699" s="45" t="s">
        <v>2479</v>
      </c>
      <c r="B1699" s="45" t="s">
        <v>2292</v>
      </c>
      <c r="C1699" s="176">
        <v>197.0</v>
      </c>
      <c r="D1699" s="68"/>
      <c r="E1699" s="68"/>
    </row>
    <row r="1700" ht="15.75" customHeight="1">
      <c r="A1700" s="45" t="s">
        <v>2480</v>
      </c>
      <c r="B1700" s="45" t="s">
        <v>2292</v>
      </c>
      <c r="C1700" s="176">
        <v>233.0</v>
      </c>
      <c r="D1700" s="68"/>
      <c r="E1700" s="68"/>
    </row>
    <row r="1701" ht="15.75" customHeight="1">
      <c r="A1701" s="45" t="s">
        <v>2481</v>
      </c>
      <c r="B1701" s="45" t="s">
        <v>2295</v>
      </c>
      <c r="C1701" s="176">
        <v>231.0</v>
      </c>
      <c r="D1701" s="68"/>
      <c r="E1701" s="68"/>
    </row>
    <row r="1702" ht="15.75" customHeight="1">
      <c r="A1702" s="45" t="s">
        <v>2482</v>
      </c>
      <c r="B1702" s="45" t="s">
        <v>2297</v>
      </c>
      <c r="C1702" s="176">
        <v>231.0</v>
      </c>
      <c r="D1702" s="68"/>
      <c r="E1702" s="68"/>
    </row>
    <row r="1703" ht="15.75" customHeight="1">
      <c r="A1703" s="45" t="s">
        <v>2483</v>
      </c>
      <c r="B1703" s="45" t="s">
        <v>2297</v>
      </c>
      <c r="C1703" s="176">
        <v>254.0</v>
      </c>
      <c r="D1703" s="68"/>
      <c r="E1703" s="68"/>
    </row>
    <row r="1704" ht="15.75" customHeight="1">
      <c r="A1704" s="45" t="s">
        <v>2484</v>
      </c>
      <c r="B1704" s="45" t="s">
        <v>2300</v>
      </c>
      <c r="C1704" s="176">
        <v>235.0</v>
      </c>
      <c r="D1704" s="68"/>
      <c r="E1704" s="68"/>
    </row>
    <row r="1705" ht="15.75" customHeight="1">
      <c r="A1705" s="45" t="s">
        <v>2485</v>
      </c>
      <c r="B1705" s="45" t="s">
        <v>2302</v>
      </c>
      <c r="C1705" s="176">
        <v>238.0</v>
      </c>
      <c r="D1705" s="68"/>
      <c r="E1705" s="68"/>
    </row>
    <row r="1706" ht="15.75" customHeight="1">
      <c r="A1706" s="45" t="s">
        <v>2486</v>
      </c>
      <c r="B1706" s="45" t="s">
        <v>2302</v>
      </c>
      <c r="C1706" s="176">
        <v>265.0</v>
      </c>
      <c r="D1706" s="68"/>
      <c r="E1706" s="68"/>
    </row>
    <row r="1707" ht="15.75" customHeight="1">
      <c r="A1707" s="45" t="s">
        <v>2487</v>
      </c>
      <c r="B1707" s="45" t="s">
        <v>2300</v>
      </c>
      <c r="C1707" s="176">
        <v>279.0</v>
      </c>
      <c r="D1707" s="68"/>
      <c r="E1707" s="68"/>
    </row>
    <row r="1708" ht="15.75" customHeight="1">
      <c r="A1708" s="45" t="s">
        <v>2488</v>
      </c>
      <c r="B1708" s="45" t="s">
        <v>2306</v>
      </c>
      <c r="C1708" s="176">
        <v>250.0</v>
      </c>
      <c r="D1708" s="68"/>
      <c r="E1708" s="68"/>
    </row>
    <row r="1709" ht="15.75" customHeight="1">
      <c r="A1709" s="45" t="s">
        <v>2489</v>
      </c>
      <c r="B1709" s="45" t="s">
        <v>2308</v>
      </c>
      <c r="C1709" s="176">
        <v>250.0</v>
      </c>
      <c r="D1709" s="68"/>
      <c r="E1709" s="68"/>
    </row>
    <row r="1710" ht="15.75" customHeight="1">
      <c r="A1710" s="45" t="s">
        <v>2490</v>
      </c>
      <c r="B1710" s="45" t="s">
        <v>2310</v>
      </c>
      <c r="C1710" s="176">
        <v>292.0</v>
      </c>
      <c r="D1710" s="68"/>
      <c r="E1710" s="68"/>
    </row>
    <row r="1711" ht="15.75" customHeight="1">
      <c r="A1711" s="45" t="s">
        <v>2491</v>
      </c>
      <c r="B1711" s="45" t="s">
        <v>2312</v>
      </c>
      <c r="C1711" s="176">
        <v>309.0</v>
      </c>
      <c r="D1711" s="68"/>
      <c r="E1711" s="68"/>
    </row>
    <row r="1712" ht="15.75" customHeight="1">
      <c r="A1712" s="45" t="s">
        <v>2492</v>
      </c>
      <c r="B1712" s="45" t="s">
        <v>2314</v>
      </c>
      <c r="C1712" s="176">
        <v>308.0</v>
      </c>
      <c r="D1712" s="68"/>
      <c r="E1712" s="68"/>
    </row>
    <row r="1713" ht="15.75" customHeight="1">
      <c r="A1713" s="45" t="s">
        <v>2493</v>
      </c>
      <c r="B1713" s="45" t="s">
        <v>2314</v>
      </c>
      <c r="C1713" s="176">
        <v>350.0</v>
      </c>
      <c r="D1713" s="68"/>
      <c r="E1713" s="68"/>
    </row>
    <row r="1714" ht="15.75" customHeight="1">
      <c r="A1714" s="45" t="s">
        <v>2494</v>
      </c>
      <c r="B1714" s="45" t="s">
        <v>2283</v>
      </c>
      <c r="C1714" s="176">
        <v>326.0</v>
      </c>
      <c r="D1714" s="68"/>
      <c r="E1714" s="68"/>
    </row>
    <row r="1715" ht="15.75" customHeight="1">
      <c r="A1715" s="45" t="s">
        <v>2495</v>
      </c>
      <c r="B1715" s="45" t="s">
        <v>2283</v>
      </c>
      <c r="C1715" s="176">
        <v>370.0</v>
      </c>
      <c r="D1715" s="68"/>
      <c r="E1715" s="68"/>
    </row>
    <row r="1716" ht="15.75" customHeight="1">
      <c r="A1716" s="45" t="s">
        <v>2496</v>
      </c>
      <c r="B1716" s="45" t="s">
        <v>2263</v>
      </c>
      <c r="C1716" s="176">
        <v>172.0</v>
      </c>
      <c r="D1716" s="68"/>
      <c r="E1716" s="68"/>
    </row>
    <row r="1717" ht="15.75" customHeight="1">
      <c r="A1717" s="45" t="s">
        <v>2497</v>
      </c>
      <c r="B1717" s="45" t="s">
        <v>2265</v>
      </c>
      <c r="C1717" s="176">
        <v>174.0</v>
      </c>
      <c r="D1717" s="68"/>
      <c r="E1717" s="68"/>
    </row>
    <row r="1718" ht="15.75" customHeight="1">
      <c r="A1718" s="45" t="s">
        <v>2498</v>
      </c>
      <c r="B1718" s="45" t="s">
        <v>2265</v>
      </c>
      <c r="C1718" s="176">
        <v>232.0</v>
      </c>
      <c r="D1718" s="68"/>
      <c r="E1718" s="68"/>
    </row>
    <row r="1719" ht="15.75" customHeight="1">
      <c r="A1719" s="45" t="s">
        <v>2499</v>
      </c>
      <c r="B1719" s="45" t="s">
        <v>2268</v>
      </c>
      <c r="C1719" s="176">
        <v>182.0</v>
      </c>
      <c r="D1719" s="68"/>
      <c r="E1719" s="68"/>
    </row>
    <row r="1720" ht="15.75" customHeight="1">
      <c r="A1720" s="45" t="s">
        <v>2500</v>
      </c>
      <c r="B1720" s="45" t="s">
        <v>2268</v>
      </c>
      <c r="C1720" s="176">
        <v>271.0</v>
      </c>
      <c r="D1720" s="68"/>
      <c r="E1720" s="68"/>
    </row>
    <row r="1721" ht="15.75" customHeight="1">
      <c r="A1721" s="45" t="s">
        <v>2501</v>
      </c>
      <c r="B1721" s="45" t="s">
        <v>2268</v>
      </c>
      <c r="C1721" s="176">
        <v>297.0</v>
      </c>
      <c r="D1721" s="68"/>
      <c r="E1721" s="68"/>
    </row>
    <row r="1722" ht="15.75" customHeight="1">
      <c r="A1722" s="45" t="s">
        <v>2502</v>
      </c>
      <c r="B1722" s="45" t="s">
        <v>2272</v>
      </c>
      <c r="C1722" s="176">
        <v>210.0</v>
      </c>
      <c r="D1722" s="68"/>
      <c r="E1722" s="68"/>
    </row>
    <row r="1723" ht="15.75" customHeight="1">
      <c r="A1723" s="45" t="s">
        <v>2503</v>
      </c>
      <c r="B1723" s="45" t="s">
        <v>2274</v>
      </c>
      <c r="C1723" s="176">
        <v>240.0</v>
      </c>
      <c r="D1723" s="68"/>
      <c r="E1723" s="68"/>
    </row>
    <row r="1724" ht="15.75" customHeight="1">
      <c r="A1724" s="45" t="s">
        <v>2504</v>
      </c>
      <c r="B1724" s="45" t="s">
        <v>2274</v>
      </c>
      <c r="C1724" s="176">
        <v>291.0</v>
      </c>
      <c r="D1724" s="68"/>
      <c r="E1724" s="68"/>
    </row>
    <row r="1725" ht="15.75" customHeight="1">
      <c r="A1725" s="45" t="s">
        <v>2505</v>
      </c>
      <c r="B1725" s="45" t="s">
        <v>2274</v>
      </c>
      <c r="C1725" s="176">
        <v>336.0</v>
      </c>
      <c r="D1725" s="68"/>
      <c r="E1725" s="68"/>
    </row>
    <row r="1726" ht="15.75" customHeight="1">
      <c r="A1726" s="45" t="s">
        <v>2506</v>
      </c>
      <c r="B1726" s="45" t="s">
        <v>2278</v>
      </c>
      <c r="C1726" s="176">
        <v>340.0</v>
      </c>
      <c r="D1726" s="68"/>
      <c r="E1726" s="68"/>
    </row>
    <row r="1727" ht="15.75" customHeight="1">
      <c r="A1727" s="45" t="s">
        <v>2507</v>
      </c>
      <c r="B1727" s="45" t="s">
        <v>2278</v>
      </c>
      <c r="C1727" s="176">
        <v>370.0</v>
      </c>
      <c r="D1727" s="68"/>
      <c r="E1727" s="68"/>
    </row>
    <row r="1728" ht="15.75" customHeight="1">
      <c r="A1728" s="45" t="s">
        <v>2508</v>
      </c>
      <c r="B1728" s="45" t="s">
        <v>2281</v>
      </c>
      <c r="C1728" s="176">
        <v>368.0</v>
      </c>
      <c r="D1728" s="68"/>
      <c r="E1728" s="68"/>
    </row>
    <row r="1729" ht="15.75" customHeight="1">
      <c r="A1729" s="45" t="s">
        <v>2509</v>
      </c>
      <c r="B1729" s="45" t="s">
        <v>2283</v>
      </c>
      <c r="C1729" s="176">
        <v>368.0</v>
      </c>
      <c r="D1729" s="68"/>
      <c r="E1729" s="68"/>
    </row>
    <row r="1730" ht="15.75" customHeight="1">
      <c r="A1730" s="45" t="s">
        <v>2510</v>
      </c>
      <c r="B1730" s="45" t="s">
        <v>2283</v>
      </c>
      <c r="C1730" s="176">
        <v>397.0</v>
      </c>
      <c r="D1730" s="68"/>
      <c r="E1730" s="68"/>
    </row>
    <row r="1731" ht="15.75" customHeight="1">
      <c r="A1731" s="45" t="s">
        <v>2511</v>
      </c>
      <c r="B1731" s="45" t="s">
        <v>1929</v>
      </c>
      <c r="C1731" s="176">
        <v>2094.0</v>
      </c>
      <c r="D1731" s="68"/>
      <c r="E1731" s="68"/>
    </row>
    <row r="1732" ht="15.75" customHeight="1">
      <c r="A1732" s="45" t="s">
        <v>2512</v>
      </c>
      <c r="B1732" s="45" t="s">
        <v>1929</v>
      </c>
      <c r="C1732" s="176">
        <v>2094.0</v>
      </c>
      <c r="D1732" s="68"/>
      <c r="E1732" s="68"/>
    </row>
    <row r="1733" ht="15.75" customHeight="1">
      <c r="A1733" s="45" t="s">
        <v>2513</v>
      </c>
      <c r="B1733" s="45" t="s">
        <v>1931</v>
      </c>
      <c r="C1733" s="176">
        <v>2125.0</v>
      </c>
      <c r="D1733" s="68"/>
      <c r="E1733" s="68"/>
    </row>
    <row r="1734" ht="15.75" customHeight="1">
      <c r="A1734" s="45" t="s">
        <v>2514</v>
      </c>
      <c r="B1734" s="45" t="s">
        <v>1931</v>
      </c>
      <c r="C1734" s="176">
        <v>2125.0</v>
      </c>
      <c r="D1734" s="68"/>
      <c r="E1734" s="68"/>
    </row>
    <row r="1735" ht="15.75" customHeight="1">
      <c r="A1735" s="45" t="s">
        <v>2515</v>
      </c>
      <c r="B1735" s="45" t="s">
        <v>1933</v>
      </c>
      <c r="C1735" s="176">
        <v>2188.0</v>
      </c>
      <c r="D1735" s="68"/>
      <c r="E1735" s="68"/>
    </row>
    <row r="1736" ht="15.75" customHeight="1">
      <c r="A1736" s="45" t="s">
        <v>2516</v>
      </c>
      <c r="B1736" s="45" t="s">
        <v>1933</v>
      </c>
      <c r="C1736" s="176">
        <v>2188.0</v>
      </c>
      <c r="D1736" s="68"/>
      <c r="E1736" s="68"/>
    </row>
    <row r="1737" ht="15.75" customHeight="1">
      <c r="A1737" s="45" t="s">
        <v>2517</v>
      </c>
      <c r="B1737" s="45" t="s">
        <v>606</v>
      </c>
      <c r="C1737" s="176">
        <v>2250.0</v>
      </c>
      <c r="D1737" s="68"/>
      <c r="E1737" s="68"/>
    </row>
    <row r="1738" ht="15.75" customHeight="1">
      <c r="A1738" s="45" t="s">
        <v>2518</v>
      </c>
      <c r="B1738" s="45" t="s">
        <v>1946</v>
      </c>
      <c r="C1738" s="176">
        <v>2250.0</v>
      </c>
      <c r="D1738" s="68"/>
      <c r="E1738" s="68"/>
    </row>
    <row r="1739" ht="15.75" customHeight="1">
      <c r="A1739" s="45" t="s">
        <v>2519</v>
      </c>
      <c r="B1739" s="45" t="s">
        <v>1936</v>
      </c>
      <c r="C1739" s="176">
        <v>2313.0</v>
      </c>
      <c r="D1739" s="68"/>
      <c r="E1739" s="68"/>
    </row>
    <row r="1740" ht="15.75" customHeight="1">
      <c r="A1740" s="45" t="s">
        <v>2520</v>
      </c>
      <c r="B1740" s="45" t="s">
        <v>1936</v>
      </c>
      <c r="C1740" s="176">
        <v>2313.0</v>
      </c>
      <c r="D1740" s="68"/>
      <c r="E1740" s="68"/>
    </row>
    <row r="1741" ht="15.75" customHeight="1">
      <c r="A1741" s="45" t="s">
        <v>2521</v>
      </c>
      <c r="B1741" s="45" t="s">
        <v>610</v>
      </c>
      <c r="C1741" s="176">
        <v>2350.0</v>
      </c>
      <c r="D1741" s="68"/>
      <c r="E1741" s="68"/>
    </row>
    <row r="1742" ht="15.75" customHeight="1">
      <c r="A1742" s="45" t="s">
        <v>2522</v>
      </c>
      <c r="B1742" s="45" t="s">
        <v>610</v>
      </c>
      <c r="C1742" s="176">
        <v>2350.0</v>
      </c>
      <c r="D1742" s="68"/>
      <c r="E1742" s="68"/>
    </row>
    <row r="1743" ht="15.75" customHeight="1">
      <c r="A1743" s="45" t="s">
        <v>2523</v>
      </c>
      <c r="B1743" s="45" t="s">
        <v>1939</v>
      </c>
      <c r="C1743" s="176">
        <v>2419.0</v>
      </c>
      <c r="D1743" s="68"/>
      <c r="E1743" s="68"/>
    </row>
    <row r="1744" ht="15.75" customHeight="1">
      <c r="A1744" s="45" t="s">
        <v>2524</v>
      </c>
      <c r="B1744" s="45" t="s">
        <v>1939</v>
      </c>
      <c r="C1744" s="176">
        <v>2419.0</v>
      </c>
      <c r="D1744" s="68"/>
      <c r="E1744" s="68"/>
    </row>
    <row r="1745" ht="15.75" customHeight="1">
      <c r="A1745" s="45" t="s">
        <v>2525</v>
      </c>
      <c r="B1745" s="45" t="s">
        <v>612</v>
      </c>
      <c r="C1745" s="176">
        <v>2684.0</v>
      </c>
      <c r="D1745" s="68"/>
      <c r="E1745" s="68"/>
    </row>
    <row r="1746" ht="15.75" customHeight="1">
      <c r="A1746" s="45" t="s">
        <v>2526</v>
      </c>
      <c r="B1746" s="45" t="s">
        <v>612</v>
      </c>
      <c r="C1746" s="176">
        <v>2684.0</v>
      </c>
      <c r="D1746" s="68"/>
      <c r="E1746" s="68"/>
    </row>
    <row r="1747" ht="15.75" customHeight="1">
      <c r="A1747" s="45" t="s">
        <v>2527</v>
      </c>
      <c r="B1747" s="45" t="s">
        <v>614</v>
      </c>
      <c r="C1747" s="176">
        <v>2571.0</v>
      </c>
      <c r="D1747" s="68"/>
      <c r="E1747" s="68"/>
    </row>
    <row r="1748" ht="15.75" customHeight="1">
      <c r="A1748" s="45" t="s">
        <v>2528</v>
      </c>
      <c r="B1748" s="45" t="s">
        <v>614</v>
      </c>
      <c r="C1748" s="176">
        <v>2571.0</v>
      </c>
      <c r="D1748" s="68"/>
      <c r="E1748" s="68"/>
    </row>
    <row r="1749" ht="15.75" customHeight="1">
      <c r="A1749" s="45" t="s">
        <v>2529</v>
      </c>
      <c r="B1749" s="45" t="s">
        <v>2530</v>
      </c>
      <c r="C1749" s="176">
        <v>403.0</v>
      </c>
      <c r="D1749" s="68"/>
      <c r="E1749" s="68"/>
    </row>
    <row r="1750" ht="15.75" customHeight="1">
      <c r="A1750" s="45" t="s">
        <v>2531</v>
      </c>
      <c r="B1750" s="45" t="s">
        <v>2532</v>
      </c>
      <c r="C1750" s="176">
        <v>431.0</v>
      </c>
      <c r="D1750" s="68"/>
      <c r="E1750" s="68"/>
    </row>
    <row r="1751" ht="15.75" customHeight="1">
      <c r="A1751" s="45" t="s">
        <v>2533</v>
      </c>
      <c r="B1751" s="45" t="s">
        <v>2350</v>
      </c>
      <c r="C1751" s="176">
        <v>1582.0</v>
      </c>
      <c r="D1751" s="68"/>
      <c r="E1751" s="68"/>
    </row>
    <row r="1752" ht="15.75" customHeight="1">
      <c r="A1752" s="45" t="s">
        <v>2534</v>
      </c>
      <c r="B1752" s="45" t="s">
        <v>1609</v>
      </c>
      <c r="C1752" s="176">
        <v>1744.0</v>
      </c>
      <c r="D1752" s="68"/>
      <c r="E1752" s="68"/>
    </row>
    <row r="1753" ht="15.75" customHeight="1">
      <c r="A1753" s="45" t="s">
        <v>2535</v>
      </c>
      <c r="B1753" s="45" t="s">
        <v>1612</v>
      </c>
      <c r="C1753" s="176">
        <v>1949.0</v>
      </c>
      <c r="D1753" s="68"/>
      <c r="E1753" s="68"/>
    </row>
    <row r="1754" ht="15.75" customHeight="1">
      <c r="A1754" s="45" t="s">
        <v>2536</v>
      </c>
      <c r="B1754" s="45" t="s">
        <v>2346</v>
      </c>
      <c r="C1754" s="176">
        <v>2102.0</v>
      </c>
      <c r="D1754" s="68"/>
      <c r="E1754" s="68"/>
    </row>
    <row r="1755" ht="15.75" customHeight="1">
      <c r="A1755" s="45" t="s">
        <v>2537</v>
      </c>
      <c r="B1755" s="45" t="s">
        <v>1609</v>
      </c>
      <c r="C1755" s="176">
        <v>1661.0</v>
      </c>
      <c r="D1755" s="68"/>
      <c r="E1755" s="68"/>
    </row>
    <row r="1756" ht="15.75" customHeight="1">
      <c r="A1756" s="45" t="s">
        <v>2538</v>
      </c>
      <c r="B1756" s="45" t="s">
        <v>1612</v>
      </c>
      <c r="C1756" s="176">
        <v>1856.0</v>
      </c>
      <c r="D1756" s="68"/>
      <c r="E1756" s="68"/>
    </row>
    <row r="1757" ht="15.75" customHeight="1">
      <c r="A1757" s="45" t="s">
        <v>2539</v>
      </c>
      <c r="B1757" s="45" t="s">
        <v>2346</v>
      </c>
      <c r="C1757" s="176">
        <v>2002.0</v>
      </c>
      <c r="D1757" s="68"/>
      <c r="E1757" s="68"/>
    </row>
    <row r="1758" ht="15.75" customHeight="1">
      <c r="A1758" s="45" t="s">
        <v>2540</v>
      </c>
      <c r="B1758" s="45" t="s">
        <v>2350</v>
      </c>
      <c r="C1758" s="176">
        <v>1507.0</v>
      </c>
      <c r="D1758" s="68"/>
      <c r="E1758" s="68"/>
    </row>
    <row r="1759" ht="15.75" customHeight="1">
      <c r="A1759" s="45" t="s">
        <v>2541</v>
      </c>
      <c r="B1759" s="45" t="s">
        <v>1609</v>
      </c>
      <c r="C1759" s="176">
        <v>1540.0</v>
      </c>
      <c r="D1759" s="68"/>
      <c r="E1759" s="68"/>
    </row>
    <row r="1760" ht="15.75" customHeight="1">
      <c r="A1760" s="45" t="s">
        <v>2542</v>
      </c>
      <c r="B1760" s="45" t="s">
        <v>1612</v>
      </c>
      <c r="C1760" s="176">
        <v>1820.0</v>
      </c>
      <c r="D1760" s="68"/>
      <c r="E1760" s="68"/>
    </row>
    <row r="1761" ht="15.75" customHeight="1">
      <c r="A1761" s="45" t="s">
        <v>2543</v>
      </c>
      <c r="B1761" s="45" t="s">
        <v>2346</v>
      </c>
      <c r="C1761" s="176">
        <v>2102.0</v>
      </c>
      <c r="D1761" s="68"/>
      <c r="E1761" s="68"/>
    </row>
    <row r="1762" ht="15.75" customHeight="1">
      <c r="A1762" s="45" t="s">
        <v>2544</v>
      </c>
      <c r="B1762" s="45" t="s">
        <v>2350</v>
      </c>
      <c r="C1762" s="176">
        <v>1582.0</v>
      </c>
      <c r="D1762" s="68"/>
      <c r="E1762" s="68"/>
    </row>
    <row r="1763" ht="15.75" customHeight="1">
      <c r="A1763" s="45" t="s">
        <v>2545</v>
      </c>
      <c r="B1763" s="45" t="s">
        <v>1609</v>
      </c>
      <c r="C1763" s="176">
        <v>1744.0</v>
      </c>
      <c r="D1763" s="68"/>
      <c r="E1763" s="68"/>
    </row>
    <row r="1764" ht="15.75" customHeight="1">
      <c r="A1764" s="45" t="s">
        <v>2546</v>
      </c>
      <c r="B1764" s="45" t="s">
        <v>1612</v>
      </c>
      <c r="C1764" s="176">
        <v>1949.0</v>
      </c>
      <c r="D1764" s="68"/>
      <c r="E1764" s="68"/>
    </row>
    <row r="1765" ht="15.75" customHeight="1">
      <c r="A1765" s="45" t="s">
        <v>2547</v>
      </c>
      <c r="B1765" s="45" t="s">
        <v>2548</v>
      </c>
      <c r="C1765" s="176">
        <v>1750.0</v>
      </c>
      <c r="D1765" s="68"/>
      <c r="E1765" s="68"/>
    </row>
    <row r="1766" ht="15.75" customHeight="1">
      <c r="A1766" s="45" t="s">
        <v>2549</v>
      </c>
      <c r="B1766" s="45" t="s">
        <v>2091</v>
      </c>
      <c r="C1766" s="176">
        <v>100.0</v>
      </c>
      <c r="D1766" s="68"/>
      <c r="E1766" s="68"/>
    </row>
    <row r="1767" ht="15.75" customHeight="1">
      <c r="A1767" s="45" t="s">
        <v>2550</v>
      </c>
      <c r="B1767" s="45" t="s">
        <v>2403</v>
      </c>
      <c r="C1767" s="176">
        <v>90.0</v>
      </c>
      <c r="D1767" s="68"/>
      <c r="E1767" s="68"/>
    </row>
    <row r="1768" ht="15.75" customHeight="1">
      <c r="A1768" s="45" t="s">
        <v>2551</v>
      </c>
      <c r="B1768" s="45" t="s">
        <v>2093</v>
      </c>
      <c r="C1768" s="176">
        <v>94.0</v>
      </c>
      <c r="D1768" s="68"/>
      <c r="E1768" s="68"/>
    </row>
    <row r="1769" ht="15.75" customHeight="1">
      <c r="A1769" s="45" t="s">
        <v>2552</v>
      </c>
      <c r="B1769" s="45" t="s">
        <v>2230</v>
      </c>
      <c r="C1769" s="176">
        <v>268.0</v>
      </c>
      <c r="D1769" s="68"/>
      <c r="E1769" s="68"/>
    </row>
    <row r="1770" ht="15.75" customHeight="1">
      <c r="A1770" s="45" t="s">
        <v>2553</v>
      </c>
      <c r="B1770" s="45" t="s">
        <v>2091</v>
      </c>
      <c r="C1770" s="176">
        <v>117.0</v>
      </c>
      <c r="D1770" s="68"/>
      <c r="E1770" s="68"/>
    </row>
    <row r="1771" ht="15.75" customHeight="1">
      <c r="A1771" s="45" t="s">
        <v>292</v>
      </c>
      <c r="B1771" s="45" t="s">
        <v>2091</v>
      </c>
      <c r="C1771" s="176">
        <v>81.0</v>
      </c>
      <c r="D1771" s="68"/>
      <c r="E1771" s="68"/>
    </row>
    <row r="1772" ht="15.75" customHeight="1">
      <c r="A1772" s="45" t="s">
        <v>293</v>
      </c>
      <c r="B1772" s="45" t="s">
        <v>2403</v>
      </c>
      <c r="C1772" s="176">
        <v>107.0</v>
      </c>
      <c r="D1772" s="68"/>
      <c r="E1772" s="68"/>
    </row>
    <row r="1773" ht="15.75" customHeight="1">
      <c r="A1773" s="45" t="s">
        <v>294</v>
      </c>
      <c r="B1773" s="45" t="s">
        <v>2093</v>
      </c>
      <c r="C1773" s="176">
        <v>111.0</v>
      </c>
      <c r="D1773" s="68"/>
      <c r="E1773" s="68"/>
    </row>
    <row r="1774" ht="15.75" customHeight="1">
      <c r="A1774" s="45" t="s">
        <v>295</v>
      </c>
      <c r="B1774" s="45" t="s">
        <v>2230</v>
      </c>
      <c r="C1774" s="176">
        <v>168.0</v>
      </c>
      <c r="D1774" s="68"/>
      <c r="E1774" s="68"/>
    </row>
    <row r="1775" ht="15.75" customHeight="1">
      <c r="A1775" s="45" t="s">
        <v>296</v>
      </c>
      <c r="B1775" s="45" t="s">
        <v>2232</v>
      </c>
      <c r="C1775" s="176">
        <v>205.71</v>
      </c>
      <c r="D1775" s="68"/>
      <c r="E1775" s="68"/>
    </row>
    <row r="1776" ht="15.75" customHeight="1">
      <c r="A1776" s="45" t="s">
        <v>291</v>
      </c>
      <c r="B1776" s="45" t="s">
        <v>2091</v>
      </c>
      <c r="C1776" s="176">
        <v>89.0</v>
      </c>
      <c r="D1776" s="68"/>
      <c r="E1776" s="68"/>
    </row>
    <row r="1777" ht="15.75" customHeight="1">
      <c r="A1777" s="45" t="s">
        <v>2554</v>
      </c>
      <c r="B1777" s="45" t="s">
        <v>2555</v>
      </c>
      <c r="C1777" s="176">
        <v>2100.0</v>
      </c>
      <c r="D1777" s="68"/>
      <c r="E1777" s="68"/>
    </row>
    <row r="1778" ht="15.75" customHeight="1">
      <c r="A1778" s="45" t="s">
        <v>2556</v>
      </c>
      <c r="B1778" s="45" t="s">
        <v>2361</v>
      </c>
      <c r="C1778" s="176">
        <v>389.0</v>
      </c>
      <c r="D1778" s="68"/>
      <c r="E1778" s="68"/>
    </row>
    <row r="1779" ht="15.75" customHeight="1">
      <c r="A1779" s="45" t="s">
        <v>2557</v>
      </c>
      <c r="B1779" s="45" t="s">
        <v>2350</v>
      </c>
      <c r="C1779" s="176">
        <v>423.0</v>
      </c>
      <c r="D1779" s="68"/>
      <c r="E1779" s="68"/>
    </row>
    <row r="1780" ht="15.75" customHeight="1">
      <c r="A1780" s="45" t="s">
        <v>2558</v>
      </c>
      <c r="B1780" s="45" t="s">
        <v>2352</v>
      </c>
      <c r="C1780" s="176">
        <v>453.0</v>
      </c>
      <c r="D1780" s="68"/>
      <c r="E1780" s="68"/>
    </row>
    <row r="1781" ht="15.75" customHeight="1">
      <c r="A1781" s="45" t="s">
        <v>2559</v>
      </c>
      <c r="B1781" s="45" t="s">
        <v>2560</v>
      </c>
      <c r="C1781" s="176">
        <v>481.0</v>
      </c>
      <c r="D1781" s="68"/>
      <c r="E1781" s="68"/>
    </row>
    <row r="1782" ht="15.75" customHeight="1">
      <c r="A1782" s="45" t="s">
        <v>2561</v>
      </c>
      <c r="B1782" s="45" t="s">
        <v>2562</v>
      </c>
      <c r="C1782" s="176">
        <v>580.0</v>
      </c>
      <c r="D1782" s="68"/>
      <c r="E1782" s="68"/>
    </row>
    <row r="1783" ht="15.75" customHeight="1">
      <c r="A1783" s="45" t="s">
        <v>2563</v>
      </c>
      <c r="B1783" s="45" t="s">
        <v>1612</v>
      </c>
      <c r="C1783" s="176">
        <v>607.0</v>
      </c>
      <c r="D1783" s="68"/>
      <c r="E1783" s="68"/>
    </row>
    <row r="1784" ht="15.75" customHeight="1">
      <c r="A1784" s="45" t="s">
        <v>2564</v>
      </c>
      <c r="B1784" s="45" t="s">
        <v>2346</v>
      </c>
      <c r="C1784" s="176">
        <v>607.0</v>
      </c>
      <c r="D1784" s="68"/>
      <c r="E1784" s="68"/>
    </row>
    <row r="1785" ht="15.75" customHeight="1">
      <c r="A1785" s="45" t="s">
        <v>2565</v>
      </c>
      <c r="B1785" s="45" t="s">
        <v>2346</v>
      </c>
      <c r="C1785" s="176">
        <v>626.0</v>
      </c>
      <c r="D1785" s="68"/>
      <c r="E1785" s="68"/>
    </row>
    <row r="1786" ht="15.75" customHeight="1">
      <c r="A1786" s="45" t="s">
        <v>2566</v>
      </c>
      <c r="B1786" s="45" t="s">
        <v>2361</v>
      </c>
      <c r="C1786" s="176">
        <v>389.0</v>
      </c>
      <c r="D1786" s="68"/>
      <c r="E1786" s="68"/>
    </row>
    <row r="1787" ht="15.75" customHeight="1">
      <c r="A1787" s="45" t="s">
        <v>2567</v>
      </c>
      <c r="B1787" s="45" t="s">
        <v>2350</v>
      </c>
      <c r="C1787" s="176">
        <v>423.0</v>
      </c>
      <c r="D1787" s="68"/>
      <c r="E1787" s="68"/>
    </row>
    <row r="1788" ht="15.75" customHeight="1">
      <c r="A1788" s="45" t="s">
        <v>2568</v>
      </c>
      <c r="B1788" s="45" t="s">
        <v>2352</v>
      </c>
      <c r="C1788" s="176">
        <v>453.0</v>
      </c>
      <c r="D1788" s="68"/>
      <c r="E1788" s="68"/>
    </row>
    <row r="1789" ht="15.75" customHeight="1">
      <c r="A1789" s="45" t="s">
        <v>2569</v>
      </c>
      <c r="B1789" s="45" t="s">
        <v>2560</v>
      </c>
      <c r="C1789" s="176">
        <v>481.0</v>
      </c>
      <c r="D1789" s="68"/>
      <c r="E1789" s="68"/>
    </row>
    <row r="1790" ht="15.75" customHeight="1">
      <c r="A1790" s="45" t="s">
        <v>2570</v>
      </c>
      <c r="B1790" s="45" t="s">
        <v>2562</v>
      </c>
      <c r="C1790" s="176">
        <v>580.0</v>
      </c>
      <c r="D1790" s="68"/>
      <c r="E1790" s="68"/>
    </row>
    <row r="1791" ht="15.75" customHeight="1">
      <c r="A1791" s="45" t="s">
        <v>2571</v>
      </c>
      <c r="B1791" s="45" t="s">
        <v>1612</v>
      </c>
      <c r="C1791" s="176">
        <v>607.0</v>
      </c>
      <c r="D1791" s="68"/>
      <c r="E1791" s="68"/>
    </row>
    <row r="1792" ht="15.75" customHeight="1">
      <c r="A1792" s="45" t="s">
        <v>2572</v>
      </c>
      <c r="B1792" s="45" t="s">
        <v>2346</v>
      </c>
      <c r="C1792" s="176">
        <v>607.0</v>
      </c>
      <c r="D1792" s="68"/>
      <c r="E1792" s="68"/>
    </row>
    <row r="1793" ht="15.75" customHeight="1">
      <c r="A1793" s="45" t="s">
        <v>2573</v>
      </c>
      <c r="B1793" s="45" t="s">
        <v>2574</v>
      </c>
      <c r="C1793" s="176">
        <v>537.0</v>
      </c>
      <c r="D1793" s="68"/>
      <c r="E1793" s="68"/>
    </row>
    <row r="1794" ht="15.75" customHeight="1">
      <c r="A1794" s="45" t="s">
        <v>2575</v>
      </c>
      <c r="B1794" s="45" t="s">
        <v>2576</v>
      </c>
      <c r="C1794" s="176">
        <v>612.0</v>
      </c>
      <c r="D1794" s="68"/>
      <c r="E1794" s="68"/>
    </row>
    <row r="1795" ht="15.75" customHeight="1">
      <c r="A1795" s="45" t="s">
        <v>2577</v>
      </c>
      <c r="B1795" s="45" t="s">
        <v>2578</v>
      </c>
      <c r="C1795" s="176">
        <v>629.0</v>
      </c>
      <c r="D1795" s="68"/>
      <c r="E1795" s="68"/>
    </row>
    <row r="1796" ht="15.75" customHeight="1">
      <c r="A1796" s="45" t="s">
        <v>2579</v>
      </c>
      <c r="B1796" s="45" t="s">
        <v>2574</v>
      </c>
      <c r="C1796" s="176">
        <v>671.0</v>
      </c>
      <c r="D1796" s="68"/>
      <c r="E1796" s="68"/>
    </row>
    <row r="1797" ht="15.75" customHeight="1">
      <c r="A1797" s="45" t="s">
        <v>2580</v>
      </c>
      <c r="B1797" s="45" t="s">
        <v>2581</v>
      </c>
      <c r="C1797" s="176">
        <v>717.0</v>
      </c>
      <c r="D1797" s="68"/>
      <c r="E1797" s="68"/>
    </row>
    <row r="1798" ht="15.75" customHeight="1">
      <c r="A1798" s="45" t="s">
        <v>2582</v>
      </c>
      <c r="B1798" s="45" t="s">
        <v>2576</v>
      </c>
      <c r="C1798" s="176">
        <v>765.0</v>
      </c>
      <c r="D1798" s="68"/>
      <c r="E1798" s="68"/>
    </row>
    <row r="1799" ht="15.75" customHeight="1">
      <c r="A1799" s="45" t="s">
        <v>2583</v>
      </c>
      <c r="B1799" s="45" t="s">
        <v>2584</v>
      </c>
      <c r="C1799" s="176">
        <v>1798.0</v>
      </c>
      <c r="D1799" s="68"/>
      <c r="E1799" s="68"/>
    </row>
    <row r="1800" ht="15.75" customHeight="1">
      <c r="A1800" s="45" t="s">
        <v>2585</v>
      </c>
      <c r="B1800" s="45" t="s">
        <v>1609</v>
      </c>
      <c r="C1800" s="176">
        <v>1392.0</v>
      </c>
      <c r="D1800" s="68"/>
      <c r="E1800" s="68"/>
    </row>
    <row r="1801" ht="15.75" customHeight="1">
      <c r="A1801" s="45" t="s">
        <v>2586</v>
      </c>
      <c r="B1801" s="45" t="s">
        <v>1612</v>
      </c>
      <c r="C1801" s="176">
        <v>1657.0</v>
      </c>
      <c r="D1801" s="68"/>
      <c r="E1801" s="68"/>
    </row>
    <row r="1802" ht="15.75" customHeight="1">
      <c r="A1802" s="45" t="s">
        <v>2587</v>
      </c>
      <c r="B1802" s="45" t="s">
        <v>2346</v>
      </c>
      <c r="C1802" s="176">
        <v>1888.0</v>
      </c>
      <c r="D1802" s="68"/>
      <c r="E1802" s="68"/>
    </row>
    <row r="1803" ht="15.75" customHeight="1">
      <c r="A1803" s="45" t="s">
        <v>2588</v>
      </c>
      <c r="B1803" s="45" t="s">
        <v>2350</v>
      </c>
      <c r="C1803" s="176">
        <v>1349.0</v>
      </c>
      <c r="D1803" s="68"/>
      <c r="E1803" s="68"/>
    </row>
    <row r="1804" ht="15.75" customHeight="1">
      <c r="A1804" s="45" t="s">
        <v>2589</v>
      </c>
      <c r="B1804" s="45" t="s">
        <v>1609</v>
      </c>
      <c r="C1804" s="176">
        <v>1392.0</v>
      </c>
      <c r="D1804" s="68"/>
      <c r="E1804" s="68"/>
    </row>
    <row r="1805" ht="15.75" customHeight="1">
      <c r="A1805" s="45" t="s">
        <v>2590</v>
      </c>
      <c r="B1805" s="45" t="s">
        <v>1612</v>
      </c>
      <c r="C1805" s="176">
        <v>1657.0</v>
      </c>
      <c r="D1805" s="68"/>
      <c r="E1805" s="68"/>
    </row>
    <row r="1806" ht="15.75" customHeight="1">
      <c r="A1806" s="45" t="s">
        <v>2591</v>
      </c>
      <c r="B1806" s="45" t="s">
        <v>2560</v>
      </c>
      <c r="C1806" s="176">
        <v>1392.0</v>
      </c>
      <c r="D1806" s="68"/>
      <c r="E1806" s="68"/>
    </row>
    <row r="1807" ht="15.75" customHeight="1">
      <c r="A1807" s="45" t="s">
        <v>2592</v>
      </c>
      <c r="B1807" s="45" t="s">
        <v>2593</v>
      </c>
      <c r="C1807" s="176">
        <v>1657.0</v>
      </c>
      <c r="D1807" s="68"/>
      <c r="E1807" s="68"/>
    </row>
    <row r="1808" ht="15.75" customHeight="1">
      <c r="A1808" s="45" t="s">
        <v>2594</v>
      </c>
      <c r="B1808" s="45" t="s">
        <v>2584</v>
      </c>
      <c r="C1808" s="176">
        <v>1888.0</v>
      </c>
      <c r="D1808" s="68"/>
      <c r="E1808" s="68"/>
    </row>
    <row r="1809" ht="15.75" customHeight="1">
      <c r="A1809" s="45" t="s">
        <v>2595</v>
      </c>
      <c r="B1809" s="45" t="s">
        <v>2350</v>
      </c>
      <c r="C1809" s="176">
        <v>1349.0</v>
      </c>
      <c r="D1809" s="68"/>
      <c r="E1809" s="68"/>
    </row>
    <row r="1810" ht="15.75" customHeight="1">
      <c r="A1810" s="45" t="s">
        <v>2596</v>
      </c>
      <c r="B1810" s="45" t="s">
        <v>1609</v>
      </c>
      <c r="C1810" s="176">
        <v>1379.0</v>
      </c>
      <c r="D1810" s="68"/>
      <c r="E1810" s="68"/>
    </row>
    <row r="1811" ht="15.75" customHeight="1">
      <c r="A1811" s="45" t="s">
        <v>2597</v>
      </c>
      <c r="B1811" s="45" t="s">
        <v>1612</v>
      </c>
      <c r="C1811" s="176">
        <v>1641.0</v>
      </c>
      <c r="D1811" s="68"/>
      <c r="E1811" s="68"/>
    </row>
    <row r="1812" ht="15.75" customHeight="1">
      <c r="A1812" s="45" t="s">
        <v>2598</v>
      </c>
      <c r="B1812" s="45" t="s">
        <v>1612</v>
      </c>
      <c r="C1812" s="176">
        <v>1869.0</v>
      </c>
      <c r="D1812" s="68"/>
      <c r="E1812" s="68"/>
    </row>
    <row r="1813" ht="15.75" customHeight="1">
      <c r="A1813" s="45" t="s">
        <v>2599</v>
      </c>
      <c r="B1813" s="45" t="s">
        <v>1605</v>
      </c>
      <c r="C1813" s="176">
        <v>1336.0</v>
      </c>
      <c r="D1813" s="68"/>
      <c r="E1813" s="68"/>
    </row>
    <row r="1814" ht="15.75" customHeight="1">
      <c r="A1814" s="45" t="s">
        <v>2600</v>
      </c>
      <c r="B1814" s="45" t="s">
        <v>1609</v>
      </c>
      <c r="C1814" s="176">
        <v>1538.0</v>
      </c>
      <c r="D1814" s="68"/>
      <c r="E1814" s="68"/>
    </row>
    <row r="1815" ht="15.75" customHeight="1">
      <c r="A1815" s="45" t="s">
        <v>2601</v>
      </c>
      <c r="B1815" s="45" t="s">
        <v>1612</v>
      </c>
      <c r="C1815" s="176">
        <v>1747.0</v>
      </c>
      <c r="D1815" s="68"/>
      <c r="E1815" s="68"/>
    </row>
    <row r="1816" ht="15.75" customHeight="1">
      <c r="A1816" s="45" t="s">
        <v>2602</v>
      </c>
      <c r="B1816" s="45" t="s">
        <v>2350</v>
      </c>
      <c r="C1816" s="176">
        <v>1336.0</v>
      </c>
      <c r="D1816" s="68"/>
      <c r="E1816" s="68"/>
    </row>
    <row r="1817" ht="15.75" customHeight="1">
      <c r="A1817" s="45" t="s">
        <v>2603</v>
      </c>
      <c r="B1817" s="45" t="s">
        <v>2560</v>
      </c>
      <c r="C1817" s="176">
        <v>1538.0</v>
      </c>
      <c r="D1817" s="68"/>
      <c r="E1817" s="68"/>
    </row>
    <row r="1818" ht="15.75" customHeight="1">
      <c r="A1818" s="45" t="s">
        <v>2604</v>
      </c>
      <c r="B1818" s="45" t="s">
        <v>2593</v>
      </c>
      <c r="C1818" s="176">
        <v>1747.0</v>
      </c>
      <c r="D1818" s="68"/>
      <c r="E1818" s="68"/>
    </row>
    <row r="1819" ht="15.75" customHeight="1">
      <c r="A1819" s="45" t="s">
        <v>2605</v>
      </c>
      <c r="B1819" s="45" t="s">
        <v>2584</v>
      </c>
      <c r="C1819" s="176">
        <v>1869.0</v>
      </c>
      <c r="D1819" s="68"/>
      <c r="E1819" s="68"/>
    </row>
    <row r="1820" ht="15.75" customHeight="1">
      <c r="A1820" s="45" t="s">
        <v>2606</v>
      </c>
      <c r="B1820" s="45" t="s">
        <v>2530</v>
      </c>
      <c r="C1820" s="176">
        <v>403.0</v>
      </c>
      <c r="D1820" s="68"/>
      <c r="E1820" s="68"/>
    </row>
    <row r="1821" ht="15.75" customHeight="1">
      <c r="A1821" s="45" t="s">
        <v>2607</v>
      </c>
      <c r="B1821" s="45" t="s">
        <v>2532</v>
      </c>
      <c r="C1821" s="176">
        <v>431.0</v>
      </c>
      <c r="D1821" s="68"/>
      <c r="E1821" s="68"/>
    </row>
    <row r="1822" ht="15.75" customHeight="1">
      <c r="A1822" s="45" t="s">
        <v>2608</v>
      </c>
      <c r="B1822" s="45" t="s">
        <v>2532</v>
      </c>
      <c r="C1822" s="176">
        <v>431.0</v>
      </c>
      <c r="D1822" s="68"/>
      <c r="E1822" s="68"/>
    </row>
    <row r="1823" ht="15.75" customHeight="1">
      <c r="A1823" s="45" t="s">
        <v>2609</v>
      </c>
      <c r="B1823" s="45" t="s">
        <v>2530</v>
      </c>
      <c r="C1823" s="176">
        <v>403.0</v>
      </c>
      <c r="D1823" s="68"/>
      <c r="E1823" s="68"/>
    </row>
    <row r="1824" ht="15.75" customHeight="1">
      <c r="A1824" s="45" t="s">
        <v>2610</v>
      </c>
      <c r="B1824" s="45" t="s">
        <v>529</v>
      </c>
      <c r="C1824" s="176">
        <v>1407.0</v>
      </c>
      <c r="D1824" s="68"/>
      <c r="E1824" s="68"/>
    </row>
    <row r="1825" ht="15.75" customHeight="1">
      <c r="A1825" s="45" t="s">
        <v>2611</v>
      </c>
      <c r="B1825" s="45" t="s">
        <v>517</v>
      </c>
      <c r="C1825" s="176">
        <v>1427.0</v>
      </c>
      <c r="D1825" s="68"/>
      <c r="E1825" s="68"/>
    </row>
    <row r="1826" ht="15.75" customHeight="1">
      <c r="A1826" s="45" t="s">
        <v>2612</v>
      </c>
      <c r="B1826" s="45" t="s">
        <v>523</v>
      </c>
      <c r="C1826" s="176">
        <v>1608.0</v>
      </c>
      <c r="D1826" s="68"/>
      <c r="E1826" s="68"/>
    </row>
    <row r="1827" ht="15.75" customHeight="1">
      <c r="A1827" s="45" t="s">
        <v>2613</v>
      </c>
      <c r="B1827" s="45" t="s">
        <v>535</v>
      </c>
      <c r="C1827" s="176">
        <v>1642.0</v>
      </c>
      <c r="D1827" s="68"/>
      <c r="E1827" s="68"/>
    </row>
    <row r="1828" ht="15.75" customHeight="1">
      <c r="A1828" s="45" t="s">
        <v>2614</v>
      </c>
      <c r="B1828" s="45" t="s">
        <v>1929</v>
      </c>
      <c r="C1828" s="176">
        <v>2094.0</v>
      </c>
      <c r="D1828" s="68"/>
      <c r="E1828" s="68"/>
    </row>
    <row r="1829" ht="15.75" customHeight="1">
      <c r="A1829" s="45" t="s">
        <v>2615</v>
      </c>
      <c r="B1829" s="45" t="s">
        <v>1929</v>
      </c>
      <c r="C1829" s="176">
        <v>2094.0</v>
      </c>
      <c r="D1829" s="68"/>
      <c r="E1829" s="68"/>
    </row>
    <row r="1830" ht="15.75" customHeight="1">
      <c r="A1830" s="45" t="s">
        <v>2616</v>
      </c>
      <c r="B1830" s="45" t="s">
        <v>1931</v>
      </c>
      <c r="C1830" s="176">
        <v>2125.0</v>
      </c>
      <c r="D1830" s="68"/>
      <c r="E1830" s="68"/>
    </row>
    <row r="1831" ht="15.75" customHeight="1">
      <c r="A1831" s="45" t="s">
        <v>2617</v>
      </c>
      <c r="B1831" s="45" t="s">
        <v>1931</v>
      </c>
      <c r="C1831" s="176">
        <v>2125.0</v>
      </c>
      <c r="D1831" s="68"/>
      <c r="E1831" s="68"/>
    </row>
    <row r="1832" ht="15.75" customHeight="1">
      <c r="A1832" s="45" t="s">
        <v>2618</v>
      </c>
      <c r="B1832" s="45" t="s">
        <v>1933</v>
      </c>
      <c r="C1832" s="176">
        <v>2188.0</v>
      </c>
      <c r="D1832" s="68"/>
      <c r="E1832" s="68"/>
    </row>
    <row r="1833" ht="15.75" customHeight="1">
      <c r="A1833" s="45" t="s">
        <v>2619</v>
      </c>
      <c r="B1833" s="45" t="s">
        <v>1933</v>
      </c>
      <c r="C1833" s="176">
        <v>2188.0</v>
      </c>
      <c r="D1833" s="68"/>
      <c r="E1833" s="68"/>
    </row>
    <row r="1834" ht="15.75" customHeight="1">
      <c r="A1834" s="45" t="s">
        <v>2620</v>
      </c>
      <c r="B1834" s="45" t="s">
        <v>606</v>
      </c>
      <c r="C1834" s="176">
        <v>2250.0</v>
      </c>
      <c r="D1834" s="68"/>
      <c r="E1834" s="68"/>
    </row>
    <row r="1835" ht="15.75" customHeight="1">
      <c r="A1835" s="45" t="s">
        <v>2621</v>
      </c>
      <c r="B1835" s="45" t="s">
        <v>1946</v>
      </c>
      <c r="C1835" s="176">
        <v>2250.0</v>
      </c>
      <c r="D1835" s="68"/>
      <c r="E1835" s="68"/>
    </row>
    <row r="1836" ht="15.75" customHeight="1">
      <c r="A1836" s="45" t="s">
        <v>2622</v>
      </c>
      <c r="B1836" s="45" t="s">
        <v>1936</v>
      </c>
      <c r="C1836" s="176">
        <v>2313.0</v>
      </c>
      <c r="D1836" s="68"/>
      <c r="E1836" s="68"/>
    </row>
    <row r="1837" ht="15.75" customHeight="1">
      <c r="A1837" s="45" t="s">
        <v>2623</v>
      </c>
      <c r="B1837" s="45" t="s">
        <v>1936</v>
      </c>
      <c r="C1837" s="176">
        <v>2313.0</v>
      </c>
      <c r="D1837" s="68"/>
      <c r="E1837" s="68"/>
    </row>
    <row r="1838" ht="15.75" customHeight="1">
      <c r="A1838" s="45" t="s">
        <v>2624</v>
      </c>
      <c r="B1838" s="45" t="s">
        <v>610</v>
      </c>
      <c r="C1838" s="176">
        <v>2350.0</v>
      </c>
      <c r="D1838" s="68"/>
      <c r="E1838" s="68"/>
    </row>
    <row r="1839" ht="15.75" customHeight="1">
      <c r="A1839" s="45" t="s">
        <v>2625</v>
      </c>
      <c r="B1839" s="45" t="s">
        <v>610</v>
      </c>
      <c r="C1839" s="176">
        <v>2350.0</v>
      </c>
      <c r="D1839" s="68"/>
      <c r="E1839" s="68"/>
    </row>
    <row r="1840" ht="15.75" customHeight="1">
      <c r="A1840" s="45" t="s">
        <v>2626</v>
      </c>
      <c r="B1840" s="45" t="s">
        <v>1939</v>
      </c>
      <c r="C1840" s="176">
        <v>2419.0</v>
      </c>
      <c r="D1840" s="68"/>
      <c r="E1840" s="68"/>
    </row>
    <row r="1841" ht="15.75" customHeight="1">
      <c r="A1841" s="45" t="s">
        <v>2627</v>
      </c>
      <c r="B1841" s="45" t="s">
        <v>1939</v>
      </c>
      <c r="C1841" s="176">
        <v>2419.0</v>
      </c>
      <c r="D1841" s="68"/>
      <c r="E1841" s="68"/>
    </row>
    <row r="1842" ht="15.75" customHeight="1">
      <c r="A1842" s="45" t="s">
        <v>2628</v>
      </c>
      <c r="B1842" s="45" t="s">
        <v>612</v>
      </c>
      <c r="C1842" s="176">
        <v>2684.0</v>
      </c>
      <c r="D1842" s="68"/>
      <c r="E1842" s="68"/>
    </row>
    <row r="1843" ht="15.75" customHeight="1">
      <c r="A1843" s="45" t="s">
        <v>2629</v>
      </c>
      <c r="B1843" s="45" t="s">
        <v>612</v>
      </c>
      <c r="C1843" s="176">
        <v>2684.0</v>
      </c>
      <c r="D1843" s="68"/>
      <c r="E1843" s="68"/>
    </row>
    <row r="1844" ht="15.75" customHeight="1">
      <c r="A1844" s="45" t="s">
        <v>2630</v>
      </c>
      <c r="B1844" s="45" t="s">
        <v>614</v>
      </c>
      <c r="C1844" s="176">
        <v>2571.0</v>
      </c>
      <c r="D1844" s="68"/>
      <c r="E1844" s="68"/>
    </row>
    <row r="1845" ht="15.75" customHeight="1">
      <c r="A1845" s="45" t="s">
        <v>2631</v>
      </c>
      <c r="B1845" s="45" t="s">
        <v>614</v>
      </c>
      <c r="C1845" s="176">
        <v>2571.0</v>
      </c>
      <c r="D1845" s="68"/>
      <c r="E1845" s="68"/>
    </row>
    <row r="1846" ht="15.75" customHeight="1">
      <c r="A1846" s="45" t="s">
        <v>2632</v>
      </c>
      <c r="B1846" s="45" t="s">
        <v>1246</v>
      </c>
      <c r="C1846" s="176">
        <v>714.0</v>
      </c>
      <c r="D1846" s="68"/>
      <c r="E1846" s="68"/>
    </row>
    <row r="1847" ht="15.75" customHeight="1">
      <c r="A1847" s="45" t="s">
        <v>2633</v>
      </c>
      <c r="B1847" s="45" t="s">
        <v>1248</v>
      </c>
      <c r="C1847" s="176">
        <v>727.0</v>
      </c>
      <c r="D1847" s="68"/>
      <c r="E1847" s="68"/>
    </row>
    <row r="1848" ht="15.75" customHeight="1">
      <c r="A1848" s="45" t="s">
        <v>2634</v>
      </c>
      <c r="B1848" s="45" t="s">
        <v>1250</v>
      </c>
      <c r="C1848" s="176">
        <v>757.0</v>
      </c>
      <c r="D1848" s="68"/>
      <c r="E1848" s="68"/>
    </row>
    <row r="1849" ht="15.75" customHeight="1">
      <c r="A1849" s="45" t="s">
        <v>2635</v>
      </c>
      <c r="B1849" s="45" t="s">
        <v>1252</v>
      </c>
      <c r="C1849" s="176">
        <v>849.0</v>
      </c>
      <c r="D1849" s="68"/>
      <c r="E1849" s="68"/>
    </row>
    <row r="1850" ht="15.75" customHeight="1">
      <c r="A1850" s="45" t="s">
        <v>2636</v>
      </c>
      <c r="B1850" s="45" t="s">
        <v>1254</v>
      </c>
      <c r="C1850" s="176">
        <v>958.0</v>
      </c>
      <c r="D1850" s="68"/>
      <c r="E1850" s="68"/>
    </row>
    <row r="1851" ht="15.75" customHeight="1">
      <c r="A1851" s="45" t="s">
        <v>2637</v>
      </c>
      <c r="B1851" s="45" t="s">
        <v>1256</v>
      </c>
      <c r="C1851" s="176">
        <v>1133.0</v>
      </c>
      <c r="D1851" s="68"/>
      <c r="E1851" s="68"/>
    </row>
    <row r="1852" ht="15.75" customHeight="1">
      <c r="A1852" s="45" t="s">
        <v>2638</v>
      </c>
      <c r="B1852" s="45" t="s">
        <v>1258</v>
      </c>
      <c r="C1852" s="176">
        <v>1243.0</v>
      </c>
      <c r="D1852" s="68"/>
      <c r="E1852" s="68"/>
    </row>
    <row r="1853" ht="15.75" customHeight="1">
      <c r="A1853" s="45" t="s">
        <v>2639</v>
      </c>
      <c r="B1853" s="45" t="s">
        <v>1260</v>
      </c>
      <c r="C1853" s="176">
        <v>749.0</v>
      </c>
      <c r="D1853" s="68"/>
      <c r="E1853" s="68"/>
    </row>
    <row r="1854" ht="15.75" customHeight="1">
      <c r="A1854" s="45" t="s">
        <v>2640</v>
      </c>
      <c r="B1854" s="45" t="s">
        <v>1262</v>
      </c>
      <c r="C1854" s="176">
        <v>777.0</v>
      </c>
      <c r="D1854" s="68"/>
      <c r="E1854" s="68"/>
    </row>
    <row r="1855" ht="15.75" customHeight="1">
      <c r="A1855" s="45" t="s">
        <v>2641</v>
      </c>
      <c r="B1855" s="45" t="s">
        <v>1264</v>
      </c>
      <c r="C1855" s="176">
        <v>796.0</v>
      </c>
      <c r="D1855" s="68"/>
      <c r="E1855" s="68"/>
    </row>
    <row r="1856" ht="15.75" customHeight="1">
      <c r="A1856" s="45" t="s">
        <v>2642</v>
      </c>
      <c r="B1856" s="45" t="s">
        <v>1266</v>
      </c>
      <c r="C1856" s="176">
        <v>863.0</v>
      </c>
      <c r="D1856" s="68"/>
      <c r="E1856" s="68"/>
    </row>
    <row r="1857" ht="15.75" customHeight="1">
      <c r="A1857" s="45" t="s">
        <v>2643</v>
      </c>
      <c r="B1857" s="45" t="s">
        <v>1268</v>
      </c>
      <c r="C1857" s="176">
        <v>995.0</v>
      </c>
      <c r="D1857" s="68"/>
      <c r="E1857" s="68"/>
    </row>
    <row r="1858" ht="15.75" customHeight="1">
      <c r="A1858" s="45" t="s">
        <v>2644</v>
      </c>
      <c r="B1858" s="45" t="s">
        <v>1270</v>
      </c>
      <c r="C1858" s="176">
        <v>1201.0</v>
      </c>
      <c r="D1858" s="68"/>
      <c r="E1858" s="68"/>
    </row>
    <row r="1859" ht="15.75" customHeight="1">
      <c r="A1859" s="45" t="s">
        <v>2645</v>
      </c>
      <c r="B1859" s="45" t="s">
        <v>1270</v>
      </c>
      <c r="C1859" s="176">
        <v>1493.0</v>
      </c>
      <c r="D1859" s="68"/>
      <c r="E1859" s="68"/>
    </row>
    <row r="1860" ht="15.75" customHeight="1">
      <c r="A1860" s="45" t="s">
        <v>2646</v>
      </c>
      <c r="B1860" s="45" t="s">
        <v>1272</v>
      </c>
      <c r="C1860" s="176">
        <v>1352.0</v>
      </c>
      <c r="D1860" s="68"/>
      <c r="E1860" s="68"/>
    </row>
    <row r="1861" ht="15.75" customHeight="1">
      <c r="A1861" s="45" t="s">
        <v>2647</v>
      </c>
      <c r="B1861" s="45" t="s">
        <v>1272</v>
      </c>
      <c r="C1861" s="176">
        <v>1647.0</v>
      </c>
      <c r="D1861" s="68"/>
      <c r="E1861" s="68"/>
    </row>
    <row r="1862" ht="15.75" customHeight="1">
      <c r="A1862" s="45" t="s">
        <v>2648</v>
      </c>
      <c r="B1862" s="45" t="s">
        <v>1290</v>
      </c>
      <c r="C1862" s="176">
        <v>1859.0</v>
      </c>
      <c r="D1862" s="68"/>
      <c r="E1862" s="68"/>
    </row>
    <row r="1863" ht="15.75" customHeight="1">
      <c r="A1863" s="45" t="s">
        <v>2649</v>
      </c>
      <c r="B1863" s="45" t="s">
        <v>1292</v>
      </c>
      <c r="C1863" s="176">
        <v>2321.0</v>
      </c>
      <c r="D1863" s="68"/>
      <c r="E1863" s="68"/>
    </row>
    <row r="1864" ht="15.75" customHeight="1">
      <c r="A1864" s="45" t="s">
        <v>2650</v>
      </c>
      <c r="B1864" s="45" t="s">
        <v>1294</v>
      </c>
      <c r="C1864" s="176">
        <v>2935.0</v>
      </c>
      <c r="D1864" s="68"/>
      <c r="E1864" s="68"/>
    </row>
    <row r="1865" ht="15.75" customHeight="1">
      <c r="A1865" s="45" t="s">
        <v>2651</v>
      </c>
      <c r="B1865" s="45" t="s">
        <v>1296</v>
      </c>
      <c r="C1865" s="176">
        <v>3455.0</v>
      </c>
      <c r="D1865" s="68"/>
      <c r="E1865" s="68"/>
    </row>
    <row r="1866" ht="15.75" customHeight="1">
      <c r="A1866" s="45" t="s">
        <v>2652</v>
      </c>
      <c r="B1866" s="45" t="s">
        <v>2653</v>
      </c>
      <c r="C1866" s="176">
        <v>720.0</v>
      </c>
      <c r="D1866" s="68"/>
      <c r="E1866" s="68"/>
    </row>
    <row r="1867" ht="15.75" customHeight="1">
      <c r="A1867" s="45" t="s">
        <v>2654</v>
      </c>
      <c r="B1867" s="45" t="s">
        <v>1331</v>
      </c>
      <c r="C1867" s="176">
        <v>971.0</v>
      </c>
      <c r="D1867" s="68"/>
      <c r="E1867" s="68"/>
    </row>
    <row r="1868" ht="15.75" customHeight="1">
      <c r="A1868" s="45" t="s">
        <v>2655</v>
      </c>
      <c r="B1868" s="45" t="s">
        <v>1325</v>
      </c>
      <c r="C1868" s="176">
        <v>985.0</v>
      </c>
      <c r="D1868" s="68"/>
      <c r="E1868" s="68"/>
    </row>
    <row r="1869" ht="15.75" customHeight="1">
      <c r="A1869" s="45" t="s">
        <v>2656</v>
      </c>
      <c r="B1869" s="45" t="s">
        <v>1334</v>
      </c>
      <c r="C1869" s="176">
        <v>1063.0</v>
      </c>
      <c r="D1869" s="68"/>
      <c r="E1869" s="68"/>
    </row>
    <row r="1870" ht="15.75" customHeight="1">
      <c r="A1870" s="45" t="s">
        <v>2657</v>
      </c>
      <c r="B1870" s="45" t="s">
        <v>1336</v>
      </c>
      <c r="C1870" s="176">
        <v>1153.0</v>
      </c>
      <c r="D1870" s="68"/>
      <c r="E1870" s="68"/>
    </row>
    <row r="1871" ht="15.75" customHeight="1">
      <c r="A1871" s="45" t="s">
        <v>2658</v>
      </c>
      <c r="B1871" s="45" t="s">
        <v>1338</v>
      </c>
      <c r="C1871" s="176">
        <v>1260.0</v>
      </c>
      <c r="D1871" s="68"/>
      <c r="E1871" s="68"/>
    </row>
    <row r="1872" ht="15.75" customHeight="1">
      <c r="A1872" s="45" t="s">
        <v>2659</v>
      </c>
      <c r="B1872" s="45" t="s">
        <v>1340</v>
      </c>
      <c r="C1872" s="176">
        <v>1289.0</v>
      </c>
      <c r="D1872" s="68"/>
      <c r="E1872" s="68"/>
    </row>
    <row r="1873" ht="15.75" customHeight="1">
      <c r="A1873" s="45" t="s">
        <v>2660</v>
      </c>
      <c r="B1873" s="45" t="s">
        <v>1342</v>
      </c>
      <c r="C1873" s="176">
        <v>1512.0</v>
      </c>
      <c r="D1873" s="68"/>
      <c r="E1873" s="68"/>
    </row>
    <row r="1874" ht="15.75" customHeight="1">
      <c r="A1874" s="45" t="s">
        <v>2661</v>
      </c>
      <c r="B1874" s="45" t="s">
        <v>1353</v>
      </c>
      <c r="C1874" s="176">
        <v>2770.0</v>
      </c>
      <c r="D1874" s="68"/>
      <c r="E1874" s="68"/>
    </row>
    <row r="1875" ht="15.75" customHeight="1">
      <c r="A1875" s="45" t="s">
        <v>2662</v>
      </c>
      <c r="B1875" s="45" t="s">
        <v>1355</v>
      </c>
      <c r="C1875" s="176">
        <v>3644.0</v>
      </c>
      <c r="D1875" s="68"/>
      <c r="E1875" s="68"/>
    </row>
    <row r="1876" ht="15.75" customHeight="1">
      <c r="A1876" s="45" t="s">
        <v>2663</v>
      </c>
      <c r="B1876" s="45" t="s">
        <v>1357</v>
      </c>
      <c r="C1876" s="176">
        <v>4344.0</v>
      </c>
      <c r="D1876" s="68"/>
      <c r="E1876" s="68"/>
    </row>
    <row r="1877" ht="15.75" customHeight="1">
      <c r="A1877" s="45" t="s">
        <v>2664</v>
      </c>
      <c r="B1877" s="45" t="s">
        <v>1359</v>
      </c>
      <c r="C1877" s="176">
        <v>4549.0</v>
      </c>
      <c r="D1877" s="68"/>
      <c r="E1877" s="68"/>
    </row>
    <row r="1878" ht="15.75" customHeight="1">
      <c r="A1878" s="45" t="s">
        <v>2665</v>
      </c>
      <c r="B1878" s="45" t="s">
        <v>1274</v>
      </c>
      <c r="C1878" s="176">
        <v>1512.0</v>
      </c>
      <c r="D1878" s="68"/>
      <c r="E1878" s="68"/>
    </row>
    <row r="1879" ht="15.75" customHeight="1">
      <c r="A1879" s="45" t="s">
        <v>2666</v>
      </c>
      <c r="B1879" s="45" t="s">
        <v>1276</v>
      </c>
      <c r="C1879" s="176">
        <v>1591.0</v>
      </c>
      <c r="D1879" s="68"/>
      <c r="E1879" s="68"/>
    </row>
    <row r="1880" ht="15.75" customHeight="1">
      <c r="A1880" s="45" t="s">
        <v>2667</v>
      </c>
      <c r="B1880" s="45" t="s">
        <v>1278</v>
      </c>
      <c r="C1880" s="176">
        <v>1689.0</v>
      </c>
      <c r="D1880" s="68"/>
      <c r="E1880" s="68"/>
    </row>
    <row r="1881" ht="15.75" customHeight="1">
      <c r="A1881" s="45" t="s">
        <v>2668</v>
      </c>
      <c r="B1881" s="45" t="s">
        <v>1280</v>
      </c>
      <c r="C1881" s="176">
        <v>1979.0</v>
      </c>
      <c r="D1881" s="68"/>
      <c r="E1881" s="68"/>
    </row>
    <row r="1882" ht="15.75" customHeight="1">
      <c r="A1882" s="45" t="s">
        <v>2669</v>
      </c>
      <c r="B1882" s="45" t="s">
        <v>1282</v>
      </c>
      <c r="C1882" s="176">
        <v>2082.0</v>
      </c>
      <c r="D1882" s="68"/>
      <c r="E1882" s="68"/>
    </row>
    <row r="1883" ht="15.75" customHeight="1">
      <c r="A1883" s="45" t="s">
        <v>2670</v>
      </c>
      <c r="B1883" s="45" t="s">
        <v>1284</v>
      </c>
      <c r="C1883" s="176">
        <v>2460.0</v>
      </c>
      <c r="D1883" s="68"/>
      <c r="E1883" s="68"/>
    </row>
    <row r="1884" ht="15.75" customHeight="1">
      <c r="A1884" s="45" t="s">
        <v>2671</v>
      </c>
      <c r="B1884" s="45" t="s">
        <v>1284</v>
      </c>
      <c r="C1884" s="176">
        <v>3376.0</v>
      </c>
      <c r="D1884" s="68"/>
      <c r="E1884" s="68"/>
    </row>
    <row r="1885" ht="15.75" customHeight="1">
      <c r="A1885" s="45" t="s">
        <v>2672</v>
      </c>
      <c r="B1885" s="45" t="s">
        <v>1287</v>
      </c>
      <c r="C1885" s="176">
        <v>2886.0</v>
      </c>
      <c r="D1885" s="68"/>
      <c r="E1885" s="68"/>
    </row>
    <row r="1886" ht="15.75" customHeight="1">
      <c r="A1886" s="45" t="s">
        <v>2673</v>
      </c>
      <c r="B1886" s="45" t="s">
        <v>1287</v>
      </c>
      <c r="C1886" s="176">
        <v>3675.0</v>
      </c>
      <c r="D1886" s="68"/>
      <c r="E1886" s="68"/>
    </row>
    <row r="1887" ht="15.75" customHeight="1">
      <c r="A1887" s="45" t="s">
        <v>2674</v>
      </c>
      <c r="B1887" s="45" t="s">
        <v>1290</v>
      </c>
      <c r="C1887" s="176">
        <v>1645.0</v>
      </c>
      <c r="D1887" s="68"/>
      <c r="E1887" s="68"/>
    </row>
    <row r="1888" ht="15.75" customHeight="1">
      <c r="A1888" s="45" t="s">
        <v>2675</v>
      </c>
      <c r="B1888" s="45" t="s">
        <v>1292</v>
      </c>
      <c r="C1888" s="176">
        <v>1902.0</v>
      </c>
      <c r="D1888" s="68"/>
      <c r="E1888" s="68"/>
    </row>
    <row r="1889" ht="15.75" customHeight="1">
      <c r="A1889" s="45" t="s">
        <v>2676</v>
      </c>
      <c r="B1889" s="45" t="s">
        <v>1294</v>
      </c>
      <c r="C1889" s="176">
        <v>2077.0</v>
      </c>
      <c r="D1889" s="68"/>
      <c r="E1889" s="68"/>
    </row>
    <row r="1890" ht="15.75" customHeight="1">
      <c r="A1890" s="45" t="s">
        <v>2677</v>
      </c>
      <c r="B1890" s="45" t="s">
        <v>1296</v>
      </c>
      <c r="C1890" s="176">
        <v>2250.0</v>
      </c>
      <c r="D1890" s="68"/>
      <c r="E1890" s="68"/>
    </row>
    <row r="1891" ht="15.75" customHeight="1">
      <c r="A1891" s="45" t="s">
        <v>2678</v>
      </c>
      <c r="B1891" s="45" t="s">
        <v>1353</v>
      </c>
      <c r="C1891" s="176">
        <v>2399.0</v>
      </c>
      <c r="D1891" s="68"/>
      <c r="E1891" s="68"/>
    </row>
    <row r="1892" ht="15.75" customHeight="1">
      <c r="A1892" s="45" t="s">
        <v>2679</v>
      </c>
      <c r="B1892" s="45" t="s">
        <v>1355</v>
      </c>
      <c r="C1892" s="176">
        <v>2479.0</v>
      </c>
      <c r="D1892" s="68"/>
      <c r="E1892" s="68"/>
    </row>
    <row r="1893" ht="15.75" customHeight="1">
      <c r="A1893" s="45" t="s">
        <v>2680</v>
      </c>
      <c r="B1893" s="45" t="s">
        <v>1357</v>
      </c>
      <c r="C1893" s="176">
        <v>2599.0</v>
      </c>
      <c r="D1893" s="68"/>
      <c r="E1893" s="68"/>
    </row>
    <row r="1894" ht="15.75" customHeight="1">
      <c r="A1894" s="45" t="s">
        <v>2681</v>
      </c>
      <c r="B1894" s="45" t="s">
        <v>1359</v>
      </c>
      <c r="C1894" s="176">
        <v>2839.0</v>
      </c>
      <c r="D1894" s="68"/>
      <c r="E1894" s="68"/>
    </row>
    <row r="1895" ht="15.75" customHeight="1">
      <c r="A1895" s="45" t="s">
        <v>2682</v>
      </c>
      <c r="B1895" s="45" t="s">
        <v>2091</v>
      </c>
      <c r="C1895" s="176">
        <v>75.0</v>
      </c>
      <c r="D1895" s="68"/>
      <c r="E1895" s="68"/>
    </row>
    <row r="1896" ht="15.75" customHeight="1">
      <c r="A1896" s="45" t="s">
        <v>2683</v>
      </c>
      <c r="B1896" s="45" t="s">
        <v>2403</v>
      </c>
      <c r="C1896" s="176">
        <v>89.0</v>
      </c>
      <c r="D1896" s="68"/>
      <c r="E1896" s="68"/>
    </row>
    <row r="1897" ht="15.75" customHeight="1">
      <c r="A1897" s="45" t="s">
        <v>2684</v>
      </c>
      <c r="B1897" s="45" t="s">
        <v>2093</v>
      </c>
      <c r="C1897" s="176">
        <v>89.0</v>
      </c>
      <c r="D1897" s="68"/>
      <c r="E1897" s="68"/>
    </row>
    <row r="1898" ht="15.75" customHeight="1">
      <c r="A1898" s="45" t="s">
        <v>2685</v>
      </c>
      <c r="B1898" s="45" t="s">
        <v>1312</v>
      </c>
      <c r="C1898" s="176">
        <v>2093.0</v>
      </c>
      <c r="D1898" s="68"/>
      <c r="E1898" s="68"/>
    </row>
    <row r="1899" ht="15.75" customHeight="1">
      <c r="A1899" s="45" t="s">
        <v>2686</v>
      </c>
      <c r="B1899" s="45" t="s">
        <v>1312</v>
      </c>
      <c r="C1899" s="176">
        <v>3320.0</v>
      </c>
      <c r="D1899" s="68"/>
      <c r="E1899" s="68"/>
    </row>
    <row r="1900" ht="15.75" customHeight="1">
      <c r="A1900" s="45" t="s">
        <v>2687</v>
      </c>
      <c r="B1900" s="45" t="s">
        <v>1315</v>
      </c>
      <c r="C1900" s="176">
        <v>3756.0</v>
      </c>
      <c r="D1900" s="68"/>
      <c r="E1900" s="68"/>
    </row>
    <row r="1901" ht="15.75" customHeight="1">
      <c r="A1901" s="45" t="s">
        <v>2688</v>
      </c>
      <c r="B1901" s="45" t="s">
        <v>1315</v>
      </c>
      <c r="C1901" s="176">
        <v>4318.0</v>
      </c>
      <c r="D1901" s="68"/>
      <c r="E1901" s="68"/>
    </row>
    <row r="1902" ht="15.75" customHeight="1">
      <c r="A1902" s="45" t="s">
        <v>2689</v>
      </c>
      <c r="B1902" s="45" t="s">
        <v>1318</v>
      </c>
      <c r="C1902" s="176">
        <v>4024.0</v>
      </c>
      <c r="D1902" s="68"/>
      <c r="E1902" s="68"/>
    </row>
    <row r="1903" ht="15.75" customHeight="1">
      <c r="A1903" s="45" t="s">
        <v>2690</v>
      </c>
      <c r="B1903" s="45" t="s">
        <v>1318</v>
      </c>
      <c r="C1903" s="176">
        <v>4580.0</v>
      </c>
      <c r="D1903" s="68"/>
      <c r="E1903" s="68"/>
    </row>
    <row r="1904" ht="15.75" customHeight="1">
      <c r="A1904" s="45" t="s">
        <v>2691</v>
      </c>
      <c r="B1904" s="45" t="s">
        <v>1321</v>
      </c>
      <c r="C1904" s="176">
        <v>4654.0</v>
      </c>
      <c r="D1904" s="68"/>
      <c r="E1904" s="68"/>
    </row>
    <row r="1905" ht="15.75" customHeight="1">
      <c r="A1905" s="45" t="s">
        <v>2692</v>
      </c>
      <c r="B1905" s="45" t="s">
        <v>1450</v>
      </c>
      <c r="C1905" s="176">
        <v>3407.0</v>
      </c>
      <c r="D1905" s="68"/>
      <c r="E1905" s="68"/>
    </row>
    <row r="1906" ht="15.75" customHeight="1">
      <c r="A1906" s="45" t="s">
        <v>2693</v>
      </c>
      <c r="B1906" s="45" t="s">
        <v>1450</v>
      </c>
      <c r="C1906" s="176">
        <v>4177.0</v>
      </c>
      <c r="D1906" s="68"/>
      <c r="E1906" s="68"/>
    </row>
    <row r="1907" ht="15.75" customHeight="1">
      <c r="A1907" s="45" t="s">
        <v>2694</v>
      </c>
      <c r="B1907" s="45" t="s">
        <v>1453</v>
      </c>
      <c r="C1907" s="176">
        <v>4689.0</v>
      </c>
      <c r="D1907" s="68"/>
      <c r="E1907" s="68"/>
    </row>
    <row r="1908" ht="15.75" customHeight="1">
      <c r="A1908" s="45" t="s">
        <v>2695</v>
      </c>
      <c r="B1908" s="45" t="s">
        <v>1453</v>
      </c>
      <c r="C1908" s="176">
        <v>5267.0</v>
      </c>
      <c r="D1908" s="68"/>
      <c r="E1908" s="68"/>
    </row>
    <row r="1909" ht="15.75" customHeight="1">
      <c r="A1909" s="45" t="s">
        <v>2696</v>
      </c>
      <c r="B1909" s="45" t="s">
        <v>1456</v>
      </c>
      <c r="C1909" s="176">
        <v>5064.0</v>
      </c>
      <c r="D1909" s="68"/>
      <c r="E1909" s="68"/>
    </row>
    <row r="1910" ht="15.75" customHeight="1">
      <c r="A1910" s="45" t="s">
        <v>2697</v>
      </c>
      <c r="B1910" s="45" t="s">
        <v>1458</v>
      </c>
      <c r="C1910" s="176">
        <v>5502.0</v>
      </c>
      <c r="D1910" s="68"/>
      <c r="E1910" s="68"/>
    </row>
    <row r="1911" ht="15.75" customHeight="1">
      <c r="A1911" s="45" t="s">
        <v>222</v>
      </c>
      <c r="B1911" s="45" t="s">
        <v>2698</v>
      </c>
      <c r="C1911" s="176">
        <v>78.0</v>
      </c>
      <c r="D1911" s="68"/>
      <c r="E1911" s="68"/>
    </row>
    <row r="1912" ht="15.75" customHeight="1">
      <c r="A1912" s="45" t="s">
        <v>228</v>
      </c>
      <c r="B1912" s="45" t="s">
        <v>2699</v>
      </c>
      <c r="C1912" s="176">
        <v>106.0</v>
      </c>
      <c r="D1912" s="68"/>
      <c r="E1912" s="68"/>
    </row>
    <row r="1913" ht="15.75" customHeight="1">
      <c r="A1913" s="45" t="s">
        <v>231</v>
      </c>
      <c r="B1913" s="45" t="s">
        <v>2700</v>
      </c>
      <c r="C1913" s="176">
        <v>107.0</v>
      </c>
      <c r="D1913" s="68"/>
      <c r="E1913" s="68"/>
    </row>
    <row r="1914" ht="15.75" customHeight="1">
      <c r="A1914" s="45" t="s">
        <v>240</v>
      </c>
      <c r="B1914" s="45" t="s">
        <v>2091</v>
      </c>
      <c r="C1914" s="176">
        <v>118.0</v>
      </c>
      <c r="D1914" s="68"/>
      <c r="E1914" s="68"/>
    </row>
    <row r="1915" ht="15.75" customHeight="1">
      <c r="A1915" s="45" t="s">
        <v>241</v>
      </c>
      <c r="B1915" s="45" t="s">
        <v>2403</v>
      </c>
      <c r="C1915" s="176">
        <v>141.0</v>
      </c>
      <c r="D1915" s="68"/>
      <c r="E1915" s="68"/>
    </row>
    <row r="1916" ht="15.75" customHeight="1">
      <c r="A1916" s="45" t="s">
        <v>242</v>
      </c>
      <c r="B1916" s="45" t="s">
        <v>2093</v>
      </c>
      <c r="C1916" s="176">
        <v>144.0</v>
      </c>
      <c r="D1916" s="68"/>
      <c r="E1916" s="68"/>
    </row>
    <row r="1917" ht="15.75" customHeight="1">
      <c r="A1917" s="45" t="s">
        <v>236</v>
      </c>
      <c r="B1917" s="45" t="s">
        <v>2701</v>
      </c>
      <c r="C1917" s="176">
        <v>199.0</v>
      </c>
      <c r="D1917" s="68"/>
      <c r="E1917" s="68"/>
    </row>
    <row r="1918" ht="15.75" customHeight="1">
      <c r="A1918" s="45" t="s">
        <v>239</v>
      </c>
      <c r="B1918" s="45" t="s">
        <v>2230</v>
      </c>
      <c r="C1918" s="176">
        <v>240.0</v>
      </c>
      <c r="D1918" s="68"/>
      <c r="E1918" s="68"/>
    </row>
    <row r="1919" ht="15.75" customHeight="1">
      <c r="A1919" s="45" t="s">
        <v>243</v>
      </c>
      <c r="B1919" s="45" t="s">
        <v>2232</v>
      </c>
      <c r="C1919" s="176">
        <v>305.0</v>
      </c>
      <c r="D1919" s="68"/>
      <c r="E1919" s="68"/>
    </row>
    <row r="1920" ht="15.75" customHeight="1">
      <c r="A1920" s="45" t="s">
        <v>2702</v>
      </c>
      <c r="B1920" s="45" t="s">
        <v>2091</v>
      </c>
      <c r="C1920" s="176">
        <v>147.0</v>
      </c>
      <c r="D1920" s="68"/>
      <c r="E1920" s="68"/>
    </row>
    <row r="1921" ht="15.75" customHeight="1">
      <c r="A1921" s="45" t="s">
        <v>2703</v>
      </c>
      <c r="B1921" s="45" t="s">
        <v>2403</v>
      </c>
      <c r="C1921" s="176">
        <v>161.0</v>
      </c>
      <c r="D1921" s="68"/>
      <c r="E1921" s="68"/>
    </row>
    <row r="1922" ht="15.75" customHeight="1">
      <c r="A1922" s="45" t="s">
        <v>262</v>
      </c>
      <c r="B1922" s="45" t="s">
        <v>2698</v>
      </c>
      <c r="C1922" s="176">
        <v>89.0</v>
      </c>
      <c r="D1922" s="68"/>
      <c r="E1922" s="68"/>
    </row>
    <row r="1923" ht="15.75" customHeight="1">
      <c r="A1923" s="45" t="s">
        <v>2704</v>
      </c>
      <c r="B1923" s="45" t="s">
        <v>2093</v>
      </c>
      <c r="C1923" s="176">
        <v>166.0</v>
      </c>
      <c r="D1923" s="68"/>
      <c r="E1923" s="68"/>
    </row>
    <row r="1924" ht="15.75" customHeight="1">
      <c r="A1924" s="45" t="s">
        <v>2705</v>
      </c>
      <c r="B1924" s="45" t="s">
        <v>2706</v>
      </c>
      <c r="C1924" s="176">
        <v>812.0</v>
      </c>
      <c r="D1924" s="68"/>
      <c r="E1924" s="68"/>
    </row>
    <row r="1925" ht="15.75" customHeight="1">
      <c r="A1925" s="45" t="s">
        <v>2707</v>
      </c>
      <c r="B1925" s="45" t="s">
        <v>2708</v>
      </c>
      <c r="C1925" s="176">
        <v>1314.0</v>
      </c>
      <c r="D1925" s="68"/>
      <c r="E1925" s="68"/>
    </row>
    <row r="1926" ht="15.75" customHeight="1">
      <c r="A1926" s="45" t="s">
        <v>2709</v>
      </c>
      <c r="B1926" s="45" t="s">
        <v>1260</v>
      </c>
      <c r="C1926" s="176">
        <v>1520.0</v>
      </c>
      <c r="D1926" s="68"/>
      <c r="E1926" s="68"/>
    </row>
    <row r="1927" ht="15.75" customHeight="1">
      <c r="A1927" s="45" t="s">
        <v>2710</v>
      </c>
      <c r="B1927" s="45" t="s">
        <v>1262</v>
      </c>
      <c r="C1927" s="176">
        <v>1604.0</v>
      </c>
      <c r="D1927" s="68"/>
      <c r="E1927" s="68"/>
    </row>
    <row r="1928" ht="15.75" customHeight="1">
      <c r="A1928" s="45" t="s">
        <v>2711</v>
      </c>
      <c r="B1928" s="45" t="s">
        <v>1264</v>
      </c>
      <c r="C1928" s="176">
        <v>1741.0</v>
      </c>
      <c r="D1928" s="68"/>
      <c r="E1928" s="68"/>
    </row>
    <row r="1929" ht="15.75" customHeight="1">
      <c r="A1929" s="45" t="s">
        <v>2712</v>
      </c>
      <c r="B1929" s="45" t="s">
        <v>1266</v>
      </c>
      <c r="C1929" s="176">
        <v>1927.0</v>
      </c>
      <c r="D1929" s="68"/>
      <c r="E1929" s="68"/>
    </row>
    <row r="1930" ht="15.75" customHeight="1">
      <c r="A1930" s="45" t="s">
        <v>2713</v>
      </c>
      <c r="B1930" s="45" t="s">
        <v>1268</v>
      </c>
      <c r="C1930" s="176">
        <v>2101.0</v>
      </c>
      <c r="D1930" s="68"/>
      <c r="E1930" s="68"/>
    </row>
    <row r="1931" ht="15.75" customHeight="1">
      <c r="A1931" s="45" t="s">
        <v>2714</v>
      </c>
      <c r="B1931" s="45" t="s">
        <v>1270</v>
      </c>
      <c r="C1931" s="176">
        <v>2350.0</v>
      </c>
      <c r="D1931" s="68"/>
      <c r="E1931" s="68"/>
    </row>
    <row r="1932" ht="15.75" customHeight="1">
      <c r="A1932" s="45" t="s">
        <v>2715</v>
      </c>
      <c r="B1932" s="45" t="s">
        <v>1272</v>
      </c>
      <c r="C1932" s="176">
        <v>2752.0</v>
      </c>
      <c r="D1932" s="68"/>
      <c r="E1932" s="68"/>
    </row>
    <row r="1933" ht="15.75" customHeight="1">
      <c r="A1933" s="45" t="s">
        <v>2716</v>
      </c>
      <c r="B1933" s="45" t="s">
        <v>1331</v>
      </c>
      <c r="C1933" s="176">
        <v>1775.0</v>
      </c>
      <c r="D1933" s="68"/>
      <c r="E1933" s="68"/>
    </row>
    <row r="1934" ht="15.75" customHeight="1">
      <c r="A1934" s="45" t="s">
        <v>2717</v>
      </c>
      <c r="B1934" s="45" t="s">
        <v>1325</v>
      </c>
      <c r="C1934" s="176">
        <v>1977.0</v>
      </c>
      <c r="D1934" s="68"/>
      <c r="E1934" s="68"/>
    </row>
    <row r="1935" ht="15.75" customHeight="1">
      <c r="A1935" s="45" t="s">
        <v>2718</v>
      </c>
      <c r="B1935" s="45" t="s">
        <v>1334</v>
      </c>
      <c r="C1935" s="176">
        <v>2222.0</v>
      </c>
      <c r="D1935" s="68"/>
      <c r="E1935" s="68"/>
    </row>
    <row r="1936" ht="15.75" customHeight="1">
      <c r="A1936" s="45" t="s">
        <v>2719</v>
      </c>
      <c r="B1936" s="45" t="s">
        <v>1336</v>
      </c>
      <c r="C1936" s="176">
        <v>2340.0</v>
      </c>
      <c r="D1936" s="68"/>
      <c r="E1936" s="68"/>
    </row>
    <row r="1937" ht="15.75" customHeight="1">
      <c r="A1937" s="45" t="s">
        <v>2720</v>
      </c>
      <c r="B1937" s="45" t="s">
        <v>1338</v>
      </c>
      <c r="C1937" s="176">
        <v>2664.0</v>
      </c>
      <c r="D1937" s="68"/>
      <c r="E1937" s="68"/>
    </row>
    <row r="1938" ht="15.75" customHeight="1">
      <c r="A1938" s="45" t="s">
        <v>2721</v>
      </c>
      <c r="B1938" s="45" t="s">
        <v>1340</v>
      </c>
      <c r="C1938" s="176">
        <v>2938.0</v>
      </c>
      <c r="D1938" s="68"/>
      <c r="E1938" s="68"/>
    </row>
    <row r="1939" ht="15.75" customHeight="1">
      <c r="A1939" s="45" t="s">
        <v>2722</v>
      </c>
      <c r="B1939" s="45" t="s">
        <v>1342</v>
      </c>
      <c r="C1939" s="176">
        <v>3438.0</v>
      </c>
      <c r="D1939" s="68"/>
      <c r="E1939" s="68"/>
    </row>
    <row r="1940" ht="15.75" customHeight="1">
      <c r="A1940" s="45" t="s">
        <v>2723</v>
      </c>
      <c r="B1940" s="45" t="s">
        <v>440</v>
      </c>
      <c r="C1940" s="176">
        <v>525.0</v>
      </c>
      <c r="D1940" s="68"/>
      <c r="E1940" s="68"/>
    </row>
    <row r="1941" ht="15.75" customHeight="1">
      <c r="A1941" s="45" t="s">
        <v>2724</v>
      </c>
      <c r="B1941" s="45" t="s">
        <v>1823</v>
      </c>
      <c r="C1941" s="176">
        <v>525.0</v>
      </c>
      <c r="D1941" s="68"/>
      <c r="E1941" s="68"/>
    </row>
    <row r="1942" ht="15.75" customHeight="1">
      <c r="A1942" s="45" t="s">
        <v>2725</v>
      </c>
      <c r="B1942" s="45" t="s">
        <v>444</v>
      </c>
      <c r="C1942" s="176">
        <v>530.0</v>
      </c>
      <c r="D1942" s="68"/>
      <c r="E1942" s="68"/>
    </row>
    <row r="1943" ht="15.75" customHeight="1">
      <c r="A1943" s="45" t="s">
        <v>2726</v>
      </c>
      <c r="B1943" s="45" t="s">
        <v>446</v>
      </c>
      <c r="C1943" s="176">
        <v>540.0</v>
      </c>
      <c r="D1943" s="68"/>
      <c r="E1943" s="68"/>
    </row>
    <row r="1944" ht="15.75" customHeight="1">
      <c r="A1944" s="45" t="s">
        <v>2727</v>
      </c>
      <c r="B1944" s="45" t="s">
        <v>448</v>
      </c>
      <c r="C1944" s="176">
        <v>550.0</v>
      </c>
      <c r="D1944" s="68"/>
      <c r="E1944" s="68"/>
    </row>
    <row r="1945" ht="15.75" customHeight="1">
      <c r="A1945" s="45" t="s">
        <v>2728</v>
      </c>
      <c r="B1945" s="45" t="s">
        <v>450</v>
      </c>
      <c r="C1945" s="176">
        <v>556.0</v>
      </c>
      <c r="D1945" s="68"/>
      <c r="E1945" s="68"/>
    </row>
    <row r="1946" ht="15.75" customHeight="1">
      <c r="A1946" s="45" t="s">
        <v>2729</v>
      </c>
      <c r="B1946" s="45" t="s">
        <v>452</v>
      </c>
      <c r="C1946" s="176">
        <v>536.0</v>
      </c>
      <c r="D1946" s="68"/>
      <c r="E1946" s="68"/>
    </row>
    <row r="1947" ht="15.75" customHeight="1">
      <c r="A1947" s="45" t="s">
        <v>2730</v>
      </c>
      <c r="B1947" s="45" t="s">
        <v>454</v>
      </c>
      <c r="C1947" s="176">
        <v>542.0</v>
      </c>
      <c r="D1947" s="68"/>
      <c r="E1947" s="68"/>
    </row>
    <row r="1948" ht="15.75" customHeight="1">
      <c r="A1948" s="45" t="s">
        <v>2731</v>
      </c>
      <c r="B1948" s="45" t="s">
        <v>456</v>
      </c>
      <c r="C1948" s="176">
        <v>530.0</v>
      </c>
      <c r="D1948" s="68"/>
      <c r="E1948" s="68"/>
    </row>
    <row r="1949" ht="15.75" customHeight="1">
      <c r="A1949" s="45" t="s">
        <v>2732</v>
      </c>
      <c r="B1949" s="45" t="s">
        <v>460</v>
      </c>
      <c r="C1949" s="176">
        <v>548.0</v>
      </c>
      <c r="D1949" s="68"/>
      <c r="E1949" s="68"/>
    </row>
    <row r="1950" ht="15.75" customHeight="1">
      <c r="A1950" s="45" t="s">
        <v>2733</v>
      </c>
      <c r="B1950" s="45" t="s">
        <v>462</v>
      </c>
      <c r="C1950" s="176">
        <v>548.0</v>
      </c>
      <c r="D1950" s="68"/>
      <c r="E1950" s="68"/>
    </row>
    <row r="1951" ht="15.75" customHeight="1">
      <c r="A1951" s="45" t="s">
        <v>2734</v>
      </c>
      <c r="B1951" s="45" t="s">
        <v>464</v>
      </c>
      <c r="C1951" s="176">
        <v>552.0</v>
      </c>
      <c r="D1951" s="68"/>
      <c r="E1951" s="68"/>
    </row>
    <row r="1952" ht="15.75" customHeight="1">
      <c r="A1952" s="45" t="s">
        <v>2735</v>
      </c>
      <c r="B1952" s="45" t="s">
        <v>466</v>
      </c>
      <c r="C1952" s="176">
        <v>570.0</v>
      </c>
      <c r="D1952" s="68"/>
      <c r="E1952" s="68"/>
    </row>
    <row r="1953" ht="15.75" customHeight="1">
      <c r="A1953" s="45" t="s">
        <v>2736</v>
      </c>
      <c r="B1953" s="45" t="s">
        <v>440</v>
      </c>
      <c r="C1953" s="176">
        <v>502.0</v>
      </c>
      <c r="D1953" s="68"/>
      <c r="E1953" s="68"/>
    </row>
    <row r="1954" ht="15.75" customHeight="1">
      <c r="A1954" s="45" t="s">
        <v>2737</v>
      </c>
      <c r="B1954" s="45" t="s">
        <v>1823</v>
      </c>
      <c r="C1954" s="176">
        <v>496.0</v>
      </c>
      <c r="D1954" s="68"/>
      <c r="E1954" s="68"/>
    </row>
    <row r="1955" ht="15.75" customHeight="1">
      <c r="A1955" s="45" t="s">
        <v>2738</v>
      </c>
      <c r="B1955" s="45" t="s">
        <v>444</v>
      </c>
      <c r="C1955" s="176">
        <v>500.0</v>
      </c>
      <c r="D1955" s="68"/>
      <c r="E1955" s="68"/>
    </row>
    <row r="1956" ht="15.75" customHeight="1">
      <c r="A1956" s="45" t="s">
        <v>2739</v>
      </c>
      <c r="B1956" s="45" t="s">
        <v>446</v>
      </c>
      <c r="C1956" s="176">
        <v>506.0</v>
      </c>
      <c r="D1956" s="68"/>
      <c r="E1956" s="68"/>
    </row>
    <row r="1957" ht="15.75" customHeight="1">
      <c r="A1957" s="45" t="s">
        <v>2740</v>
      </c>
      <c r="B1957" s="45" t="s">
        <v>448</v>
      </c>
      <c r="C1957" s="176">
        <v>527.0</v>
      </c>
      <c r="D1957" s="68"/>
      <c r="E1957" s="68"/>
    </row>
    <row r="1958" ht="15.75" customHeight="1">
      <c r="A1958" s="45" t="s">
        <v>2741</v>
      </c>
      <c r="B1958" s="45" t="s">
        <v>450</v>
      </c>
      <c r="C1958" s="176">
        <v>532.0</v>
      </c>
      <c r="D1958" s="68"/>
      <c r="E1958" s="68"/>
    </row>
    <row r="1959" ht="15.75" customHeight="1">
      <c r="A1959" s="45" t="s">
        <v>2742</v>
      </c>
      <c r="B1959" s="45" t="s">
        <v>452</v>
      </c>
      <c r="C1959" s="176">
        <v>513.0</v>
      </c>
      <c r="D1959" s="68"/>
      <c r="E1959" s="68"/>
    </row>
    <row r="1960" ht="15.75" customHeight="1">
      <c r="A1960" s="45" t="s">
        <v>2743</v>
      </c>
      <c r="B1960" s="45" t="s">
        <v>454</v>
      </c>
      <c r="C1960" s="176">
        <v>515.0</v>
      </c>
      <c r="D1960" s="68"/>
      <c r="E1960" s="68"/>
    </row>
    <row r="1961" ht="15.75" customHeight="1">
      <c r="A1961" s="45" t="s">
        <v>2744</v>
      </c>
      <c r="B1961" s="45" t="s">
        <v>456</v>
      </c>
      <c r="C1961" s="176">
        <v>519.0</v>
      </c>
      <c r="D1961" s="68"/>
      <c r="E1961" s="68"/>
    </row>
    <row r="1962" ht="15.75" customHeight="1">
      <c r="A1962" s="45" t="s">
        <v>2745</v>
      </c>
      <c r="B1962" s="45" t="s">
        <v>458</v>
      </c>
      <c r="C1962" s="176">
        <v>536.0</v>
      </c>
      <c r="D1962" s="68"/>
      <c r="E1962" s="68"/>
    </row>
    <row r="1963" ht="15.75" customHeight="1">
      <c r="A1963" s="45" t="s">
        <v>2746</v>
      </c>
      <c r="B1963" s="45" t="s">
        <v>460</v>
      </c>
      <c r="C1963" s="176">
        <v>536.0</v>
      </c>
      <c r="D1963" s="68"/>
      <c r="E1963" s="68"/>
    </row>
    <row r="1964" ht="15.75" customHeight="1">
      <c r="A1964" s="45" t="s">
        <v>2747</v>
      </c>
      <c r="B1964" s="45" t="s">
        <v>462</v>
      </c>
      <c r="C1964" s="176">
        <v>542.0</v>
      </c>
      <c r="D1964" s="68"/>
      <c r="E1964" s="68"/>
    </row>
    <row r="1965" ht="15.75" customHeight="1">
      <c r="A1965" s="45" t="s">
        <v>2748</v>
      </c>
      <c r="B1965" s="45" t="s">
        <v>464</v>
      </c>
      <c r="C1965" s="176">
        <v>548.0</v>
      </c>
      <c r="D1965" s="68"/>
      <c r="E1965" s="68"/>
    </row>
    <row r="1966" ht="15.75" customHeight="1">
      <c r="A1966" s="45" t="s">
        <v>2749</v>
      </c>
      <c r="B1966" s="45" t="s">
        <v>466</v>
      </c>
      <c r="C1966" s="176">
        <v>564.0</v>
      </c>
      <c r="D1966" s="68"/>
      <c r="E1966" s="68"/>
    </row>
    <row r="1967" ht="15.75" customHeight="1">
      <c r="A1967" s="45" t="s">
        <v>2750</v>
      </c>
      <c r="B1967" s="45" t="s">
        <v>440</v>
      </c>
      <c r="C1967" s="176">
        <v>839.0</v>
      </c>
      <c r="D1967" s="68"/>
      <c r="E1967" s="68"/>
    </row>
    <row r="1968" ht="15.75" customHeight="1">
      <c r="A1968" s="45" t="s">
        <v>2751</v>
      </c>
      <c r="B1968" s="45" t="s">
        <v>2752</v>
      </c>
      <c r="C1968" s="176">
        <v>842.0</v>
      </c>
      <c r="D1968" s="68"/>
      <c r="E1968" s="68"/>
    </row>
    <row r="1969" ht="15.75" customHeight="1">
      <c r="A1969" s="45" t="s">
        <v>2753</v>
      </c>
      <c r="B1969" s="45" t="s">
        <v>448</v>
      </c>
      <c r="C1969" s="176">
        <v>846.0</v>
      </c>
      <c r="D1969" s="68"/>
      <c r="E1969" s="68"/>
    </row>
    <row r="1970" ht="15.75" customHeight="1">
      <c r="A1970" s="45" t="s">
        <v>2754</v>
      </c>
      <c r="B1970" s="45" t="s">
        <v>1875</v>
      </c>
      <c r="C1970" s="176">
        <v>846.0</v>
      </c>
      <c r="D1970" s="68"/>
      <c r="E1970" s="68"/>
    </row>
    <row r="1971" ht="15.75" customHeight="1">
      <c r="A1971" s="45" t="s">
        <v>2755</v>
      </c>
      <c r="B1971" s="45" t="s">
        <v>456</v>
      </c>
      <c r="C1971" s="176">
        <v>937.0</v>
      </c>
      <c r="D1971" s="68"/>
      <c r="E1971" s="68"/>
    </row>
    <row r="1972" ht="15.75" customHeight="1">
      <c r="A1972" s="45" t="s">
        <v>2756</v>
      </c>
      <c r="B1972" s="45" t="s">
        <v>458</v>
      </c>
      <c r="C1972" s="176">
        <v>937.0</v>
      </c>
      <c r="D1972" s="68"/>
      <c r="E1972" s="68"/>
    </row>
    <row r="1973" ht="15.75" customHeight="1">
      <c r="A1973" s="45" t="s">
        <v>2757</v>
      </c>
      <c r="B1973" s="45" t="s">
        <v>1879</v>
      </c>
      <c r="C1973" s="176">
        <v>955.0</v>
      </c>
      <c r="D1973" s="68"/>
      <c r="E1973" s="68"/>
    </row>
    <row r="1974" ht="15.75" customHeight="1">
      <c r="A1974" s="45" t="s">
        <v>2758</v>
      </c>
      <c r="B1974" s="45" t="s">
        <v>1888</v>
      </c>
      <c r="C1974" s="176">
        <v>579.0</v>
      </c>
      <c r="D1974" s="68"/>
      <c r="E1974" s="68"/>
    </row>
    <row r="1975" ht="15.75" customHeight="1">
      <c r="A1975" s="45" t="s">
        <v>2759</v>
      </c>
      <c r="B1975" s="45" t="s">
        <v>560</v>
      </c>
      <c r="C1975" s="176">
        <v>579.0</v>
      </c>
      <c r="D1975" s="68"/>
      <c r="E1975" s="68"/>
    </row>
    <row r="1976" ht="15.75" customHeight="1">
      <c r="A1976" s="45" t="s">
        <v>2760</v>
      </c>
      <c r="B1976" s="45" t="s">
        <v>562</v>
      </c>
      <c r="C1976" s="176">
        <v>622.0</v>
      </c>
      <c r="D1976" s="68"/>
      <c r="E1976" s="68"/>
    </row>
    <row r="1977" ht="15.75" customHeight="1">
      <c r="A1977" s="45" t="s">
        <v>2761</v>
      </c>
      <c r="B1977" s="45" t="s">
        <v>564</v>
      </c>
      <c r="C1977" s="176">
        <v>648.0</v>
      </c>
      <c r="D1977" s="68"/>
      <c r="E1977" s="68"/>
    </row>
    <row r="1978" ht="15.75" customHeight="1">
      <c r="A1978" s="45" t="s">
        <v>2762</v>
      </c>
      <c r="B1978" s="45" t="s">
        <v>566</v>
      </c>
      <c r="C1978" s="176">
        <v>709.0</v>
      </c>
      <c r="D1978" s="68"/>
      <c r="E1978" s="68"/>
    </row>
    <row r="1979" ht="15.75" customHeight="1">
      <c r="A1979" s="45" t="s">
        <v>2763</v>
      </c>
      <c r="B1979" s="45" t="s">
        <v>568</v>
      </c>
      <c r="C1979" s="176">
        <v>763.0</v>
      </c>
      <c r="D1979" s="68"/>
      <c r="E1979" s="68"/>
    </row>
    <row r="1980" ht="15.75" customHeight="1">
      <c r="A1980" s="45" t="s">
        <v>2764</v>
      </c>
      <c r="B1980" s="45" t="s">
        <v>570</v>
      </c>
      <c r="C1980" s="176">
        <v>783.0</v>
      </c>
      <c r="D1980" s="68"/>
      <c r="E1980" s="68"/>
    </row>
    <row r="1981" ht="15.75" customHeight="1">
      <c r="A1981" s="45" t="s">
        <v>2765</v>
      </c>
      <c r="B1981" s="45" t="s">
        <v>572</v>
      </c>
      <c r="C1981" s="176">
        <v>793.0</v>
      </c>
      <c r="D1981" s="68"/>
      <c r="E1981" s="68"/>
    </row>
    <row r="1982" ht="15.75" customHeight="1">
      <c r="A1982" s="45" t="s">
        <v>2766</v>
      </c>
      <c r="B1982" s="45" t="s">
        <v>574</v>
      </c>
      <c r="C1982" s="176">
        <v>817.0</v>
      </c>
      <c r="D1982" s="68"/>
      <c r="E1982" s="68"/>
    </row>
    <row r="1983" ht="15.75" customHeight="1">
      <c r="A1983" s="45" t="s">
        <v>2767</v>
      </c>
      <c r="B1983" s="45" t="s">
        <v>1898</v>
      </c>
      <c r="C1983" s="176">
        <v>601.0</v>
      </c>
      <c r="D1983" s="68"/>
      <c r="E1983" s="68"/>
    </row>
    <row r="1984" ht="15.75" customHeight="1">
      <c r="A1984" s="45" t="s">
        <v>2768</v>
      </c>
      <c r="B1984" s="45" t="s">
        <v>1900</v>
      </c>
      <c r="C1984" s="176">
        <v>618.0</v>
      </c>
      <c r="D1984" s="68"/>
      <c r="E1984" s="68"/>
    </row>
    <row r="1985" ht="15.75" customHeight="1">
      <c r="A1985" s="45" t="s">
        <v>2769</v>
      </c>
      <c r="B1985" s="45" t="s">
        <v>1902</v>
      </c>
      <c r="C1985" s="176">
        <v>617.0</v>
      </c>
      <c r="D1985" s="68"/>
      <c r="E1985" s="68"/>
    </row>
    <row r="1986" ht="15.75" customHeight="1">
      <c r="A1986" s="45" t="s">
        <v>2770</v>
      </c>
      <c r="B1986" s="45" t="s">
        <v>1904</v>
      </c>
      <c r="C1986" s="176">
        <v>650.0</v>
      </c>
      <c r="D1986" s="68"/>
      <c r="E1986" s="68"/>
    </row>
    <row r="1987" ht="15.75" customHeight="1">
      <c r="A1987" s="45" t="s">
        <v>2771</v>
      </c>
      <c r="B1987" s="45" t="s">
        <v>1906</v>
      </c>
      <c r="C1987" s="176">
        <v>689.0</v>
      </c>
      <c r="D1987" s="68"/>
      <c r="E1987" s="68"/>
    </row>
    <row r="1988" ht="15.75" customHeight="1">
      <c r="A1988" s="45" t="s">
        <v>2772</v>
      </c>
      <c r="B1988" s="45" t="s">
        <v>1908</v>
      </c>
      <c r="C1988" s="176">
        <v>747.0</v>
      </c>
      <c r="D1988" s="68"/>
      <c r="E1988" s="68"/>
    </row>
    <row r="1989" ht="15.75" customHeight="1">
      <c r="A1989" s="45" t="s">
        <v>2773</v>
      </c>
      <c r="B1989" s="45" t="s">
        <v>1910</v>
      </c>
      <c r="C1989" s="176">
        <v>802.0</v>
      </c>
      <c r="D1989" s="68"/>
      <c r="E1989" s="68"/>
    </row>
    <row r="1990" ht="15.75" customHeight="1">
      <c r="A1990" s="45" t="s">
        <v>2774</v>
      </c>
      <c r="B1990" s="45" t="s">
        <v>1912</v>
      </c>
      <c r="C1990" s="176">
        <v>821.0</v>
      </c>
      <c r="D1990" s="68"/>
      <c r="E1990" s="68"/>
    </row>
    <row r="1991" ht="15.75" customHeight="1">
      <c r="A1991" s="45" t="s">
        <v>2775</v>
      </c>
      <c r="B1991" s="45" t="s">
        <v>1914</v>
      </c>
      <c r="C1991" s="176">
        <v>878.0</v>
      </c>
      <c r="D1991" s="68"/>
      <c r="E1991" s="68"/>
    </row>
    <row r="1992" ht="15.75" customHeight="1">
      <c r="A1992" s="45" t="s">
        <v>2776</v>
      </c>
      <c r="B1992" s="45" t="s">
        <v>1916</v>
      </c>
      <c r="C1992" s="176">
        <v>902.0</v>
      </c>
      <c r="D1992" s="68"/>
      <c r="E1992" s="68"/>
    </row>
    <row r="1993" ht="15.75" customHeight="1">
      <c r="A1993" s="45" t="s">
        <v>2777</v>
      </c>
      <c r="B1993" s="45" t="s">
        <v>1918</v>
      </c>
      <c r="C1993" s="176">
        <v>926.0</v>
      </c>
      <c r="D1993" s="68"/>
      <c r="E1993" s="68"/>
    </row>
    <row r="1994" ht="15.75" customHeight="1">
      <c r="A1994" s="45" t="s">
        <v>2778</v>
      </c>
      <c r="B1994" s="45" t="s">
        <v>2779</v>
      </c>
      <c r="C1994" s="176">
        <v>650.0</v>
      </c>
      <c r="D1994" s="68"/>
      <c r="E1994" s="68"/>
    </row>
    <row r="1995" ht="15.75" customHeight="1">
      <c r="A1995" s="45" t="s">
        <v>2780</v>
      </c>
      <c r="B1995" s="45" t="s">
        <v>2781</v>
      </c>
      <c r="C1995" s="176">
        <v>1419.0</v>
      </c>
      <c r="D1995" s="68"/>
      <c r="E1995" s="68"/>
    </row>
    <row r="1996" ht="15.75" customHeight="1">
      <c r="A1996" s="45" t="s">
        <v>2782</v>
      </c>
      <c r="B1996" s="45" t="s">
        <v>2783</v>
      </c>
      <c r="C1996" s="176">
        <v>1203.24</v>
      </c>
      <c r="D1996" s="68"/>
      <c r="E1996" s="68"/>
    </row>
    <row r="1997" ht="15.75" customHeight="1">
      <c r="A1997" s="45" t="s">
        <v>2784</v>
      </c>
      <c r="B1997" s="45" t="s">
        <v>2785</v>
      </c>
      <c r="C1997" s="176">
        <v>1839.0</v>
      </c>
      <c r="D1997" s="68"/>
      <c r="E1997" s="68"/>
    </row>
    <row r="1998" ht="15.75" customHeight="1">
      <c r="A1998" s="45" t="s">
        <v>2786</v>
      </c>
      <c r="B1998" s="45" t="s">
        <v>2787</v>
      </c>
      <c r="C1998" s="176">
        <v>1202.0</v>
      </c>
      <c r="D1998" s="68"/>
      <c r="E1998" s="68"/>
    </row>
    <row r="1999" ht="15.75" customHeight="1">
      <c r="A1999" s="45" t="s">
        <v>2788</v>
      </c>
      <c r="B1999" s="45" t="s">
        <v>2789</v>
      </c>
      <c r="C1999" s="176">
        <v>1364.0</v>
      </c>
      <c r="D1999" s="68"/>
      <c r="E1999" s="68"/>
    </row>
    <row r="2000" ht="15.75" customHeight="1">
      <c r="A2000" s="45" t="s">
        <v>2790</v>
      </c>
      <c r="B2000" s="45" t="s">
        <v>2791</v>
      </c>
      <c r="C2000" s="176">
        <v>1582.0</v>
      </c>
      <c r="D2000" s="68"/>
      <c r="E2000" s="68"/>
    </row>
    <row r="2001" ht="15.75" customHeight="1">
      <c r="A2001" s="45" t="s">
        <v>2792</v>
      </c>
      <c r="B2001" s="45" t="s">
        <v>2781</v>
      </c>
      <c r="C2001" s="176">
        <v>1679.0</v>
      </c>
      <c r="D2001" s="68"/>
      <c r="E2001" s="68"/>
    </row>
    <row r="2002" ht="15.75" customHeight="1">
      <c r="A2002" s="45" t="s">
        <v>2793</v>
      </c>
      <c r="B2002" s="45" t="s">
        <v>2783</v>
      </c>
      <c r="C2002" s="176">
        <v>1807.3</v>
      </c>
      <c r="D2002" s="68"/>
      <c r="E2002" s="68"/>
    </row>
    <row r="2003" ht="15.75" customHeight="1">
      <c r="A2003" s="45" t="s">
        <v>2794</v>
      </c>
      <c r="B2003" s="45" t="s">
        <v>2785</v>
      </c>
      <c r="C2003" s="176">
        <v>2267.0</v>
      </c>
      <c r="D2003" s="68"/>
      <c r="E2003" s="68"/>
    </row>
    <row r="2004" ht="15.75" customHeight="1">
      <c r="A2004" s="45" t="s">
        <v>2795</v>
      </c>
      <c r="B2004" s="45" t="s">
        <v>2796</v>
      </c>
      <c r="C2004" s="176">
        <v>1464.0</v>
      </c>
      <c r="D2004" s="68"/>
      <c r="E2004" s="68"/>
    </row>
    <row r="2005" ht="15.75" customHeight="1">
      <c r="A2005" s="45" t="s">
        <v>2797</v>
      </c>
      <c r="B2005" s="45" t="s">
        <v>2798</v>
      </c>
      <c r="C2005" s="176">
        <v>1625.0</v>
      </c>
      <c r="D2005" s="68"/>
      <c r="E2005" s="68"/>
    </row>
    <row r="2006" ht="15.75" customHeight="1">
      <c r="A2006" s="45" t="s">
        <v>2799</v>
      </c>
      <c r="B2006" s="45" t="s">
        <v>2800</v>
      </c>
      <c r="C2006" s="176">
        <v>1976.0</v>
      </c>
      <c r="D2006" s="68"/>
      <c r="E2006" s="68"/>
    </row>
    <row r="2007" ht="15.75" customHeight="1">
      <c r="A2007" s="45" t="s">
        <v>2801</v>
      </c>
      <c r="B2007" s="45" t="s">
        <v>1752</v>
      </c>
      <c r="C2007" s="176">
        <v>1770.0</v>
      </c>
      <c r="D2007" s="68"/>
      <c r="E2007" s="68"/>
    </row>
    <row r="2008" ht="15.75" customHeight="1">
      <c r="A2008" s="45" t="s">
        <v>2802</v>
      </c>
      <c r="B2008" s="45" t="s">
        <v>1754</v>
      </c>
      <c r="C2008" s="176">
        <v>1847.0</v>
      </c>
      <c r="D2008" s="68"/>
      <c r="E2008" s="68"/>
    </row>
    <row r="2009" ht="15.75" customHeight="1">
      <c r="A2009" s="45" t="s">
        <v>2803</v>
      </c>
      <c r="B2009" s="45" t="s">
        <v>1756</v>
      </c>
      <c r="C2009" s="176">
        <v>2262.0</v>
      </c>
      <c r="D2009" s="68"/>
      <c r="E2009" s="68"/>
    </row>
    <row r="2010" ht="15.75" customHeight="1">
      <c r="A2010" s="45" t="s">
        <v>2804</v>
      </c>
      <c r="B2010" s="45" t="s">
        <v>1758</v>
      </c>
      <c r="C2010" s="176">
        <v>2244.0</v>
      </c>
      <c r="D2010" s="68"/>
      <c r="E2010" s="68"/>
    </row>
    <row r="2011" ht="15.75" customHeight="1">
      <c r="A2011" s="45" t="s">
        <v>2805</v>
      </c>
      <c r="B2011" s="45" t="s">
        <v>1760</v>
      </c>
      <c r="C2011" s="176">
        <v>2337.0</v>
      </c>
      <c r="D2011" s="68"/>
      <c r="E2011" s="68"/>
    </row>
    <row r="2012" ht="15.75" customHeight="1">
      <c r="A2012" s="45" t="s">
        <v>2806</v>
      </c>
      <c r="B2012" s="45" t="s">
        <v>1762</v>
      </c>
      <c r="C2012" s="176">
        <v>2611.0</v>
      </c>
      <c r="D2012" s="68"/>
      <c r="E2012" s="68"/>
    </row>
    <row r="2013" ht="15.75" customHeight="1">
      <c r="A2013" s="45" t="s">
        <v>2807</v>
      </c>
      <c r="B2013" s="45" t="s">
        <v>1246</v>
      </c>
      <c r="C2013" s="176">
        <v>714.0</v>
      </c>
      <c r="D2013" s="68"/>
      <c r="E2013" s="68"/>
    </row>
    <row r="2014" ht="15.75" customHeight="1">
      <c r="A2014" s="45" t="s">
        <v>2808</v>
      </c>
      <c r="B2014" s="45" t="s">
        <v>1248</v>
      </c>
      <c r="C2014" s="176">
        <v>727.0</v>
      </c>
      <c r="D2014" s="68"/>
      <c r="E2014" s="68"/>
    </row>
    <row r="2015" ht="15.75" customHeight="1">
      <c r="A2015" s="45" t="s">
        <v>2809</v>
      </c>
      <c r="B2015" s="45" t="s">
        <v>1250</v>
      </c>
      <c r="C2015" s="176">
        <v>757.0</v>
      </c>
      <c r="D2015" s="68"/>
      <c r="E2015" s="68"/>
    </row>
    <row r="2016" ht="15.75" customHeight="1">
      <c r="A2016" s="45" t="s">
        <v>2810</v>
      </c>
      <c r="B2016" s="45" t="s">
        <v>1252</v>
      </c>
      <c r="C2016" s="176">
        <v>849.0</v>
      </c>
      <c r="D2016" s="68"/>
      <c r="E2016" s="68"/>
    </row>
    <row r="2017" ht="15.75" customHeight="1">
      <c r="A2017" s="45" t="s">
        <v>2811</v>
      </c>
      <c r="B2017" s="45" t="s">
        <v>1254</v>
      </c>
      <c r="C2017" s="176">
        <v>958.0</v>
      </c>
      <c r="D2017" s="68"/>
      <c r="E2017" s="68"/>
    </row>
    <row r="2018" ht="15.75" customHeight="1">
      <c r="A2018" s="45" t="s">
        <v>2812</v>
      </c>
      <c r="B2018" s="45" t="s">
        <v>1256</v>
      </c>
      <c r="C2018" s="176">
        <v>1133.0</v>
      </c>
      <c r="D2018" s="68"/>
      <c r="E2018" s="68"/>
    </row>
    <row r="2019" ht="15.75" customHeight="1">
      <c r="A2019" s="45" t="s">
        <v>2813</v>
      </c>
      <c r="B2019" s="45" t="s">
        <v>1258</v>
      </c>
      <c r="C2019" s="176">
        <v>1243.0</v>
      </c>
      <c r="D2019" s="68"/>
      <c r="E2019" s="68"/>
    </row>
    <row r="2020" ht="15.75" customHeight="1">
      <c r="A2020" s="45" t="s">
        <v>2814</v>
      </c>
      <c r="B2020" s="45" t="s">
        <v>1752</v>
      </c>
      <c r="C2020" s="176">
        <v>1628.0</v>
      </c>
      <c r="D2020" s="68"/>
      <c r="E2020" s="68"/>
    </row>
    <row r="2021" ht="15.75" customHeight="1">
      <c r="A2021" s="45" t="s">
        <v>2815</v>
      </c>
      <c r="B2021" s="45" t="s">
        <v>1754</v>
      </c>
      <c r="C2021" s="176">
        <v>1671.0</v>
      </c>
      <c r="D2021" s="68"/>
      <c r="E2021" s="68"/>
    </row>
    <row r="2022" ht="15.75" customHeight="1">
      <c r="A2022" s="45" t="s">
        <v>2816</v>
      </c>
      <c r="B2022" s="45" t="s">
        <v>1756</v>
      </c>
      <c r="C2022" s="176">
        <v>1685.0</v>
      </c>
      <c r="D2022" s="68"/>
      <c r="E2022" s="68"/>
    </row>
    <row r="2023" ht="15.75" customHeight="1">
      <c r="A2023" s="45" t="s">
        <v>2817</v>
      </c>
      <c r="B2023" s="45" t="s">
        <v>2818</v>
      </c>
      <c r="C2023" s="176">
        <v>1925.0</v>
      </c>
      <c r="D2023" s="68"/>
      <c r="E2023" s="68"/>
    </row>
    <row r="2024" ht="15.75" customHeight="1">
      <c r="A2024" s="45" t="s">
        <v>2819</v>
      </c>
      <c r="B2024" s="45" t="s">
        <v>2820</v>
      </c>
      <c r="C2024" s="176">
        <v>2038.0</v>
      </c>
      <c r="D2024" s="68"/>
      <c r="E2024" s="68"/>
    </row>
    <row r="2025" ht="15.75" customHeight="1">
      <c r="A2025" s="45" t="s">
        <v>2821</v>
      </c>
      <c r="B2025" s="45" t="s">
        <v>1762</v>
      </c>
      <c r="C2025" s="176">
        <v>2380.0</v>
      </c>
      <c r="D2025" s="68"/>
      <c r="E2025" s="68"/>
    </row>
    <row r="2026" ht="15.75" customHeight="1">
      <c r="A2026" s="45" t="s">
        <v>2822</v>
      </c>
      <c r="B2026" s="45" t="s">
        <v>1260</v>
      </c>
      <c r="C2026" s="176">
        <v>749.0</v>
      </c>
      <c r="D2026" s="68"/>
      <c r="E2026" s="68"/>
    </row>
    <row r="2027" ht="15.75" customHeight="1">
      <c r="A2027" s="45" t="s">
        <v>2823</v>
      </c>
      <c r="B2027" s="45" t="s">
        <v>1262</v>
      </c>
      <c r="C2027" s="176">
        <v>777.0</v>
      </c>
      <c r="D2027" s="68"/>
      <c r="E2027" s="68"/>
    </row>
    <row r="2028" ht="15.75" customHeight="1">
      <c r="A2028" s="45" t="s">
        <v>2824</v>
      </c>
      <c r="B2028" s="45" t="s">
        <v>1264</v>
      </c>
      <c r="C2028" s="176">
        <v>796.0</v>
      </c>
      <c r="D2028" s="68"/>
      <c r="E2028" s="68"/>
    </row>
    <row r="2029" ht="15.75" customHeight="1">
      <c r="A2029" s="45" t="s">
        <v>2825</v>
      </c>
      <c r="B2029" s="45" t="s">
        <v>1266</v>
      </c>
      <c r="C2029" s="176">
        <v>863.0</v>
      </c>
      <c r="D2029" s="68"/>
      <c r="E2029" s="68"/>
    </row>
    <row r="2030" ht="15.75" customHeight="1">
      <c r="A2030" s="45" t="s">
        <v>2826</v>
      </c>
      <c r="B2030" s="45" t="s">
        <v>1268</v>
      </c>
      <c r="C2030" s="176">
        <v>995.0</v>
      </c>
      <c r="D2030" s="68"/>
      <c r="E2030" s="68"/>
    </row>
    <row r="2031" ht="15.75" customHeight="1">
      <c r="A2031" s="45" t="s">
        <v>2827</v>
      </c>
      <c r="B2031" s="45" t="s">
        <v>1270</v>
      </c>
      <c r="C2031" s="176">
        <v>1201.0</v>
      </c>
      <c r="D2031" s="68"/>
      <c r="E2031" s="68"/>
    </row>
    <row r="2032" ht="15.75" customHeight="1">
      <c r="A2032" s="45" t="s">
        <v>2828</v>
      </c>
      <c r="B2032" s="45" t="s">
        <v>1270</v>
      </c>
      <c r="C2032" s="176">
        <v>1493.0</v>
      </c>
      <c r="D2032" s="68"/>
      <c r="E2032" s="68"/>
    </row>
    <row r="2033" ht="15.75" customHeight="1">
      <c r="A2033" s="45" t="s">
        <v>2829</v>
      </c>
      <c r="B2033" s="45" t="s">
        <v>1272</v>
      </c>
      <c r="C2033" s="176">
        <v>1352.0</v>
      </c>
      <c r="D2033" s="68"/>
      <c r="E2033" s="68"/>
    </row>
    <row r="2034" ht="15.75" customHeight="1">
      <c r="A2034" s="45" t="s">
        <v>2830</v>
      </c>
      <c r="B2034" s="45" t="s">
        <v>1290</v>
      </c>
      <c r="C2034" s="176">
        <v>1859.0</v>
      </c>
      <c r="D2034" s="68"/>
      <c r="E2034" s="68"/>
    </row>
    <row r="2035" ht="15.75" customHeight="1">
      <c r="A2035" s="45" t="s">
        <v>2831</v>
      </c>
      <c r="B2035" s="45" t="s">
        <v>1292</v>
      </c>
      <c r="C2035" s="176">
        <v>2321.0</v>
      </c>
      <c r="D2035" s="68"/>
      <c r="E2035" s="68"/>
    </row>
    <row r="2036" ht="15.75" customHeight="1">
      <c r="A2036" s="45" t="s">
        <v>2832</v>
      </c>
      <c r="B2036" s="45" t="s">
        <v>1294</v>
      </c>
      <c r="C2036" s="176">
        <v>2935.0</v>
      </c>
      <c r="D2036" s="68"/>
      <c r="E2036" s="68"/>
    </row>
    <row r="2037" ht="15.75" customHeight="1">
      <c r="A2037" s="45" t="s">
        <v>2833</v>
      </c>
      <c r="B2037" s="45" t="s">
        <v>1296</v>
      </c>
      <c r="C2037" s="176">
        <v>3455.0</v>
      </c>
      <c r="D2037" s="68"/>
      <c r="E2037" s="68"/>
    </row>
    <row r="2038" ht="15.75" customHeight="1">
      <c r="A2038" s="45" t="s">
        <v>2834</v>
      </c>
      <c r="B2038" s="45" t="s">
        <v>1752</v>
      </c>
      <c r="C2038" s="176">
        <v>1770.0</v>
      </c>
      <c r="D2038" s="68"/>
      <c r="E2038" s="68"/>
    </row>
    <row r="2039" ht="15.75" customHeight="1">
      <c r="A2039" s="45" t="s">
        <v>2835</v>
      </c>
      <c r="B2039" s="45" t="s">
        <v>1754</v>
      </c>
      <c r="C2039" s="176">
        <v>1847.0</v>
      </c>
      <c r="D2039" s="68"/>
      <c r="E2039" s="68"/>
    </row>
    <row r="2040" ht="15.75" customHeight="1">
      <c r="A2040" s="45" t="s">
        <v>2836</v>
      </c>
      <c r="B2040" s="45" t="s">
        <v>1756</v>
      </c>
      <c r="C2040" s="176">
        <v>2262.0</v>
      </c>
      <c r="D2040" s="68"/>
      <c r="E2040" s="68"/>
    </row>
    <row r="2041" ht="15.75" customHeight="1">
      <c r="A2041" s="45" t="s">
        <v>2837</v>
      </c>
      <c r="B2041" s="45" t="s">
        <v>1758</v>
      </c>
      <c r="C2041" s="176">
        <v>2244.0</v>
      </c>
      <c r="D2041" s="68"/>
      <c r="E2041" s="68"/>
    </row>
    <row r="2042" ht="15.75" customHeight="1">
      <c r="A2042" s="45" t="s">
        <v>2838</v>
      </c>
      <c r="B2042" s="45" t="s">
        <v>1760</v>
      </c>
      <c r="C2042" s="176">
        <v>2337.0</v>
      </c>
      <c r="D2042" s="68"/>
      <c r="E2042" s="68"/>
    </row>
    <row r="2043" ht="15.75" customHeight="1">
      <c r="A2043" s="45" t="s">
        <v>2839</v>
      </c>
      <c r="B2043" s="45" t="s">
        <v>1762</v>
      </c>
      <c r="C2043" s="176">
        <v>2611.0</v>
      </c>
      <c r="D2043" s="68"/>
      <c r="E2043" s="68"/>
    </row>
    <row r="2044" ht="15.75" customHeight="1">
      <c r="A2044" s="45" t="s">
        <v>2840</v>
      </c>
      <c r="B2044" s="45" t="s">
        <v>1782</v>
      </c>
      <c r="C2044" s="176">
        <v>1628.0</v>
      </c>
      <c r="D2044" s="68"/>
      <c r="E2044" s="68"/>
    </row>
    <row r="2045" ht="15.75" customHeight="1">
      <c r="A2045" s="45" t="s">
        <v>2841</v>
      </c>
      <c r="B2045" s="45" t="s">
        <v>1784</v>
      </c>
      <c r="C2045" s="176">
        <v>1671.0</v>
      </c>
      <c r="D2045" s="68"/>
      <c r="E2045" s="68"/>
    </row>
    <row r="2046" ht="15.75" customHeight="1">
      <c r="A2046" s="45" t="s">
        <v>2842</v>
      </c>
      <c r="B2046" s="45" t="s">
        <v>1786</v>
      </c>
      <c r="C2046" s="176">
        <v>1685.0</v>
      </c>
      <c r="D2046" s="68"/>
      <c r="E2046" s="68"/>
    </row>
    <row r="2047" ht="15.75" customHeight="1">
      <c r="A2047" s="45" t="s">
        <v>2843</v>
      </c>
      <c r="B2047" s="45" t="s">
        <v>1788</v>
      </c>
      <c r="C2047" s="176">
        <v>1925.0</v>
      </c>
      <c r="D2047" s="68"/>
      <c r="E2047" s="68"/>
    </row>
    <row r="2048" ht="15.75" customHeight="1">
      <c r="A2048" s="45" t="s">
        <v>2844</v>
      </c>
      <c r="B2048" s="45" t="s">
        <v>1790</v>
      </c>
      <c r="C2048" s="176">
        <v>2038.0</v>
      </c>
      <c r="D2048" s="68"/>
      <c r="E2048" s="68"/>
    </row>
    <row r="2049" ht="15.75" customHeight="1">
      <c r="A2049" s="45" t="s">
        <v>2845</v>
      </c>
      <c r="B2049" s="45" t="s">
        <v>1792</v>
      </c>
      <c r="C2049" s="176">
        <v>2380.0</v>
      </c>
      <c r="D2049" s="68"/>
      <c r="E2049" s="68"/>
    </row>
    <row r="2050" ht="15.75" customHeight="1">
      <c r="A2050" s="45" t="s">
        <v>2846</v>
      </c>
      <c r="B2050" s="45" t="s">
        <v>2847</v>
      </c>
      <c r="C2050" s="176">
        <v>550.0</v>
      </c>
      <c r="D2050" s="68"/>
      <c r="E2050" s="68"/>
    </row>
    <row r="2051" ht="15.75" customHeight="1">
      <c r="A2051" s="45" t="s">
        <v>2848</v>
      </c>
      <c r="B2051" s="45" t="s">
        <v>2532</v>
      </c>
      <c r="C2051" s="176">
        <v>431.0</v>
      </c>
      <c r="D2051" s="68"/>
      <c r="E2051" s="68"/>
    </row>
    <row r="2052" ht="15.75" customHeight="1">
      <c r="A2052" s="45" t="s">
        <v>2849</v>
      </c>
      <c r="B2052" s="45" t="s">
        <v>2361</v>
      </c>
      <c r="C2052" s="176">
        <v>389.0</v>
      </c>
      <c r="D2052" s="68"/>
      <c r="E2052" s="68"/>
    </row>
    <row r="2053" ht="15.75" customHeight="1">
      <c r="A2053" s="45" t="s">
        <v>2850</v>
      </c>
      <c r="B2053" s="45" t="s">
        <v>2350</v>
      </c>
      <c r="C2053" s="176">
        <v>403.0</v>
      </c>
      <c r="D2053" s="68"/>
      <c r="E2053" s="68"/>
    </row>
    <row r="2054" ht="15.75" customHeight="1">
      <c r="A2054" s="45" t="s">
        <v>2851</v>
      </c>
      <c r="B2054" s="45" t="s">
        <v>2350</v>
      </c>
      <c r="C2054" s="176">
        <v>423.0</v>
      </c>
      <c r="D2054" s="68"/>
      <c r="E2054" s="68"/>
    </row>
    <row r="2055" ht="15.75" customHeight="1">
      <c r="A2055" s="45" t="s">
        <v>2852</v>
      </c>
      <c r="B2055" s="45" t="s">
        <v>2352</v>
      </c>
      <c r="C2055" s="176">
        <v>453.0</v>
      </c>
      <c r="D2055" s="68"/>
      <c r="E2055" s="68"/>
    </row>
    <row r="2056" ht="15.75" customHeight="1">
      <c r="A2056" s="45" t="s">
        <v>2853</v>
      </c>
      <c r="B2056" s="45" t="s">
        <v>2560</v>
      </c>
      <c r="C2056" s="176">
        <v>481.0</v>
      </c>
      <c r="D2056" s="68"/>
      <c r="E2056" s="68"/>
    </row>
    <row r="2057" ht="15.75" customHeight="1">
      <c r="A2057" s="45" t="s">
        <v>2854</v>
      </c>
      <c r="B2057" s="45" t="s">
        <v>2562</v>
      </c>
      <c r="C2057" s="176">
        <v>580.0</v>
      </c>
      <c r="D2057" s="68"/>
      <c r="E2057" s="68"/>
    </row>
    <row r="2058" ht="15.75" customHeight="1">
      <c r="A2058" s="45" t="s">
        <v>2855</v>
      </c>
      <c r="B2058" s="45" t="s">
        <v>1612</v>
      </c>
      <c r="C2058" s="176">
        <v>607.0</v>
      </c>
      <c r="D2058" s="68"/>
      <c r="E2058" s="68"/>
    </row>
    <row r="2059" ht="15.75" customHeight="1">
      <c r="A2059" s="45" t="s">
        <v>2856</v>
      </c>
      <c r="B2059" s="45" t="s">
        <v>2346</v>
      </c>
      <c r="C2059" s="176">
        <v>607.0</v>
      </c>
      <c r="D2059" s="68"/>
      <c r="E2059" s="68"/>
    </row>
    <row r="2060" ht="15.75" customHeight="1">
      <c r="A2060" s="45" t="s">
        <v>2857</v>
      </c>
      <c r="B2060" s="45" t="s">
        <v>2858</v>
      </c>
      <c r="C2060" s="176">
        <v>652.31</v>
      </c>
      <c r="D2060" s="68"/>
      <c r="E2060" s="68"/>
    </row>
    <row r="2061" ht="15.75" customHeight="1">
      <c r="A2061" s="45" t="s">
        <v>2859</v>
      </c>
      <c r="B2061" s="45" t="s">
        <v>2860</v>
      </c>
      <c r="C2061" s="176">
        <v>935.0</v>
      </c>
      <c r="D2061" s="68"/>
      <c r="E2061" s="68"/>
    </row>
    <row r="2062" ht="15.75" customHeight="1">
      <c r="A2062" s="45" t="s">
        <v>2861</v>
      </c>
      <c r="B2062" s="45" t="s">
        <v>2862</v>
      </c>
      <c r="C2062" s="176">
        <v>1050.0</v>
      </c>
      <c r="D2062" s="68"/>
      <c r="E2062" s="68"/>
    </row>
    <row r="2063" ht="15.75" customHeight="1">
      <c r="A2063" s="45" t="s">
        <v>2863</v>
      </c>
      <c r="B2063" s="45" t="s">
        <v>2864</v>
      </c>
      <c r="C2063" s="176">
        <v>1182.0</v>
      </c>
      <c r="D2063" s="68"/>
      <c r="E2063" s="68"/>
    </row>
    <row r="2064" ht="15.75" customHeight="1">
      <c r="A2064" s="45" t="s">
        <v>2865</v>
      </c>
      <c r="B2064" s="45" t="s">
        <v>2866</v>
      </c>
      <c r="C2064" s="176">
        <v>1292.0</v>
      </c>
      <c r="D2064" s="68"/>
      <c r="E2064" s="68"/>
    </row>
    <row r="2065" ht="15.75" customHeight="1">
      <c r="A2065" s="45" t="s">
        <v>2867</v>
      </c>
      <c r="B2065" s="45" t="s">
        <v>2860</v>
      </c>
      <c r="C2065" s="176">
        <v>981.0</v>
      </c>
      <c r="D2065" s="68"/>
      <c r="E2065" s="68"/>
    </row>
    <row r="2066" ht="15.75" customHeight="1">
      <c r="A2066" s="45" t="s">
        <v>2868</v>
      </c>
      <c r="B2066" s="45" t="s">
        <v>2862</v>
      </c>
      <c r="C2066" s="176">
        <v>1102.0</v>
      </c>
      <c r="D2066" s="68"/>
      <c r="E2066" s="68"/>
    </row>
    <row r="2067" ht="15.75" customHeight="1">
      <c r="A2067" s="45" t="s">
        <v>2869</v>
      </c>
      <c r="B2067" s="45" t="s">
        <v>2864</v>
      </c>
      <c r="C2067" s="176">
        <v>1242.0</v>
      </c>
      <c r="D2067" s="68"/>
      <c r="E2067" s="68"/>
    </row>
    <row r="2068" ht="15.75" customHeight="1">
      <c r="A2068" s="45" t="s">
        <v>2870</v>
      </c>
      <c r="B2068" s="45" t="s">
        <v>2866</v>
      </c>
      <c r="C2068" s="176">
        <v>1357.0</v>
      </c>
      <c r="D2068" s="68"/>
      <c r="E2068" s="68"/>
    </row>
    <row r="2069" ht="15.75" customHeight="1">
      <c r="A2069" s="45" t="s">
        <v>2871</v>
      </c>
      <c r="B2069" s="45" t="s">
        <v>1888</v>
      </c>
      <c r="C2069" s="176">
        <v>579.0</v>
      </c>
      <c r="D2069" s="68"/>
      <c r="E2069" s="68"/>
    </row>
    <row r="2070" ht="15.75" customHeight="1">
      <c r="A2070" s="45" t="s">
        <v>2872</v>
      </c>
      <c r="B2070" s="45" t="s">
        <v>560</v>
      </c>
      <c r="C2070" s="176">
        <v>579.0</v>
      </c>
      <c r="D2070" s="68"/>
      <c r="E2070" s="68"/>
    </row>
    <row r="2071" ht="15.75" customHeight="1">
      <c r="A2071" s="45" t="s">
        <v>2873</v>
      </c>
      <c r="B2071" s="45" t="s">
        <v>562</v>
      </c>
      <c r="C2071" s="176">
        <v>622.0</v>
      </c>
      <c r="D2071" s="68"/>
      <c r="E2071" s="68"/>
    </row>
    <row r="2072" ht="15.75" customHeight="1">
      <c r="A2072" s="45" t="s">
        <v>2874</v>
      </c>
      <c r="B2072" s="45" t="s">
        <v>564</v>
      </c>
      <c r="C2072" s="176">
        <v>648.0</v>
      </c>
      <c r="D2072" s="68"/>
      <c r="E2072" s="68"/>
    </row>
    <row r="2073" ht="15.75" customHeight="1">
      <c r="A2073" s="45" t="s">
        <v>2875</v>
      </c>
      <c r="B2073" s="45" t="s">
        <v>566</v>
      </c>
      <c r="C2073" s="176">
        <v>709.0</v>
      </c>
      <c r="D2073" s="68"/>
      <c r="E2073" s="68"/>
    </row>
    <row r="2074" ht="15.75" customHeight="1">
      <c r="A2074" s="45" t="s">
        <v>2876</v>
      </c>
      <c r="B2074" s="45" t="s">
        <v>568</v>
      </c>
      <c r="C2074" s="176">
        <v>763.0</v>
      </c>
      <c r="D2074" s="68"/>
      <c r="E2074" s="68"/>
    </row>
    <row r="2075" ht="15.75" customHeight="1">
      <c r="A2075" s="45" t="s">
        <v>2877</v>
      </c>
      <c r="B2075" s="45" t="s">
        <v>570</v>
      </c>
      <c r="C2075" s="176">
        <v>783.0</v>
      </c>
      <c r="D2075" s="68"/>
      <c r="E2075" s="68"/>
    </row>
    <row r="2076" ht="15.75" customHeight="1">
      <c r="A2076" s="45" t="s">
        <v>2878</v>
      </c>
      <c r="B2076" s="45" t="s">
        <v>574</v>
      </c>
      <c r="C2076" s="176">
        <v>817.0</v>
      </c>
      <c r="D2076" s="68"/>
      <c r="E2076" s="68"/>
    </row>
    <row r="2077" ht="15.75" customHeight="1">
      <c r="A2077" s="45" t="s">
        <v>2879</v>
      </c>
      <c r="B2077" s="45" t="s">
        <v>1898</v>
      </c>
      <c r="C2077" s="176">
        <v>601.0</v>
      </c>
      <c r="D2077" s="68"/>
      <c r="E2077" s="68"/>
    </row>
    <row r="2078" ht="15.75" customHeight="1">
      <c r="A2078" s="45" t="s">
        <v>2880</v>
      </c>
      <c r="B2078" s="45" t="s">
        <v>1900</v>
      </c>
      <c r="C2078" s="176">
        <v>618.0</v>
      </c>
      <c r="D2078" s="68"/>
      <c r="E2078" s="68"/>
    </row>
    <row r="2079" ht="15.75" customHeight="1">
      <c r="A2079" s="45" t="s">
        <v>2881</v>
      </c>
      <c r="B2079" s="45" t="s">
        <v>1902</v>
      </c>
      <c r="C2079" s="176">
        <v>617.0</v>
      </c>
      <c r="D2079" s="68"/>
      <c r="E2079" s="68"/>
    </row>
    <row r="2080" ht="15.75" customHeight="1">
      <c r="A2080" s="45" t="s">
        <v>2882</v>
      </c>
      <c r="B2080" s="45" t="s">
        <v>1904</v>
      </c>
      <c r="C2080" s="176">
        <v>650.0</v>
      </c>
      <c r="D2080" s="68"/>
      <c r="E2080" s="68"/>
    </row>
    <row r="2081" ht="15.75" customHeight="1">
      <c r="A2081" s="45" t="s">
        <v>2883</v>
      </c>
      <c r="B2081" s="45" t="s">
        <v>1906</v>
      </c>
      <c r="C2081" s="176">
        <v>689.0</v>
      </c>
      <c r="D2081" s="68"/>
      <c r="E2081" s="68"/>
    </row>
    <row r="2082" ht="15.75" customHeight="1">
      <c r="A2082" s="45" t="s">
        <v>2884</v>
      </c>
      <c r="B2082" s="45" t="s">
        <v>1908</v>
      </c>
      <c r="C2082" s="176">
        <v>747.0</v>
      </c>
      <c r="D2082" s="68"/>
      <c r="E2082" s="68"/>
    </row>
    <row r="2083" ht="15.75" customHeight="1">
      <c r="A2083" s="45" t="s">
        <v>2885</v>
      </c>
      <c r="B2083" s="45" t="s">
        <v>1910</v>
      </c>
      <c r="C2083" s="176">
        <v>802.0</v>
      </c>
      <c r="D2083" s="68"/>
      <c r="E2083" s="68"/>
    </row>
    <row r="2084" ht="15.75" customHeight="1">
      <c r="A2084" s="45" t="s">
        <v>2886</v>
      </c>
      <c r="B2084" s="45" t="s">
        <v>1912</v>
      </c>
      <c r="C2084" s="176">
        <v>821.0</v>
      </c>
      <c r="D2084" s="68"/>
      <c r="E2084" s="68"/>
    </row>
    <row r="2085" ht="15.75" customHeight="1">
      <c r="A2085" s="45" t="s">
        <v>2887</v>
      </c>
      <c r="B2085" s="45" t="s">
        <v>1916</v>
      </c>
      <c r="C2085" s="176">
        <v>902.0</v>
      </c>
      <c r="D2085" s="68"/>
      <c r="E2085" s="68"/>
    </row>
    <row r="2086" ht="15.75" customHeight="1">
      <c r="A2086" s="45" t="s">
        <v>2888</v>
      </c>
      <c r="B2086" s="45" t="s">
        <v>1918</v>
      </c>
      <c r="C2086" s="176">
        <v>926.0</v>
      </c>
      <c r="D2086" s="68"/>
      <c r="E2086" s="68"/>
    </row>
    <row r="2087" ht="15.75" customHeight="1">
      <c r="A2087" s="45" t="s">
        <v>2889</v>
      </c>
      <c r="B2087" s="45" t="s">
        <v>1902</v>
      </c>
      <c r="C2087" s="176">
        <v>1303.0</v>
      </c>
      <c r="D2087" s="68"/>
      <c r="E2087" s="68"/>
    </row>
    <row r="2088" ht="15.75" customHeight="1">
      <c r="A2088" s="45" t="s">
        <v>2890</v>
      </c>
      <c r="B2088" s="45" t="s">
        <v>2891</v>
      </c>
      <c r="C2088" s="176">
        <v>1424.0</v>
      </c>
      <c r="D2088" s="68"/>
      <c r="E2088" s="68"/>
    </row>
    <row r="2089" ht="15.75" customHeight="1">
      <c r="A2089" s="45" t="s">
        <v>2892</v>
      </c>
      <c r="B2089" s="45" t="s">
        <v>1910</v>
      </c>
      <c r="C2089" s="176">
        <v>1718.0</v>
      </c>
      <c r="D2089" s="68"/>
      <c r="E2089" s="68"/>
    </row>
    <row r="2090" ht="15.75" customHeight="1">
      <c r="A2090" s="45" t="s">
        <v>2893</v>
      </c>
      <c r="B2090" s="45" t="s">
        <v>1912</v>
      </c>
      <c r="C2090" s="176">
        <v>2191.0</v>
      </c>
      <c r="D2090" s="68"/>
      <c r="E2090" s="68"/>
    </row>
    <row r="2091" ht="15.75" customHeight="1">
      <c r="A2091" s="45" t="s">
        <v>2894</v>
      </c>
      <c r="B2091" s="45" t="s">
        <v>1902</v>
      </c>
      <c r="C2091" s="176">
        <v>1369.0</v>
      </c>
      <c r="D2091" s="68"/>
      <c r="E2091" s="68"/>
    </row>
    <row r="2092" ht="15.75" customHeight="1">
      <c r="A2092" s="45" t="s">
        <v>2895</v>
      </c>
      <c r="B2092" s="45" t="s">
        <v>2891</v>
      </c>
      <c r="C2092" s="176">
        <v>1495.0</v>
      </c>
      <c r="D2092" s="68"/>
      <c r="E2092" s="68"/>
    </row>
    <row r="2093" ht="15.75" customHeight="1">
      <c r="A2093" s="45" t="s">
        <v>2896</v>
      </c>
      <c r="B2093" s="45" t="s">
        <v>1910</v>
      </c>
      <c r="C2093" s="176">
        <v>1803.0</v>
      </c>
      <c r="D2093" s="68"/>
      <c r="E2093" s="68"/>
    </row>
    <row r="2094" ht="15.75" customHeight="1">
      <c r="A2094" s="45" t="s">
        <v>2897</v>
      </c>
      <c r="B2094" s="45" t="s">
        <v>1912</v>
      </c>
      <c r="C2094" s="176">
        <v>2300.0</v>
      </c>
      <c r="D2094" s="68"/>
      <c r="E2094" s="68"/>
    </row>
    <row r="2095" ht="15.75" customHeight="1">
      <c r="A2095" s="45" t="s">
        <v>2898</v>
      </c>
      <c r="B2095" s="45" t="s">
        <v>1709</v>
      </c>
      <c r="C2095" s="176">
        <v>1641.0</v>
      </c>
      <c r="D2095" s="68"/>
      <c r="E2095" s="68"/>
    </row>
    <row r="2096" ht="15.75" customHeight="1">
      <c r="A2096" s="45" t="s">
        <v>2899</v>
      </c>
      <c r="B2096" s="45" t="s">
        <v>1709</v>
      </c>
      <c r="C2096" s="176">
        <v>1653.0</v>
      </c>
      <c r="D2096" s="68"/>
      <c r="E2096" s="68"/>
    </row>
    <row r="2097" ht="15.75" customHeight="1">
      <c r="A2097" s="45" t="s">
        <v>2900</v>
      </c>
      <c r="B2097" s="45" t="s">
        <v>1711</v>
      </c>
      <c r="C2097" s="176">
        <v>1683.0</v>
      </c>
      <c r="D2097" s="68"/>
      <c r="E2097" s="68"/>
    </row>
    <row r="2098" ht="15.75" customHeight="1">
      <c r="A2098" s="45" t="s">
        <v>2901</v>
      </c>
      <c r="B2098" s="45" t="s">
        <v>1711</v>
      </c>
      <c r="C2098" s="176">
        <v>1695.0</v>
      </c>
      <c r="D2098" s="68"/>
      <c r="E2098" s="68"/>
    </row>
    <row r="2099" ht="15.75" customHeight="1">
      <c r="A2099" s="45" t="s">
        <v>2902</v>
      </c>
      <c r="B2099" s="45" t="s">
        <v>1713</v>
      </c>
      <c r="C2099" s="176">
        <v>1688.0</v>
      </c>
      <c r="D2099" s="68"/>
      <c r="E2099" s="68"/>
    </row>
    <row r="2100" ht="15.75" customHeight="1">
      <c r="A2100" s="45" t="s">
        <v>2903</v>
      </c>
      <c r="B2100" s="45" t="s">
        <v>1713</v>
      </c>
      <c r="C2100" s="176">
        <v>1700.0</v>
      </c>
      <c r="D2100" s="68"/>
      <c r="E2100" s="68"/>
    </row>
    <row r="2101" ht="15.75" customHeight="1">
      <c r="A2101" s="45" t="s">
        <v>2904</v>
      </c>
      <c r="B2101" s="45" t="s">
        <v>1715</v>
      </c>
      <c r="C2101" s="176">
        <v>1805.0</v>
      </c>
      <c r="D2101" s="68"/>
      <c r="E2101" s="68"/>
    </row>
    <row r="2102" ht="15.75" customHeight="1">
      <c r="A2102" s="45" t="s">
        <v>2905</v>
      </c>
      <c r="B2102" s="45" t="s">
        <v>1715</v>
      </c>
      <c r="C2102" s="176">
        <v>1817.0</v>
      </c>
      <c r="D2102" s="68"/>
      <c r="E2102" s="68"/>
    </row>
    <row r="2103" ht="15.75" customHeight="1">
      <c r="A2103" s="45" t="s">
        <v>2906</v>
      </c>
      <c r="B2103" s="45" t="s">
        <v>1717</v>
      </c>
      <c r="C2103" s="176">
        <v>1850.0</v>
      </c>
      <c r="D2103" s="68"/>
      <c r="E2103" s="68"/>
    </row>
    <row r="2104" ht="15.75" customHeight="1">
      <c r="A2104" s="45" t="s">
        <v>2907</v>
      </c>
      <c r="B2104" s="45" t="s">
        <v>1717</v>
      </c>
      <c r="C2104" s="176">
        <v>1862.0</v>
      </c>
      <c r="D2104" s="68"/>
      <c r="E2104" s="68"/>
    </row>
    <row r="2105" ht="15.75" customHeight="1">
      <c r="A2105" s="45" t="s">
        <v>2908</v>
      </c>
      <c r="B2105" s="45" t="s">
        <v>1717</v>
      </c>
      <c r="C2105" s="176">
        <v>2169.0</v>
      </c>
      <c r="D2105" s="68"/>
      <c r="E2105" s="68"/>
    </row>
    <row r="2106" ht="15.75" customHeight="1">
      <c r="A2106" s="45" t="s">
        <v>2909</v>
      </c>
      <c r="B2106" s="45" t="s">
        <v>1719</v>
      </c>
      <c r="C2106" s="176">
        <v>1923.0</v>
      </c>
      <c r="D2106" s="68"/>
      <c r="E2106" s="68"/>
    </row>
    <row r="2107" ht="15.75" customHeight="1">
      <c r="A2107" s="45" t="s">
        <v>2910</v>
      </c>
      <c r="B2107" s="45" t="s">
        <v>1719</v>
      </c>
      <c r="C2107" s="176">
        <v>1934.0</v>
      </c>
      <c r="D2107" s="68"/>
      <c r="E2107" s="68"/>
    </row>
    <row r="2108" ht="15.75" customHeight="1">
      <c r="A2108" s="45" t="s">
        <v>2911</v>
      </c>
      <c r="B2108" s="45" t="s">
        <v>1721</v>
      </c>
      <c r="C2108" s="176">
        <v>2029.0</v>
      </c>
      <c r="D2108" s="68"/>
      <c r="E2108" s="68"/>
    </row>
    <row r="2109" ht="15.75" customHeight="1">
      <c r="A2109" s="45" t="s">
        <v>2912</v>
      </c>
      <c r="B2109" s="45" t="s">
        <v>1721</v>
      </c>
      <c r="C2109" s="176">
        <v>2040.0</v>
      </c>
      <c r="D2109" s="68"/>
      <c r="E2109" s="68"/>
    </row>
    <row r="2110" ht="15.75" customHeight="1">
      <c r="A2110" s="45" t="s">
        <v>2913</v>
      </c>
      <c r="B2110" s="45" t="s">
        <v>1723</v>
      </c>
      <c r="C2110" s="176">
        <v>2048.0</v>
      </c>
      <c r="D2110" s="68"/>
      <c r="E2110" s="68"/>
    </row>
    <row r="2111" ht="15.75" customHeight="1">
      <c r="A2111" s="45" t="s">
        <v>2914</v>
      </c>
      <c r="B2111" s="45" t="s">
        <v>1723</v>
      </c>
      <c r="C2111" s="176">
        <v>2059.0</v>
      </c>
      <c r="D2111" s="68"/>
      <c r="E2111" s="68"/>
    </row>
    <row r="2112" ht="15.75" customHeight="1">
      <c r="A2112" s="45" t="s">
        <v>2915</v>
      </c>
      <c r="B2112" s="45" t="s">
        <v>1725</v>
      </c>
      <c r="C2112" s="176">
        <v>2421.0</v>
      </c>
      <c r="D2112" s="68"/>
      <c r="E2112" s="68"/>
    </row>
    <row r="2113" ht="15.75" customHeight="1">
      <c r="A2113" s="45" t="s">
        <v>2916</v>
      </c>
      <c r="B2113" s="45" t="s">
        <v>1725</v>
      </c>
      <c r="C2113" s="176">
        <v>2433.0</v>
      </c>
      <c r="D2113" s="68"/>
      <c r="E2113" s="68"/>
    </row>
    <row r="2114" ht="15.75" customHeight="1">
      <c r="A2114" s="45" t="s">
        <v>2917</v>
      </c>
      <c r="B2114" s="45" t="s">
        <v>1727</v>
      </c>
      <c r="C2114" s="176">
        <v>2440.0</v>
      </c>
      <c r="D2114" s="68"/>
      <c r="E2114" s="68"/>
    </row>
    <row r="2115" ht="15.75" customHeight="1">
      <c r="A2115" s="45" t="s">
        <v>2918</v>
      </c>
      <c r="B2115" s="45" t="s">
        <v>1729</v>
      </c>
      <c r="C2115" s="176">
        <v>2465.0</v>
      </c>
      <c r="D2115" s="68"/>
      <c r="E2115" s="68"/>
    </row>
    <row r="2116" ht="15.75" customHeight="1">
      <c r="A2116" s="45" t="s">
        <v>2919</v>
      </c>
      <c r="B2116" s="45" t="s">
        <v>1729</v>
      </c>
      <c r="C2116" s="176">
        <v>2477.0</v>
      </c>
      <c r="D2116" s="68"/>
      <c r="E2116" s="68"/>
    </row>
    <row r="2117" ht="15.75" customHeight="1">
      <c r="A2117" s="45" t="s">
        <v>2920</v>
      </c>
      <c r="B2117" s="45" t="s">
        <v>1731</v>
      </c>
      <c r="C2117" s="176">
        <v>2537.0</v>
      </c>
      <c r="D2117" s="68"/>
      <c r="E2117" s="68"/>
    </row>
    <row r="2118" ht="15.75" customHeight="1">
      <c r="A2118" s="45" t="s">
        <v>2921</v>
      </c>
      <c r="B2118" s="45" t="s">
        <v>1731</v>
      </c>
      <c r="C2118" s="176">
        <v>2548.0</v>
      </c>
      <c r="D2118" s="68"/>
      <c r="E2118" s="68"/>
    </row>
    <row r="2119" ht="15.75" customHeight="1">
      <c r="A2119" s="45" t="s">
        <v>2922</v>
      </c>
      <c r="B2119" s="45" t="s">
        <v>1733</v>
      </c>
      <c r="C2119" s="176">
        <v>2657.0</v>
      </c>
      <c r="D2119" s="68"/>
      <c r="E2119" s="68"/>
    </row>
    <row r="2120" ht="15.75" customHeight="1">
      <c r="A2120" s="45" t="s">
        <v>2923</v>
      </c>
      <c r="B2120" s="45" t="s">
        <v>1733</v>
      </c>
      <c r="C2120" s="176">
        <v>2668.0</v>
      </c>
      <c r="D2120" s="68"/>
      <c r="E2120" s="68"/>
    </row>
    <row r="2121" ht="15.75" customHeight="1">
      <c r="A2121" s="45" t="s">
        <v>2924</v>
      </c>
      <c r="B2121" s="45" t="s">
        <v>1735</v>
      </c>
      <c r="C2121" s="176">
        <v>2730.0</v>
      </c>
      <c r="D2121" s="68"/>
      <c r="E2121" s="68"/>
    </row>
    <row r="2122" ht="15.75" customHeight="1">
      <c r="A2122" s="45" t="s">
        <v>2925</v>
      </c>
      <c r="B2122" s="45" t="s">
        <v>1735</v>
      </c>
      <c r="C2122" s="176">
        <v>2742.0</v>
      </c>
      <c r="D2122" s="68"/>
      <c r="E2122" s="68"/>
    </row>
    <row r="2123" ht="15.75" customHeight="1">
      <c r="A2123" s="45" t="s">
        <v>2926</v>
      </c>
      <c r="B2123" s="45" t="s">
        <v>1411</v>
      </c>
      <c r="C2123" s="176">
        <v>938.0</v>
      </c>
      <c r="D2123" s="68"/>
      <c r="E2123" s="68"/>
    </row>
    <row r="2124" ht="15.75" customHeight="1">
      <c r="A2124" s="45" t="s">
        <v>2927</v>
      </c>
      <c r="B2124" s="45" t="s">
        <v>1411</v>
      </c>
      <c r="C2124" s="176">
        <v>938.0</v>
      </c>
      <c r="D2124" s="68"/>
      <c r="E2124" s="68"/>
    </row>
    <row r="2125" ht="15.75" customHeight="1">
      <c r="A2125" s="45" t="s">
        <v>2928</v>
      </c>
      <c r="B2125" s="45" t="s">
        <v>1323</v>
      </c>
      <c r="C2125" s="176">
        <v>1012.0</v>
      </c>
      <c r="D2125" s="68"/>
      <c r="E2125" s="68"/>
    </row>
    <row r="2126" ht="15.75" customHeight="1">
      <c r="A2126" s="45" t="s">
        <v>2929</v>
      </c>
      <c r="B2126" s="45" t="s">
        <v>1323</v>
      </c>
      <c r="C2126" s="176">
        <v>1012.0</v>
      </c>
      <c r="D2126" s="68"/>
      <c r="E2126" s="68"/>
    </row>
    <row r="2127" ht="15.75" customHeight="1">
      <c r="A2127" s="45" t="s">
        <v>2930</v>
      </c>
      <c r="B2127" s="45" t="s">
        <v>1327</v>
      </c>
      <c r="C2127" s="176">
        <v>938.0</v>
      </c>
      <c r="D2127" s="68"/>
      <c r="E2127" s="68"/>
    </row>
    <row r="2128" ht="15.75" customHeight="1">
      <c r="A2128" s="45" t="s">
        <v>2931</v>
      </c>
      <c r="B2128" s="45" t="s">
        <v>1770</v>
      </c>
      <c r="C2128" s="176">
        <v>1821.0</v>
      </c>
      <c r="D2128" s="68"/>
      <c r="E2128" s="68"/>
    </row>
    <row r="2129" ht="15.75" customHeight="1">
      <c r="A2129" s="45" t="s">
        <v>2932</v>
      </c>
      <c r="B2129" s="45" t="s">
        <v>1772</v>
      </c>
      <c r="C2129" s="176">
        <v>1925.0</v>
      </c>
      <c r="D2129" s="68"/>
      <c r="E2129" s="68"/>
    </row>
    <row r="2130" ht="15.75" customHeight="1">
      <c r="A2130" s="45" t="s">
        <v>2933</v>
      </c>
      <c r="B2130" s="45" t="s">
        <v>1774</v>
      </c>
      <c r="C2130" s="176">
        <v>1947.0</v>
      </c>
      <c r="D2130" s="68"/>
      <c r="E2130" s="68"/>
    </row>
    <row r="2131" ht="15.75" customHeight="1">
      <c r="A2131" s="45" t="s">
        <v>2934</v>
      </c>
      <c r="B2131" s="45" t="s">
        <v>1776</v>
      </c>
      <c r="C2131" s="176">
        <v>2149.0</v>
      </c>
      <c r="D2131" s="68"/>
      <c r="E2131" s="68"/>
    </row>
    <row r="2132" ht="15.75" customHeight="1">
      <c r="A2132" s="45" t="s">
        <v>2935</v>
      </c>
      <c r="B2132" s="45" t="s">
        <v>1778</v>
      </c>
      <c r="C2132" s="176">
        <v>2297.0</v>
      </c>
      <c r="D2132" s="68"/>
      <c r="E2132" s="68"/>
    </row>
    <row r="2133" ht="15.75" customHeight="1">
      <c r="A2133" s="45" t="s">
        <v>2936</v>
      </c>
      <c r="B2133" s="45" t="s">
        <v>1780</v>
      </c>
      <c r="C2133" s="176">
        <v>2619.0</v>
      </c>
      <c r="D2133" s="68"/>
      <c r="E2133" s="68"/>
    </row>
    <row r="2134" ht="15.75" customHeight="1">
      <c r="A2134" s="45" t="s">
        <v>2937</v>
      </c>
      <c r="B2134" s="45" t="s">
        <v>1770</v>
      </c>
      <c r="C2134" s="176">
        <v>1860.0</v>
      </c>
      <c r="D2134" s="68"/>
      <c r="E2134" s="68"/>
    </row>
    <row r="2135" ht="15.75" customHeight="1">
      <c r="A2135" s="45" t="s">
        <v>2938</v>
      </c>
      <c r="B2135" s="45" t="s">
        <v>1772</v>
      </c>
      <c r="C2135" s="176">
        <v>1929.0</v>
      </c>
      <c r="D2135" s="68"/>
      <c r="E2135" s="68"/>
    </row>
    <row r="2136" ht="15.75" customHeight="1">
      <c r="A2136" s="45" t="s">
        <v>2939</v>
      </c>
      <c r="B2136" s="45" t="s">
        <v>1774</v>
      </c>
      <c r="C2136" s="176">
        <v>2099.0</v>
      </c>
      <c r="D2136" s="68"/>
      <c r="E2136" s="68"/>
    </row>
    <row r="2137" ht="15.75" customHeight="1">
      <c r="A2137" s="45" t="s">
        <v>2940</v>
      </c>
      <c r="B2137" s="45" t="s">
        <v>1776</v>
      </c>
      <c r="C2137" s="176">
        <v>2192.0</v>
      </c>
      <c r="D2137" s="68"/>
      <c r="E2137" s="68"/>
    </row>
    <row r="2138" ht="15.75" customHeight="1">
      <c r="A2138" s="45" t="s">
        <v>2941</v>
      </c>
      <c r="B2138" s="45" t="s">
        <v>1778</v>
      </c>
      <c r="C2138" s="176">
        <v>2478.0</v>
      </c>
      <c r="D2138" s="68"/>
      <c r="E2138" s="68"/>
    </row>
    <row r="2139" ht="15.75" customHeight="1">
      <c r="A2139" s="45" t="s">
        <v>2942</v>
      </c>
      <c r="B2139" s="45" t="s">
        <v>1780</v>
      </c>
      <c r="C2139" s="176">
        <v>2627.0</v>
      </c>
      <c r="D2139" s="68"/>
      <c r="E2139" s="68"/>
    </row>
    <row r="2140" ht="15.75" customHeight="1">
      <c r="A2140" s="45" t="s">
        <v>2943</v>
      </c>
      <c r="B2140" s="45" t="s">
        <v>1331</v>
      </c>
      <c r="C2140" s="176">
        <v>971.0</v>
      </c>
      <c r="D2140" s="68"/>
      <c r="E2140" s="68"/>
    </row>
    <row r="2141" ht="15.75" customHeight="1">
      <c r="A2141" s="45" t="s">
        <v>2944</v>
      </c>
      <c r="B2141" s="45" t="s">
        <v>1325</v>
      </c>
      <c r="C2141" s="176">
        <v>985.0</v>
      </c>
      <c r="D2141" s="68"/>
      <c r="E2141" s="68"/>
    </row>
    <row r="2142" ht="15.75" customHeight="1">
      <c r="A2142" s="45" t="s">
        <v>2945</v>
      </c>
      <c r="B2142" s="45" t="s">
        <v>1334</v>
      </c>
      <c r="C2142" s="176">
        <v>1063.0</v>
      </c>
      <c r="D2142" s="68"/>
      <c r="E2142" s="68"/>
    </row>
    <row r="2143" ht="15.75" customHeight="1">
      <c r="A2143" s="45" t="s">
        <v>2946</v>
      </c>
      <c r="B2143" s="45" t="s">
        <v>1336</v>
      </c>
      <c r="C2143" s="176">
        <v>1153.0</v>
      </c>
      <c r="D2143" s="68"/>
      <c r="E2143" s="68"/>
    </row>
    <row r="2144" ht="15.75" customHeight="1">
      <c r="A2144" s="45" t="s">
        <v>2947</v>
      </c>
      <c r="B2144" s="45" t="s">
        <v>1338</v>
      </c>
      <c r="C2144" s="176">
        <v>1260.0</v>
      </c>
      <c r="D2144" s="68"/>
      <c r="E2144" s="68"/>
    </row>
    <row r="2145" ht="15.75" customHeight="1">
      <c r="A2145" s="45" t="s">
        <v>2948</v>
      </c>
      <c r="B2145" s="45" t="s">
        <v>1340</v>
      </c>
      <c r="C2145" s="176">
        <v>1289.0</v>
      </c>
      <c r="D2145" s="68"/>
      <c r="E2145" s="68"/>
    </row>
    <row r="2146" ht="15.75" customHeight="1">
      <c r="A2146" s="45" t="s">
        <v>2949</v>
      </c>
      <c r="B2146" s="45" t="s">
        <v>1342</v>
      </c>
      <c r="C2146" s="176">
        <v>1512.0</v>
      </c>
      <c r="D2146" s="68"/>
      <c r="E2146" s="68"/>
    </row>
    <row r="2147" ht="15.75" customHeight="1">
      <c r="A2147" s="45" t="s">
        <v>2950</v>
      </c>
      <c r="B2147" s="45" t="s">
        <v>1353</v>
      </c>
      <c r="C2147" s="176">
        <v>2770.0</v>
      </c>
      <c r="D2147" s="68"/>
      <c r="E2147" s="68"/>
    </row>
    <row r="2148" ht="15.75" customHeight="1">
      <c r="A2148" s="45" t="s">
        <v>2951</v>
      </c>
      <c r="B2148" s="45" t="s">
        <v>1355</v>
      </c>
      <c r="C2148" s="176">
        <v>3644.0</v>
      </c>
      <c r="D2148" s="68"/>
      <c r="E2148" s="68"/>
    </row>
    <row r="2149" ht="15.75" customHeight="1">
      <c r="A2149" s="45" t="s">
        <v>2952</v>
      </c>
      <c r="B2149" s="45" t="s">
        <v>1357</v>
      </c>
      <c r="C2149" s="176">
        <v>4344.0</v>
      </c>
      <c r="D2149" s="68"/>
      <c r="E2149" s="68"/>
    </row>
    <row r="2150" ht="15.75" customHeight="1">
      <c r="A2150" s="45" t="s">
        <v>2953</v>
      </c>
      <c r="B2150" s="45" t="s">
        <v>1359</v>
      </c>
      <c r="C2150" s="176">
        <v>4549.0</v>
      </c>
      <c r="D2150" s="68"/>
      <c r="E2150" s="68"/>
    </row>
    <row r="2151" ht="15.75" customHeight="1">
      <c r="A2151" s="45" t="s">
        <v>2954</v>
      </c>
      <c r="B2151" s="45" t="s">
        <v>1770</v>
      </c>
      <c r="C2151" s="176">
        <v>1821.0</v>
      </c>
      <c r="D2151" s="68"/>
      <c r="E2151" s="68"/>
    </row>
    <row r="2152" ht="15.75" customHeight="1">
      <c r="A2152" s="45" t="s">
        <v>2955</v>
      </c>
      <c r="B2152" s="45" t="s">
        <v>1772</v>
      </c>
      <c r="C2152" s="176">
        <v>1925.0</v>
      </c>
      <c r="D2152" s="68"/>
      <c r="E2152" s="68"/>
    </row>
    <row r="2153" ht="15.75" customHeight="1">
      <c r="A2153" s="45" t="s">
        <v>2956</v>
      </c>
      <c r="B2153" s="45" t="s">
        <v>1774</v>
      </c>
      <c r="C2153" s="176">
        <v>1947.0</v>
      </c>
      <c r="D2153" s="68"/>
      <c r="E2153" s="68"/>
    </row>
    <row r="2154" ht="15.75" customHeight="1">
      <c r="A2154" s="45" t="s">
        <v>2957</v>
      </c>
      <c r="B2154" s="45" t="s">
        <v>1776</v>
      </c>
      <c r="C2154" s="176">
        <v>2149.0</v>
      </c>
      <c r="D2154" s="68"/>
      <c r="E2154" s="68"/>
    </row>
    <row r="2155" ht="15.75" customHeight="1">
      <c r="A2155" s="45" t="s">
        <v>2958</v>
      </c>
      <c r="B2155" s="45" t="s">
        <v>1778</v>
      </c>
      <c r="C2155" s="176">
        <v>2297.0</v>
      </c>
      <c r="D2155" s="68"/>
      <c r="E2155" s="68"/>
    </row>
    <row r="2156" ht="15.75" customHeight="1">
      <c r="A2156" s="45" t="s">
        <v>2959</v>
      </c>
      <c r="B2156" s="45" t="s">
        <v>1780</v>
      </c>
      <c r="C2156" s="176">
        <v>2619.0</v>
      </c>
      <c r="D2156" s="68"/>
      <c r="E2156" s="68"/>
    </row>
    <row r="2157" ht="15.75" customHeight="1">
      <c r="A2157" s="45" t="s">
        <v>2960</v>
      </c>
      <c r="B2157" s="45" t="s">
        <v>2961</v>
      </c>
      <c r="C2157" s="176">
        <v>1860.0</v>
      </c>
      <c r="D2157" s="68"/>
      <c r="E2157" s="68"/>
    </row>
    <row r="2158" ht="15.75" customHeight="1">
      <c r="A2158" s="45" t="s">
        <v>2962</v>
      </c>
      <c r="B2158" s="45" t="s">
        <v>2963</v>
      </c>
      <c r="C2158" s="176">
        <v>1929.0</v>
      </c>
      <c r="D2158" s="68"/>
      <c r="E2158" s="68"/>
    </row>
    <row r="2159" ht="15.75" customHeight="1">
      <c r="A2159" s="45" t="s">
        <v>2964</v>
      </c>
      <c r="B2159" s="45" t="s">
        <v>2965</v>
      </c>
      <c r="C2159" s="176">
        <v>2099.0</v>
      </c>
      <c r="D2159" s="68"/>
      <c r="E2159" s="68"/>
    </row>
    <row r="2160" ht="15.75" customHeight="1">
      <c r="A2160" s="45" t="s">
        <v>2966</v>
      </c>
      <c r="B2160" s="45" t="s">
        <v>2967</v>
      </c>
      <c r="C2160" s="176">
        <v>2192.0</v>
      </c>
      <c r="D2160" s="68"/>
      <c r="E2160" s="68"/>
    </row>
    <row r="2161" ht="15.75" customHeight="1">
      <c r="A2161" s="45" t="s">
        <v>2968</v>
      </c>
      <c r="B2161" s="45" t="s">
        <v>2969</v>
      </c>
      <c r="C2161" s="176">
        <v>2478.0</v>
      </c>
      <c r="D2161" s="68"/>
      <c r="E2161" s="68"/>
    </row>
    <row r="2162" ht="15.75" customHeight="1">
      <c r="A2162" s="45" t="s">
        <v>2970</v>
      </c>
      <c r="B2162" s="45" t="s">
        <v>2971</v>
      </c>
      <c r="C2162" s="176">
        <v>2627.0</v>
      </c>
      <c r="D2162" s="68"/>
      <c r="E2162" s="68"/>
    </row>
    <row r="2163" ht="15.75" customHeight="1">
      <c r="A2163" s="45" t="s">
        <v>2972</v>
      </c>
      <c r="B2163" s="45" t="s">
        <v>2973</v>
      </c>
      <c r="C2163" s="176">
        <v>551.0</v>
      </c>
      <c r="D2163" s="68"/>
      <c r="E2163" s="68"/>
    </row>
    <row r="2164" ht="15.75" customHeight="1">
      <c r="A2164" s="45" t="s">
        <v>2974</v>
      </c>
      <c r="B2164" s="45" t="s">
        <v>2975</v>
      </c>
      <c r="C2164" s="176">
        <v>582.0</v>
      </c>
      <c r="D2164" s="68"/>
      <c r="E2164" s="68"/>
    </row>
    <row r="2165" ht="15.75" customHeight="1">
      <c r="A2165" s="45" t="s">
        <v>2976</v>
      </c>
      <c r="B2165" s="45" t="s">
        <v>2977</v>
      </c>
      <c r="C2165" s="176">
        <v>551.0</v>
      </c>
      <c r="D2165" s="68"/>
      <c r="E2165" s="68"/>
    </row>
    <row r="2166" ht="15.75" customHeight="1">
      <c r="A2166" s="45" t="s">
        <v>2978</v>
      </c>
      <c r="B2166" s="45" t="s">
        <v>2979</v>
      </c>
      <c r="C2166" s="176">
        <v>551.0</v>
      </c>
      <c r="D2166" s="68"/>
      <c r="E2166" s="68"/>
    </row>
    <row r="2167" ht="15.75" customHeight="1">
      <c r="A2167" s="45" t="s">
        <v>2980</v>
      </c>
      <c r="B2167" s="45" t="s">
        <v>2981</v>
      </c>
      <c r="C2167" s="176">
        <v>2491.0</v>
      </c>
      <c r="D2167" s="68"/>
      <c r="E2167" s="68"/>
    </row>
    <row r="2168" ht="15.75" customHeight="1">
      <c r="A2168" s="45" t="s">
        <v>2982</v>
      </c>
      <c r="B2168" s="45" t="s">
        <v>1709</v>
      </c>
      <c r="C2168" s="176">
        <v>1641.0</v>
      </c>
      <c r="D2168" s="68"/>
      <c r="E2168" s="68"/>
    </row>
    <row r="2169" ht="15.75" customHeight="1">
      <c r="A2169" s="45" t="s">
        <v>2983</v>
      </c>
      <c r="B2169" s="45" t="s">
        <v>1709</v>
      </c>
      <c r="C2169" s="176">
        <v>1653.0</v>
      </c>
      <c r="D2169" s="68"/>
      <c r="E2169" s="68"/>
    </row>
    <row r="2170" ht="15.75" customHeight="1">
      <c r="A2170" s="45" t="s">
        <v>2984</v>
      </c>
      <c r="B2170" s="45" t="s">
        <v>1709</v>
      </c>
      <c r="C2170" s="176">
        <v>1967.0</v>
      </c>
      <c r="D2170" s="68"/>
      <c r="E2170" s="68"/>
    </row>
    <row r="2171" ht="15.75" customHeight="1">
      <c r="A2171" s="45" t="s">
        <v>2985</v>
      </c>
      <c r="B2171" s="45" t="s">
        <v>1711</v>
      </c>
      <c r="C2171" s="176">
        <v>1683.0</v>
      </c>
      <c r="D2171" s="68"/>
      <c r="E2171" s="68"/>
    </row>
    <row r="2172" ht="15.75" customHeight="1">
      <c r="A2172" s="45" t="s">
        <v>2986</v>
      </c>
      <c r="B2172" s="45" t="s">
        <v>1711</v>
      </c>
      <c r="C2172" s="176">
        <v>1695.0</v>
      </c>
      <c r="D2172" s="68"/>
      <c r="E2172" s="68"/>
    </row>
    <row r="2173" ht="15.75" customHeight="1">
      <c r="A2173" s="45" t="s">
        <v>2987</v>
      </c>
      <c r="B2173" s="45" t="s">
        <v>1713</v>
      </c>
      <c r="C2173" s="176">
        <v>1688.0</v>
      </c>
      <c r="D2173" s="68"/>
      <c r="E2173" s="68"/>
    </row>
    <row r="2174" ht="15.75" customHeight="1">
      <c r="A2174" s="45" t="s">
        <v>2988</v>
      </c>
      <c r="B2174" s="45" t="s">
        <v>1713</v>
      </c>
      <c r="C2174" s="176">
        <v>1700.0</v>
      </c>
      <c r="D2174" s="68"/>
      <c r="E2174" s="68"/>
    </row>
    <row r="2175" ht="15.75" customHeight="1">
      <c r="A2175" s="45" t="s">
        <v>2989</v>
      </c>
      <c r="B2175" s="45" t="s">
        <v>1715</v>
      </c>
      <c r="C2175" s="176">
        <v>1805.0</v>
      </c>
      <c r="D2175" s="68"/>
      <c r="E2175" s="68"/>
    </row>
    <row r="2176" ht="15.75" customHeight="1">
      <c r="A2176" s="45" t="s">
        <v>2990</v>
      </c>
      <c r="B2176" s="45" t="s">
        <v>1715</v>
      </c>
      <c r="C2176" s="176">
        <v>1817.0</v>
      </c>
      <c r="D2176" s="68"/>
      <c r="E2176" s="68"/>
    </row>
    <row r="2177" ht="15.75" customHeight="1">
      <c r="A2177" s="45" t="s">
        <v>2991</v>
      </c>
      <c r="B2177" s="45" t="s">
        <v>1715</v>
      </c>
      <c r="C2177" s="176">
        <v>2173.0</v>
      </c>
      <c r="D2177" s="68"/>
      <c r="E2177" s="68"/>
    </row>
    <row r="2178" ht="15.75" customHeight="1">
      <c r="A2178" s="45" t="s">
        <v>2992</v>
      </c>
      <c r="B2178" s="45" t="s">
        <v>1717</v>
      </c>
      <c r="C2178" s="176">
        <v>1850.0</v>
      </c>
      <c r="D2178" s="68"/>
      <c r="E2178" s="68"/>
    </row>
    <row r="2179" ht="15.75" customHeight="1">
      <c r="A2179" s="45" t="s">
        <v>2993</v>
      </c>
      <c r="B2179" s="45" t="s">
        <v>1717</v>
      </c>
      <c r="C2179" s="176">
        <v>1862.0</v>
      </c>
      <c r="D2179" s="68"/>
      <c r="E2179" s="68"/>
    </row>
    <row r="2180" ht="15.75" customHeight="1">
      <c r="A2180" s="45" t="s">
        <v>2994</v>
      </c>
      <c r="B2180" s="45" t="s">
        <v>1717</v>
      </c>
      <c r="C2180" s="176">
        <v>2123.0</v>
      </c>
      <c r="D2180" s="68"/>
      <c r="E2180" s="68"/>
    </row>
    <row r="2181" ht="15.75" customHeight="1">
      <c r="A2181" s="45" t="s">
        <v>2995</v>
      </c>
      <c r="B2181" s="45" t="s">
        <v>1719</v>
      </c>
      <c r="C2181" s="176">
        <v>1923.0</v>
      </c>
      <c r="D2181" s="68"/>
      <c r="E2181" s="68"/>
    </row>
    <row r="2182" ht="15.75" customHeight="1">
      <c r="A2182" s="45" t="s">
        <v>2996</v>
      </c>
      <c r="B2182" s="45" t="s">
        <v>1719</v>
      </c>
      <c r="C2182" s="176">
        <v>1934.0</v>
      </c>
      <c r="D2182" s="68"/>
      <c r="E2182" s="68"/>
    </row>
    <row r="2183" ht="15.75" customHeight="1">
      <c r="A2183" s="45" t="s">
        <v>2997</v>
      </c>
      <c r="B2183" s="45" t="s">
        <v>1721</v>
      </c>
      <c r="C2183" s="176">
        <v>2029.0</v>
      </c>
      <c r="D2183" s="68"/>
      <c r="E2183" s="68"/>
    </row>
    <row r="2184" ht="15.75" customHeight="1">
      <c r="A2184" s="45" t="s">
        <v>2998</v>
      </c>
      <c r="B2184" s="45" t="s">
        <v>1721</v>
      </c>
      <c r="C2184" s="176">
        <v>2040.0</v>
      </c>
      <c r="D2184" s="68"/>
      <c r="E2184" s="68"/>
    </row>
    <row r="2185" ht="15.75" customHeight="1">
      <c r="A2185" s="45" t="s">
        <v>2999</v>
      </c>
      <c r="B2185" s="45" t="s">
        <v>1721</v>
      </c>
      <c r="C2185" s="176">
        <v>2440.0</v>
      </c>
      <c r="D2185" s="68"/>
      <c r="E2185" s="68"/>
    </row>
    <row r="2186" ht="15.75" customHeight="1">
      <c r="A2186" s="45" t="s">
        <v>3000</v>
      </c>
      <c r="B2186" s="45" t="s">
        <v>1723</v>
      </c>
      <c r="C2186" s="176">
        <v>2048.0</v>
      </c>
      <c r="D2186" s="68"/>
      <c r="E2186" s="68"/>
    </row>
    <row r="2187" ht="15.75" customHeight="1">
      <c r="A2187" s="45" t="s">
        <v>3001</v>
      </c>
      <c r="B2187" s="45" t="s">
        <v>1723</v>
      </c>
      <c r="C2187" s="176">
        <v>2059.0</v>
      </c>
      <c r="D2187" s="68"/>
      <c r="E2187" s="68"/>
    </row>
    <row r="2188" ht="15.75" customHeight="1">
      <c r="A2188" s="45" t="s">
        <v>3002</v>
      </c>
      <c r="B2188" s="45" t="s">
        <v>1723</v>
      </c>
      <c r="C2188" s="176">
        <v>2456.0</v>
      </c>
      <c r="D2188" s="68"/>
      <c r="E2188" s="68"/>
    </row>
    <row r="2189" ht="15.75" customHeight="1">
      <c r="A2189" s="45" t="s">
        <v>3003</v>
      </c>
      <c r="B2189" s="45" t="s">
        <v>1725</v>
      </c>
      <c r="C2189" s="176">
        <v>2421.0</v>
      </c>
      <c r="D2189" s="68"/>
      <c r="E2189" s="68"/>
    </row>
    <row r="2190" ht="15.75" customHeight="1">
      <c r="A2190" s="45" t="s">
        <v>3004</v>
      </c>
      <c r="B2190" s="45" t="s">
        <v>1725</v>
      </c>
      <c r="C2190" s="176">
        <v>2433.0</v>
      </c>
      <c r="D2190" s="68"/>
      <c r="E2190" s="68"/>
    </row>
    <row r="2191" ht="15.75" customHeight="1">
      <c r="A2191" s="45" t="s">
        <v>3005</v>
      </c>
      <c r="B2191" s="45" t="s">
        <v>1725</v>
      </c>
      <c r="C2191" s="176">
        <v>2845.0</v>
      </c>
      <c r="D2191" s="68"/>
      <c r="E2191" s="68"/>
    </row>
    <row r="2192" ht="15.75" customHeight="1">
      <c r="A2192" s="45" t="s">
        <v>3006</v>
      </c>
      <c r="B2192" s="45" t="s">
        <v>1727</v>
      </c>
      <c r="C2192" s="176">
        <v>2440.0</v>
      </c>
      <c r="D2192" s="68"/>
      <c r="E2192" s="68"/>
    </row>
    <row r="2193" ht="15.75" customHeight="1">
      <c r="A2193" s="45" t="s">
        <v>3007</v>
      </c>
      <c r="B2193" s="45" t="s">
        <v>1727</v>
      </c>
      <c r="C2193" s="176">
        <v>2440.0</v>
      </c>
      <c r="D2193" s="68"/>
      <c r="E2193" s="68"/>
    </row>
    <row r="2194" ht="15.75" customHeight="1">
      <c r="A2194" s="45" t="s">
        <v>3008</v>
      </c>
      <c r="B2194" s="45" t="s">
        <v>1729</v>
      </c>
      <c r="C2194" s="176">
        <v>2465.0</v>
      </c>
      <c r="D2194" s="68"/>
      <c r="E2194" s="68"/>
    </row>
    <row r="2195" ht="15.75" customHeight="1">
      <c r="A2195" s="45" t="s">
        <v>3009</v>
      </c>
      <c r="B2195" s="45" t="s">
        <v>1729</v>
      </c>
      <c r="C2195" s="176">
        <v>2477.0</v>
      </c>
      <c r="D2195" s="68"/>
      <c r="E2195" s="68"/>
    </row>
    <row r="2196" ht="15.75" customHeight="1">
      <c r="A2196" s="45" t="s">
        <v>3010</v>
      </c>
      <c r="B2196" s="45" t="s">
        <v>1731</v>
      </c>
      <c r="C2196" s="176">
        <v>2537.0</v>
      </c>
      <c r="D2196" s="68"/>
      <c r="E2196" s="68"/>
    </row>
    <row r="2197" ht="15.75" customHeight="1">
      <c r="A2197" s="45" t="s">
        <v>3011</v>
      </c>
      <c r="B2197" s="45" t="s">
        <v>1731</v>
      </c>
      <c r="C2197" s="176">
        <v>2548.0</v>
      </c>
      <c r="D2197" s="68"/>
      <c r="E2197" s="68"/>
    </row>
    <row r="2198" ht="15.75" customHeight="1">
      <c r="A2198" s="45" t="s">
        <v>3012</v>
      </c>
      <c r="B2198" s="45" t="s">
        <v>1731</v>
      </c>
      <c r="C2198" s="176">
        <v>3092.0</v>
      </c>
      <c r="D2198" s="68"/>
      <c r="E2198" s="68"/>
    </row>
    <row r="2199" ht="15.75" customHeight="1">
      <c r="A2199" s="45" t="s">
        <v>3013</v>
      </c>
      <c r="B2199" s="45" t="s">
        <v>1733</v>
      </c>
      <c r="C2199" s="176">
        <v>2657.0</v>
      </c>
      <c r="D2199" s="68"/>
      <c r="E2199" s="68"/>
    </row>
    <row r="2200" ht="15.75" customHeight="1">
      <c r="A2200" s="45" t="s">
        <v>3014</v>
      </c>
      <c r="B2200" s="45" t="s">
        <v>1733</v>
      </c>
      <c r="C2200" s="176">
        <v>2668.0</v>
      </c>
      <c r="D2200" s="68"/>
      <c r="E2200" s="68"/>
    </row>
    <row r="2201" ht="15.75" customHeight="1">
      <c r="A2201" s="45" t="s">
        <v>3015</v>
      </c>
      <c r="B2201" s="45" t="s">
        <v>1735</v>
      </c>
      <c r="C2201" s="176">
        <v>2730.0</v>
      </c>
      <c r="D2201" s="68"/>
      <c r="E2201" s="68"/>
    </row>
    <row r="2202" ht="15.75" customHeight="1">
      <c r="A2202" s="45" t="s">
        <v>3016</v>
      </c>
      <c r="B2202" s="45" t="s">
        <v>1735</v>
      </c>
      <c r="C2202" s="176">
        <v>2742.0</v>
      </c>
      <c r="D2202" s="68"/>
      <c r="E2202" s="68"/>
    </row>
    <row r="2203" ht="15.75" customHeight="1">
      <c r="A2203" s="45" t="s">
        <v>3017</v>
      </c>
      <c r="B2203" s="45" t="s">
        <v>1246</v>
      </c>
      <c r="C2203" s="176">
        <v>714.0</v>
      </c>
      <c r="D2203" s="68"/>
      <c r="E2203" s="68"/>
    </row>
    <row r="2204" ht="15.75" customHeight="1">
      <c r="A2204" s="45" t="s">
        <v>3018</v>
      </c>
      <c r="B2204" s="45" t="s">
        <v>1248</v>
      </c>
      <c r="C2204" s="176">
        <v>727.0</v>
      </c>
      <c r="D2204" s="68"/>
      <c r="E2204" s="68"/>
    </row>
    <row r="2205" ht="15.75" customHeight="1">
      <c r="A2205" s="45" t="s">
        <v>3019</v>
      </c>
      <c r="B2205" s="45" t="s">
        <v>1250</v>
      </c>
      <c r="C2205" s="176">
        <v>757.0</v>
      </c>
      <c r="D2205" s="68"/>
      <c r="E2205" s="68"/>
    </row>
    <row r="2206" ht="15.75" customHeight="1">
      <c r="A2206" s="45" t="s">
        <v>3020</v>
      </c>
      <c r="B2206" s="45" t="s">
        <v>1252</v>
      </c>
      <c r="C2206" s="176">
        <v>849.0</v>
      </c>
      <c r="D2206" s="68"/>
      <c r="E2206" s="68"/>
    </row>
    <row r="2207" ht="15.75" customHeight="1">
      <c r="A2207" s="45" t="s">
        <v>3021</v>
      </c>
      <c r="B2207" s="45" t="s">
        <v>1254</v>
      </c>
      <c r="C2207" s="176">
        <v>958.0</v>
      </c>
      <c r="D2207" s="68"/>
      <c r="E2207" s="68"/>
    </row>
    <row r="2208" ht="15.75" customHeight="1">
      <c r="A2208" s="45" t="s">
        <v>3022</v>
      </c>
      <c r="B2208" s="45" t="s">
        <v>1256</v>
      </c>
      <c r="C2208" s="176">
        <v>1133.0</v>
      </c>
      <c r="D2208" s="68"/>
      <c r="E2208" s="68"/>
    </row>
    <row r="2209" ht="15.75" customHeight="1">
      <c r="A2209" s="45" t="s">
        <v>3023</v>
      </c>
      <c r="B2209" s="45" t="s">
        <v>1258</v>
      </c>
      <c r="C2209" s="176">
        <v>1243.0</v>
      </c>
      <c r="D2209" s="68"/>
      <c r="E2209" s="68"/>
    </row>
    <row r="2210" ht="15.75" customHeight="1">
      <c r="A2210" s="45" t="s">
        <v>3024</v>
      </c>
      <c r="B2210" s="45" t="s">
        <v>1260</v>
      </c>
      <c r="C2210" s="176">
        <v>749.0</v>
      </c>
      <c r="D2210" s="68"/>
      <c r="E2210" s="68"/>
    </row>
    <row r="2211" ht="15.75" customHeight="1">
      <c r="A2211" s="45" t="s">
        <v>3025</v>
      </c>
      <c r="B2211" s="45" t="s">
        <v>1262</v>
      </c>
      <c r="C2211" s="176">
        <v>777.0</v>
      </c>
      <c r="D2211" s="68"/>
      <c r="E2211" s="68"/>
    </row>
    <row r="2212" ht="15.75" customHeight="1">
      <c r="A2212" s="45" t="s">
        <v>3026</v>
      </c>
      <c r="B2212" s="45" t="s">
        <v>1264</v>
      </c>
      <c r="C2212" s="176">
        <v>796.0</v>
      </c>
      <c r="D2212" s="68"/>
      <c r="E2212" s="68"/>
    </row>
    <row r="2213" ht="15.75" customHeight="1">
      <c r="A2213" s="45" t="s">
        <v>3027</v>
      </c>
      <c r="B2213" s="45" t="s">
        <v>1266</v>
      </c>
      <c r="C2213" s="176">
        <v>863.0</v>
      </c>
      <c r="D2213" s="68"/>
      <c r="E2213" s="68"/>
    </row>
    <row r="2214" ht="15.75" customHeight="1">
      <c r="A2214" s="45" t="s">
        <v>3028</v>
      </c>
      <c r="B2214" s="45" t="s">
        <v>1268</v>
      </c>
      <c r="C2214" s="176">
        <v>995.0</v>
      </c>
      <c r="D2214" s="68"/>
      <c r="E2214" s="68"/>
    </row>
    <row r="2215" ht="15.75" customHeight="1">
      <c r="A2215" s="45" t="s">
        <v>3029</v>
      </c>
      <c r="B2215" s="45" t="s">
        <v>1270</v>
      </c>
      <c r="C2215" s="176">
        <v>1201.0</v>
      </c>
      <c r="D2215" s="68"/>
      <c r="E2215" s="68"/>
    </row>
    <row r="2216" ht="15.75" customHeight="1">
      <c r="A2216" s="45" t="s">
        <v>3030</v>
      </c>
      <c r="B2216" s="45" t="s">
        <v>1270</v>
      </c>
      <c r="C2216" s="176">
        <v>1493.0</v>
      </c>
      <c r="D2216" s="68"/>
      <c r="E2216" s="68"/>
    </row>
    <row r="2217" ht="15.75" customHeight="1">
      <c r="A2217" s="45" t="s">
        <v>3031</v>
      </c>
      <c r="B2217" s="45" t="s">
        <v>1272</v>
      </c>
      <c r="C2217" s="176">
        <v>1352.0</v>
      </c>
      <c r="D2217" s="68"/>
      <c r="E2217" s="68"/>
    </row>
    <row r="2218" ht="15.75" customHeight="1">
      <c r="A2218" s="45" t="s">
        <v>3032</v>
      </c>
      <c r="B2218" s="45" t="s">
        <v>1272</v>
      </c>
      <c r="C2218" s="176">
        <v>1647.0</v>
      </c>
      <c r="D2218" s="68"/>
      <c r="E2218" s="68"/>
    </row>
    <row r="2219" ht="15.75" customHeight="1">
      <c r="A2219" s="45" t="s">
        <v>3033</v>
      </c>
      <c r="B2219" s="45" t="s">
        <v>1331</v>
      </c>
      <c r="C2219" s="176">
        <v>971.0</v>
      </c>
      <c r="D2219" s="68"/>
      <c r="E2219" s="68"/>
    </row>
    <row r="2220" ht="15.75" customHeight="1">
      <c r="A2220" s="45" t="s">
        <v>3034</v>
      </c>
      <c r="B2220" s="45" t="s">
        <v>1325</v>
      </c>
      <c r="C2220" s="176">
        <v>985.0</v>
      </c>
      <c r="D2220" s="68"/>
      <c r="E2220" s="68"/>
    </row>
    <row r="2221" ht="15.75" customHeight="1">
      <c r="A2221" s="45" t="s">
        <v>3035</v>
      </c>
      <c r="B2221" s="45" t="s">
        <v>1334</v>
      </c>
      <c r="C2221" s="176">
        <v>1063.0</v>
      </c>
      <c r="D2221" s="68"/>
      <c r="E2221" s="68"/>
    </row>
    <row r="2222" ht="15.75" customHeight="1">
      <c r="A2222" s="45" t="s">
        <v>3036</v>
      </c>
      <c r="B2222" s="45" t="s">
        <v>1336</v>
      </c>
      <c r="C2222" s="176">
        <v>1153.0</v>
      </c>
      <c r="D2222" s="68"/>
      <c r="E2222" s="68"/>
    </row>
    <row r="2223" ht="15.75" customHeight="1">
      <c r="A2223" s="45" t="s">
        <v>3037</v>
      </c>
      <c r="B2223" s="45" t="s">
        <v>1338</v>
      </c>
      <c r="C2223" s="176">
        <v>1260.0</v>
      </c>
      <c r="D2223" s="68"/>
      <c r="E2223" s="68"/>
    </row>
    <row r="2224" ht="15.75" customHeight="1">
      <c r="A2224" s="45" t="s">
        <v>3038</v>
      </c>
      <c r="B2224" s="45" t="s">
        <v>1340</v>
      </c>
      <c r="C2224" s="176">
        <v>1289.0</v>
      </c>
      <c r="D2224" s="68"/>
      <c r="E2224" s="68"/>
    </row>
    <row r="2225" ht="15.75" customHeight="1">
      <c r="A2225" s="45" t="s">
        <v>3039</v>
      </c>
      <c r="B2225" s="45" t="s">
        <v>1342</v>
      </c>
      <c r="C2225" s="176">
        <v>1512.0</v>
      </c>
      <c r="D2225" s="68"/>
      <c r="E2225" s="68"/>
    </row>
    <row r="2226" ht="15.75" customHeight="1">
      <c r="A2226" s="45" t="s">
        <v>3040</v>
      </c>
      <c r="B2226" s="45" t="s">
        <v>3041</v>
      </c>
      <c r="C2226" s="176">
        <v>11073.0</v>
      </c>
      <c r="D2226" s="68"/>
      <c r="E2226" s="68"/>
    </row>
    <row r="2227" ht="15.75" customHeight="1">
      <c r="A2227" s="45" t="s">
        <v>3042</v>
      </c>
      <c r="B2227" s="45" t="s">
        <v>3043</v>
      </c>
      <c r="C2227" s="176">
        <v>515.0</v>
      </c>
      <c r="D2227" s="68"/>
      <c r="E2227" s="68"/>
    </row>
    <row r="2228" ht="15.75" customHeight="1">
      <c r="A2228" s="45" t="s">
        <v>3044</v>
      </c>
      <c r="B2228" s="45" t="s">
        <v>3045</v>
      </c>
      <c r="C2228" s="176">
        <v>903.0</v>
      </c>
      <c r="D2228" s="68"/>
      <c r="E2228" s="68"/>
    </row>
    <row r="2229" ht="15.75" customHeight="1">
      <c r="A2229" s="45" t="s">
        <v>3046</v>
      </c>
      <c r="B2229" s="45" t="s">
        <v>3047</v>
      </c>
      <c r="C2229" s="176">
        <v>750.0</v>
      </c>
      <c r="D2229" s="68"/>
      <c r="E2229" s="68"/>
    </row>
    <row r="2230" ht="15.75" customHeight="1">
      <c r="A2230" s="45" t="s">
        <v>3048</v>
      </c>
      <c r="B2230" s="45" t="s">
        <v>1274</v>
      </c>
      <c r="C2230" s="176">
        <v>1512.0</v>
      </c>
      <c r="D2230" s="68"/>
      <c r="E2230" s="68"/>
    </row>
    <row r="2231" ht="15.75" customHeight="1">
      <c r="A2231" s="45" t="s">
        <v>3049</v>
      </c>
      <c r="B2231" s="45" t="s">
        <v>1276</v>
      </c>
      <c r="C2231" s="176">
        <v>1591.0</v>
      </c>
      <c r="D2231" s="68"/>
      <c r="E2231" s="68"/>
    </row>
    <row r="2232" ht="15.75" customHeight="1">
      <c r="A2232" s="45" t="s">
        <v>3050</v>
      </c>
      <c r="B2232" s="45" t="s">
        <v>1278</v>
      </c>
      <c r="C2232" s="176">
        <v>1689.0</v>
      </c>
      <c r="D2232" s="68"/>
      <c r="E2232" s="68"/>
    </row>
    <row r="2233" ht="15.75" customHeight="1">
      <c r="A2233" s="45" t="s">
        <v>3051</v>
      </c>
      <c r="B2233" s="45" t="s">
        <v>1280</v>
      </c>
      <c r="C2233" s="176">
        <v>1979.0</v>
      </c>
      <c r="D2233" s="68"/>
      <c r="E2233" s="68"/>
    </row>
    <row r="2234" ht="15.75" customHeight="1">
      <c r="A2234" s="45" t="s">
        <v>3052</v>
      </c>
      <c r="B2234" s="45" t="s">
        <v>1282</v>
      </c>
      <c r="C2234" s="176">
        <v>2082.0</v>
      </c>
      <c r="D2234" s="68"/>
      <c r="E2234" s="68"/>
    </row>
    <row r="2235" ht="15.75" customHeight="1">
      <c r="A2235" s="45" t="s">
        <v>3053</v>
      </c>
      <c r="B2235" s="45" t="s">
        <v>1284</v>
      </c>
      <c r="C2235" s="176">
        <v>2460.0</v>
      </c>
      <c r="D2235" s="68"/>
      <c r="E2235" s="68"/>
    </row>
    <row r="2236" ht="15.75" customHeight="1">
      <c r="A2236" s="45" t="s">
        <v>3054</v>
      </c>
      <c r="B2236" s="45" t="s">
        <v>1284</v>
      </c>
      <c r="C2236" s="176">
        <v>3376.0</v>
      </c>
      <c r="D2236" s="68"/>
      <c r="E2236" s="68"/>
    </row>
    <row r="2237" ht="15.75" customHeight="1">
      <c r="A2237" s="45" t="s">
        <v>3055</v>
      </c>
      <c r="B2237" s="45" t="s">
        <v>1287</v>
      </c>
      <c r="C2237" s="176">
        <v>2886.0</v>
      </c>
      <c r="D2237" s="68"/>
      <c r="E2237" s="68"/>
    </row>
    <row r="2238" ht="15.75" customHeight="1">
      <c r="A2238" s="45" t="s">
        <v>3056</v>
      </c>
      <c r="B2238" s="45" t="s">
        <v>1287</v>
      </c>
      <c r="C2238" s="176">
        <v>3675.0</v>
      </c>
      <c r="D2238" s="68"/>
      <c r="E2238" s="68"/>
    </row>
    <row r="2239" ht="15.75" customHeight="1">
      <c r="A2239" s="45" t="s">
        <v>3057</v>
      </c>
      <c r="B2239" s="45" t="s">
        <v>1290</v>
      </c>
      <c r="C2239" s="176">
        <v>1645.0</v>
      </c>
      <c r="D2239" s="68"/>
      <c r="E2239" s="68"/>
    </row>
    <row r="2240" ht="15.75" customHeight="1">
      <c r="A2240" s="45" t="s">
        <v>3058</v>
      </c>
      <c r="B2240" s="45" t="s">
        <v>1292</v>
      </c>
      <c r="C2240" s="176">
        <v>1902.0</v>
      </c>
      <c r="D2240" s="68"/>
      <c r="E2240" s="68"/>
    </row>
    <row r="2241" ht="15.75" customHeight="1">
      <c r="A2241" s="45" t="s">
        <v>3059</v>
      </c>
      <c r="B2241" s="45" t="s">
        <v>1294</v>
      </c>
      <c r="C2241" s="176">
        <v>2077.0</v>
      </c>
      <c r="D2241" s="68"/>
      <c r="E2241" s="68"/>
    </row>
    <row r="2242" ht="15.75" customHeight="1">
      <c r="A2242" s="45" t="s">
        <v>3060</v>
      </c>
      <c r="B2242" s="45" t="s">
        <v>1296</v>
      </c>
      <c r="C2242" s="176">
        <v>2250.0</v>
      </c>
      <c r="D2242" s="68"/>
      <c r="E2242" s="68"/>
    </row>
    <row r="2243" ht="15.75" customHeight="1">
      <c r="A2243" s="45" t="s">
        <v>3061</v>
      </c>
      <c r="B2243" s="45" t="s">
        <v>1353</v>
      </c>
      <c r="C2243" s="176">
        <v>2399.0</v>
      </c>
      <c r="D2243" s="68"/>
      <c r="E2243" s="68"/>
    </row>
    <row r="2244" ht="15.75" customHeight="1">
      <c r="A2244" s="45" t="s">
        <v>3062</v>
      </c>
      <c r="B2244" s="45" t="s">
        <v>1355</v>
      </c>
      <c r="C2244" s="176">
        <v>2479.0</v>
      </c>
      <c r="D2244" s="68"/>
      <c r="E2244" s="68"/>
    </row>
    <row r="2245" ht="15.75" customHeight="1">
      <c r="A2245" s="45" t="s">
        <v>3063</v>
      </c>
      <c r="B2245" s="45" t="s">
        <v>1357</v>
      </c>
      <c r="C2245" s="176">
        <v>2599.0</v>
      </c>
      <c r="D2245" s="68"/>
      <c r="E2245" s="68"/>
    </row>
    <row r="2246" ht="15.75" customHeight="1">
      <c r="A2246" s="45" t="s">
        <v>3064</v>
      </c>
      <c r="B2246" s="45" t="s">
        <v>1359</v>
      </c>
      <c r="C2246" s="176">
        <v>2839.0</v>
      </c>
      <c r="D2246" s="68"/>
      <c r="E2246" s="68"/>
    </row>
    <row r="2247" ht="15.75" customHeight="1">
      <c r="A2247" s="45" t="s">
        <v>3065</v>
      </c>
      <c r="B2247" s="45" t="s">
        <v>1312</v>
      </c>
      <c r="C2247" s="176">
        <v>2093.0</v>
      </c>
      <c r="D2247" s="68"/>
      <c r="E2247" s="68"/>
    </row>
    <row r="2248" ht="15.75" customHeight="1">
      <c r="A2248" s="45" t="s">
        <v>3066</v>
      </c>
      <c r="B2248" s="45" t="s">
        <v>1312</v>
      </c>
      <c r="C2248" s="176">
        <v>3320.0</v>
      </c>
      <c r="D2248" s="68"/>
      <c r="E2248" s="68"/>
    </row>
    <row r="2249" ht="15.75" customHeight="1">
      <c r="A2249" s="45" t="s">
        <v>3067</v>
      </c>
      <c r="B2249" s="45" t="s">
        <v>1315</v>
      </c>
      <c r="C2249" s="176">
        <v>3756.0</v>
      </c>
      <c r="D2249" s="68"/>
      <c r="E2249" s="68"/>
    </row>
    <row r="2250" ht="15.75" customHeight="1">
      <c r="A2250" s="45" t="s">
        <v>3068</v>
      </c>
      <c r="B2250" s="45" t="s">
        <v>1315</v>
      </c>
      <c r="C2250" s="176">
        <v>4318.0</v>
      </c>
      <c r="D2250" s="68"/>
      <c r="E2250" s="68"/>
    </row>
    <row r="2251" ht="15.75" customHeight="1">
      <c r="A2251" s="45" t="s">
        <v>3069</v>
      </c>
      <c r="B2251" s="45" t="s">
        <v>1318</v>
      </c>
      <c r="C2251" s="176">
        <v>4024.0</v>
      </c>
      <c r="D2251" s="68"/>
      <c r="E2251" s="68"/>
    </row>
    <row r="2252" ht="15.75" customHeight="1">
      <c r="A2252" s="45" t="s">
        <v>3070</v>
      </c>
      <c r="B2252" s="45" t="s">
        <v>1318</v>
      </c>
      <c r="C2252" s="176">
        <v>4580.0</v>
      </c>
      <c r="D2252" s="68"/>
      <c r="E2252" s="68"/>
    </row>
    <row r="2253" ht="15.75" customHeight="1">
      <c r="A2253" s="45" t="s">
        <v>3071</v>
      </c>
      <c r="B2253" s="45" t="s">
        <v>1321</v>
      </c>
      <c r="C2253" s="176">
        <v>4654.0</v>
      </c>
      <c r="D2253" s="68"/>
      <c r="E2253" s="68"/>
    </row>
    <row r="2254" ht="15.75" customHeight="1">
      <c r="A2254" s="45" t="s">
        <v>3072</v>
      </c>
      <c r="B2254" s="45" t="s">
        <v>1450</v>
      </c>
      <c r="C2254" s="176">
        <v>3407.0</v>
      </c>
      <c r="D2254" s="68"/>
      <c r="E2254" s="68"/>
    </row>
    <row r="2255" ht="15.75" customHeight="1">
      <c r="A2255" s="45" t="s">
        <v>3073</v>
      </c>
      <c r="B2255" s="45" t="s">
        <v>1450</v>
      </c>
      <c r="C2255" s="176">
        <v>4177.0</v>
      </c>
      <c r="D2255" s="68"/>
      <c r="E2255" s="68"/>
    </row>
    <row r="2256" ht="15.75" customHeight="1">
      <c r="A2256" s="45" t="s">
        <v>3074</v>
      </c>
      <c r="B2256" s="45" t="s">
        <v>1453</v>
      </c>
      <c r="C2256" s="176">
        <v>4689.0</v>
      </c>
      <c r="D2256" s="68"/>
      <c r="E2256" s="68"/>
    </row>
    <row r="2257" ht="15.75" customHeight="1">
      <c r="A2257" s="45" t="s">
        <v>3075</v>
      </c>
      <c r="B2257" s="45" t="s">
        <v>1453</v>
      </c>
      <c r="C2257" s="176">
        <v>5267.0</v>
      </c>
      <c r="D2257" s="68"/>
      <c r="E2257" s="68"/>
    </row>
    <row r="2258" ht="15.75" customHeight="1">
      <c r="A2258" s="45" t="s">
        <v>3076</v>
      </c>
      <c r="B2258" s="45" t="s">
        <v>1456</v>
      </c>
      <c r="C2258" s="176">
        <v>5064.0</v>
      </c>
      <c r="D2258" s="68"/>
      <c r="E2258" s="68"/>
    </row>
    <row r="2259" ht="15.75" customHeight="1">
      <c r="A2259" s="45" t="s">
        <v>3077</v>
      </c>
      <c r="B2259" s="45" t="s">
        <v>1458</v>
      </c>
      <c r="C2259" s="176">
        <v>5502.0</v>
      </c>
      <c r="D2259" s="68"/>
      <c r="E2259" s="68"/>
    </row>
    <row r="2260" ht="15.75" customHeight="1">
      <c r="A2260" s="45" t="s">
        <v>3078</v>
      </c>
      <c r="B2260" s="45" t="s">
        <v>1246</v>
      </c>
      <c r="C2260" s="176">
        <v>714.0</v>
      </c>
      <c r="D2260" s="68"/>
      <c r="E2260" s="68"/>
    </row>
    <row r="2261" ht="15.75" customHeight="1">
      <c r="A2261" s="45" t="s">
        <v>3079</v>
      </c>
      <c r="B2261" s="45" t="s">
        <v>1248</v>
      </c>
      <c r="C2261" s="176">
        <v>727.0</v>
      </c>
      <c r="D2261" s="68"/>
      <c r="E2261" s="68"/>
    </row>
    <row r="2262" ht="15.75" customHeight="1">
      <c r="A2262" s="45" t="s">
        <v>3080</v>
      </c>
      <c r="B2262" s="45" t="s">
        <v>1250</v>
      </c>
      <c r="C2262" s="176">
        <v>757.0</v>
      </c>
      <c r="D2262" s="68"/>
      <c r="E2262" s="68"/>
    </row>
    <row r="2263" ht="15.75" customHeight="1">
      <c r="A2263" s="45" t="s">
        <v>3081</v>
      </c>
      <c r="B2263" s="45" t="s">
        <v>1252</v>
      </c>
      <c r="C2263" s="176">
        <v>849.0</v>
      </c>
      <c r="D2263" s="68"/>
      <c r="E2263" s="68"/>
    </row>
    <row r="2264" ht="15.75" customHeight="1">
      <c r="A2264" s="45" t="s">
        <v>3082</v>
      </c>
      <c r="B2264" s="45" t="s">
        <v>1254</v>
      </c>
      <c r="C2264" s="176">
        <v>958.0</v>
      </c>
      <c r="D2264" s="68"/>
      <c r="E2264" s="68"/>
    </row>
    <row r="2265" ht="15.75" customHeight="1">
      <c r="A2265" s="45" t="s">
        <v>3083</v>
      </c>
      <c r="B2265" s="45" t="s">
        <v>1256</v>
      </c>
      <c r="C2265" s="176">
        <v>1133.0</v>
      </c>
      <c r="D2265" s="68"/>
      <c r="E2265" s="68"/>
    </row>
    <row r="2266" ht="15.75" customHeight="1">
      <c r="A2266" s="45" t="s">
        <v>3084</v>
      </c>
      <c r="B2266" s="45" t="s">
        <v>1258</v>
      </c>
      <c r="C2266" s="176">
        <v>1243.0</v>
      </c>
      <c r="D2266" s="68"/>
      <c r="E2266" s="68"/>
    </row>
    <row r="2267" ht="15.75" customHeight="1">
      <c r="A2267" s="45" t="s">
        <v>3085</v>
      </c>
      <c r="B2267" s="45" t="s">
        <v>1260</v>
      </c>
      <c r="C2267" s="176">
        <v>749.0</v>
      </c>
      <c r="D2267" s="68"/>
      <c r="E2267" s="68"/>
    </row>
    <row r="2268" ht="15.75" customHeight="1">
      <c r="A2268" s="45" t="s">
        <v>3086</v>
      </c>
      <c r="B2268" s="45" t="s">
        <v>1262</v>
      </c>
      <c r="C2268" s="176">
        <v>777.0</v>
      </c>
      <c r="D2268" s="68"/>
      <c r="E2268" s="68"/>
    </row>
    <row r="2269" ht="15.75" customHeight="1">
      <c r="A2269" s="45" t="s">
        <v>3087</v>
      </c>
      <c r="B2269" s="45" t="s">
        <v>1264</v>
      </c>
      <c r="C2269" s="176">
        <v>796.0</v>
      </c>
      <c r="D2269" s="68"/>
      <c r="E2269" s="68"/>
    </row>
    <row r="2270" ht="15.75" customHeight="1">
      <c r="A2270" s="45" t="s">
        <v>3088</v>
      </c>
      <c r="B2270" s="45" t="s">
        <v>1266</v>
      </c>
      <c r="C2270" s="176">
        <v>863.0</v>
      </c>
      <c r="D2270" s="68"/>
      <c r="E2270" s="68"/>
    </row>
    <row r="2271" ht="15.75" customHeight="1">
      <c r="A2271" s="45" t="s">
        <v>3089</v>
      </c>
      <c r="B2271" s="45" t="s">
        <v>1268</v>
      </c>
      <c r="C2271" s="176">
        <v>995.0</v>
      </c>
      <c r="D2271" s="68"/>
      <c r="E2271" s="68"/>
    </row>
    <row r="2272" ht="15.75" customHeight="1">
      <c r="A2272" s="45" t="s">
        <v>3090</v>
      </c>
      <c r="B2272" s="45" t="s">
        <v>1270</v>
      </c>
      <c r="C2272" s="176">
        <v>1201.0</v>
      </c>
      <c r="D2272" s="68"/>
      <c r="E2272" s="68"/>
    </row>
    <row r="2273" ht="15.75" customHeight="1">
      <c r="A2273" s="45" t="s">
        <v>3091</v>
      </c>
      <c r="B2273" s="45" t="s">
        <v>1270</v>
      </c>
      <c r="C2273" s="176">
        <v>1493.0</v>
      </c>
      <c r="D2273" s="68"/>
      <c r="E2273" s="68"/>
    </row>
    <row r="2274" ht="15.75" customHeight="1">
      <c r="A2274" s="45" t="s">
        <v>3092</v>
      </c>
      <c r="B2274" s="45" t="s">
        <v>1272</v>
      </c>
      <c r="C2274" s="176">
        <v>1352.0</v>
      </c>
      <c r="D2274" s="68"/>
      <c r="E2274" s="68"/>
    </row>
    <row r="2275" ht="15.75" customHeight="1">
      <c r="A2275" s="45" t="s">
        <v>3093</v>
      </c>
      <c r="B2275" s="45" t="s">
        <v>1272</v>
      </c>
      <c r="C2275" s="176">
        <v>1647.0</v>
      </c>
      <c r="D2275" s="68"/>
      <c r="E2275" s="68"/>
    </row>
    <row r="2276" ht="15.75" customHeight="1">
      <c r="A2276" s="45" t="s">
        <v>3094</v>
      </c>
      <c r="B2276" s="45" t="s">
        <v>1290</v>
      </c>
      <c r="C2276" s="176">
        <v>1859.0</v>
      </c>
      <c r="D2276" s="68"/>
      <c r="E2276" s="68"/>
    </row>
    <row r="2277" ht="15.75" customHeight="1">
      <c r="A2277" s="45" t="s">
        <v>3095</v>
      </c>
      <c r="B2277" s="45" t="s">
        <v>1292</v>
      </c>
      <c r="C2277" s="176">
        <v>2321.0</v>
      </c>
      <c r="D2277" s="68"/>
      <c r="E2277" s="68"/>
    </row>
    <row r="2278" ht="15.75" customHeight="1">
      <c r="A2278" s="45" t="s">
        <v>3096</v>
      </c>
      <c r="B2278" s="45" t="s">
        <v>1294</v>
      </c>
      <c r="C2278" s="176">
        <v>2935.0</v>
      </c>
      <c r="D2278" s="68"/>
      <c r="E2278" s="68"/>
    </row>
    <row r="2279" ht="15.75" customHeight="1">
      <c r="A2279" s="45" t="s">
        <v>3097</v>
      </c>
      <c r="B2279" s="45" t="s">
        <v>1296</v>
      </c>
      <c r="C2279" s="176">
        <v>3455.0</v>
      </c>
      <c r="D2279" s="68"/>
      <c r="E2279" s="68"/>
    </row>
    <row r="2280" ht="15.75" customHeight="1">
      <c r="A2280" s="45" t="s">
        <v>3098</v>
      </c>
      <c r="B2280" s="45" t="s">
        <v>1331</v>
      </c>
      <c r="C2280" s="176">
        <v>971.0</v>
      </c>
      <c r="D2280" s="68"/>
      <c r="E2280" s="68"/>
    </row>
    <row r="2281" ht="15.75" customHeight="1">
      <c r="A2281" s="45" t="s">
        <v>3099</v>
      </c>
      <c r="B2281" s="45" t="s">
        <v>1325</v>
      </c>
      <c r="C2281" s="176">
        <v>985.0</v>
      </c>
      <c r="D2281" s="68"/>
      <c r="E2281" s="68"/>
    </row>
    <row r="2282" ht="15.75" customHeight="1">
      <c r="A2282" s="45" t="s">
        <v>3100</v>
      </c>
      <c r="B2282" s="45" t="s">
        <v>1334</v>
      </c>
      <c r="C2282" s="176">
        <v>1063.0</v>
      </c>
      <c r="D2282" s="68"/>
      <c r="E2282" s="68"/>
    </row>
    <row r="2283" ht="15.75" customHeight="1">
      <c r="A2283" s="45" t="s">
        <v>3101</v>
      </c>
      <c r="B2283" s="45" t="s">
        <v>1336</v>
      </c>
      <c r="C2283" s="176">
        <v>1153.0</v>
      </c>
      <c r="D2283" s="68"/>
      <c r="E2283" s="68"/>
    </row>
    <row r="2284" ht="15.75" customHeight="1">
      <c r="A2284" s="45" t="s">
        <v>3102</v>
      </c>
      <c r="B2284" s="45" t="s">
        <v>1338</v>
      </c>
      <c r="C2284" s="176">
        <v>1260.0</v>
      </c>
      <c r="D2284" s="68"/>
      <c r="E2284" s="68"/>
    </row>
    <row r="2285" ht="15.75" customHeight="1">
      <c r="A2285" s="45" t="s">
        <v>3103</v>
      </c>
      <c r="B2285" s="45" t="s">
        <v>1340</v>
      </c>
      <c r="C2285" s="176">
        <v>1289.0</v>
      </c>
      <c r="D2285" s="68"/>
      <c r="E2285" s="68"/>
    </row>
    <row r="2286" ht="15.75" customHeight="1">
      <c r="A2286" s="45" t="s">
        <v>3104</v>
      </c>
      <c r="B2286" s="45" t="s">
        <v>1342</v>
      </c>
      <c r="C2286" s="176">
        <v>1512.0</v>
      </c>
      <c r="D2286" s="68"/>
      <c r="E2286" s="68"/>
    </row>
    <row r="2287" ht="15.75" customHeight="1">
      <c r="A2287" s="45" t="s">
        <v>3105</v>
      </c>
      <c r="B2287" s="45" t="s">
        <v>1353</v>
      </c>
      <c r="C2287" s="176">
        <v>2770.0</v>
      </c>
      <c r="D2287" s="68"/>
      <c r="E2287" s="68"/>
    </row>
    <row r="2288" ht="15.75" customHeight="1">
      <c r="A2288" s="45" t="s">
        <v>3106</v>
      </c>
      <c r="B2288" s="45" t="s">
        <v>1355</v>
      </c>
      <c r="C2288" s="176">
        <v>3644.0</v>
      </c>
      <c r="D2288" s="68"/>
      <c r="E2288" s="68"/>
    </row>
    <row r="2289" ht="15.75" customHeight="1">
      <c r="A2289" s="45" t="s">
        <v>3107</v>
      </c>
      <c r="B2289" s="45" t="s">
        <v>1357</v>
      </c>
      <c r="C2289" s="176">
        <v>4344.0</v>
      </c>
      <c r="D2289" s="68"/>
      <c r="E2289" s="68"/>
    </row>
    <row r="2290" ht="15.75" customHeight="1">
      <c r="A2290" s="45" t="s">
        <v>3108</v>
      </c>
      <c r="B2290" s="45" t="s">
        <v>1359</v>
      </c>
      <c r="C2290" s="176">
        <v>4549.0</v>
      </c>
      <c r="D2290" s="68"/>
      <c r="E2290" s="68"/>
    </row>
    <row r="2291" ht="15.75" customHeight="1">
      <c r="A2291" s="45" t="s">
        <v>3109</v>
      </c>
      <c r="B2291" s="45" t="s">
        <v>2361</v>
      </c>
      <c r="C2291" s="176">
        <v>389.0</v>
      </c>
      <c r="D2291" s="68"/>
      <c r="E2291" s="68"/>
    </row>
    <row r="2292" ht="15.75" customHeight="1">
      <c r="A2292" s="45" t="s">
        <v>3110</v>
      </c>
      <c r="B2292" s="45" t="s">
        <v>2350</v>
      </c>
      <c r="C2292" s="176">
        <v>423.0</v>
      </c>
      <c r="D2292" s="68"/>
      <c r="E2292" s="68"/>
    </row>
    <row r="2293" ht="15.75" customHeight="1">
      <c r="A2293" s="45" t="s">
        <v>3111</v>
      </c>
      <c r="B2293" s="45" t="s">
        <v>2352</v>
      </c>
      <c r="C2293" s="176">
        <v>453.0</v>
      </c>
      <c r="D2293" s="68"/>
      <c r="E2293" s="68"/>
    </row>
    <row r="2294" ht="15.75" customHeight="1">
      <c r="A2294" s="45" t="s">
        <v>3112</v>
      </c>
      <c r="B2294" s="45" t="s">
        <v>2560</v>
      </c>
      <c r="C2294" s="176">
        <v>481.0</v>
      </c>
      <c r="D2294" s="68"/>
      <c r="E2294" s="68"/>
    </row>
    <row r="2295" ht="15.75" customHeight="1">
      <c r="A2295" s="45" t="s">
        <v>3113</v>
      </c>
      <c r="B2295" s="45" t="s">
        <v>2562</v>
      </c>
      <c r="C2295" s="176">
        <v>580.0</v>
      </c>
      <c r="D2295" s="68"/>
      <c r="E2295" s="68"/>
    </row>
    <row r="2296" ht="15.75" customHeight="1">
      <c r="A2296" s="45" t="s">
        <v>3114</v>
      </c>
      <c r="B2296" s="45" t="s">
        <v>1612</v>
      </c>
      <c r="C2296" s="176">
        <v>607.0</v>
      </c>
      <c r="D2296" s="68"/>
      <c r="E2296" s="68"/>
    </row>
    <row r="2297" ht="15.75" customHeight="1">
      <c r="A2297" s="45" t="s">
        <v>3115</v>
      </c>
      <c r="B2297" s="45" t="s">
        <v>2346</v>
      </c>
      <c r="C2297" s="176">
        <v>596.0</v>
      </c>
      <c r="D2297" s="68"/>
      <c r="E2297" s="68"/>
    </row>
    <row r="2298" ht="15.75" customHeight="1">
      <c r="A2298" s="45" t="s">
        <v>3116</v>
      </c>
      <c r="B2298" s="45" t="s">
        <v>440</v>
      </c>
      <c r="C2298" s="176">
        <v>525.0</v>
      </c>
      <c r="D2298" s="68"/>
      <c r="E2298" s="68"/>
    </row>
    <row r="2299" ht="15.75" customHeight="1">
      <c r="A2299" s="45" t="s">
        <v>3117</v>
      </c>
      <c r="B2299" s="45" t="s">
        <v>444</v>
      </c>
      <c r="C2299" s="176">
        <v>530.0</v>
      </c>
      <c r="D2299" s="68"/>
      <c r="E2299" s="68"/>
    </row>
    <row r="2300" ht="15.75" customHeight="1">
      <c r="A2300" s="45" t="s">
        <v>3118</v>
      </c>
      <c r="B2300" s="45" t="s">
        <v>448</v>
      </c>
      <c r="C2300" s="176">
        <v>556.0</v>
      </c>
      <c r="D2300" s="68"/>
      <c r="E2300" s="68"/>
    </row>
    <row r="2301" ht="15.75" customHeight="1">
      <c r="A2301" s="45" t="s">
        <v>3119</v>
      </c>
      <c r="B2301" s="45" t="s">
        <v>452</v>
      </c>
      <c r="C2301" s="176">
        <v>536.0</v>
      </c>
      <c r="D2301" s="68"/>
      <c r="E2301" s="68"/>
    </row>
    <row r="2302" ht="15.75" customHeight="1">
      <c r="A2302" s="45" t="s">
        <v>3120</v>
      </c>
      <c r="B2302" s="45" t="s">
        <v>454</v>
      </c>
      <c r="C2302" s="176">
        <v>542.0</v>
      </c>
      <c r="D2302" s="68"/>
      <c r="E2302" s="68"/>
    </row>
    <row r="2303" ht="15.75" customHeight="1">
      <c r="A2303" s="45" t="s">
        <v>3121</v>
      </c>
      <c r="B2303" s="45" t="s">
        <v>460</v>
      </c>
      <c r="C2303" s="176">
        <v>548.0</v>
      </c>
      <c r="D2303" s="68"/>
      <c r="E2303" s="68"/>
    </row>
    <row r="2304" ht="15.75" customHeight="1">
      <c r="A2304" s="45" t="s">
        <v>3122</v>
      </c>
      <c r="B2304" s="45" t="s">
        <v>464</v>
      </c>
      <c r="C2304" s="176">
        <v>552.0</v>
      </c>
      <c r="D2304" s="68"/>
      <c r="E2304" s="68"/>
    </row>
    <row r="2305" ht="15.75" customHeight="1">
      <c r="A2305" s="45" t="s">
        <v>3123</v>
      </c>
      <c r="B2305" s="45" t="s">
        <v>448</v>
      </c>
      <c r="C2305" s="176">
        <v>527.0</v>
      </c>
      <c r="D2305" s="68"/>
      <c r="E2305" s="68"/>
    </row>
    <row r="2306" ht="15.75" customHeight="1">
      <c r="A2306" s="45" t="s">
        <v>3124</v>
      </c>
      <c r="B2306" s="45" t="s">
        <v>454</v>
      </c>
      <c r="C2306" s="176">
        <v>515.0</v>
      </c>
      <c r="D2306" s="68"/>
      <c r="E2306" s="68"/>
    </row>
    <row r="2307" ht="15.75" customHeight="1">
      <c r="A2307" s="45" t="s">
        <v>3125</v>
      </c>
      <c r="B2307" s="45" t="s">
        <v>1752</v>
      </c>
      <c r="C2307" s="176">
        <v>1628.0</v>
      </c>
      <c r="D2307" s="68"/>
      <c r="E2307" s="68"/>
    </row>
    <row r="2308" ht="15.75" customHeight="1">
      <c r="A2308" s="45" t="s">
        <v>3126</v>
      </c>
      <c r="B2308" s="45" t="s">
        <v>1754</v>
      </c>
      <c r="C2308" s="176">
        <v>1671.0</v>
      </c>
      <c r="D2308" s="68"/>
      <c r="E2308" s="68"/>
    </row>
    <row r="2309" ht="15.75" customHeight="1">
      <c r="A2309" s="45" t="s">
        <v>3127</v>
      </c>
      <c r="B2309" s="45" t="s">
        <v>1756</v>
      </c>
      <c r="C2309" s="176">
        <v>1685.0</v>
      </c>
      <c r="D2309" s="68"/>
      <c r="E2309" s="68"/>
    </row>
    <row r="2310" ht="15.75" customHeight="1">
      <c r="A2310" s="45" t="s">
        <v>3128</v>
      </c>
      <c r="B2310" s="45" t="s">
        <v>1758</v>
      </c>
      <c r="C2310" s="176">
        <v>1925.0</v>
      </c>
      <c r="D2310" s="68"/>
      <c r="E2310" s="68"/>
    </row>
    <row r="2311" ht="15.75" customHeight="1">
      <c r="A2311" s="45" t="s">
        <v>3129</v>
      </c>
      <c r="B2311" s="45" t="s">
        <v>1760</v>
      </c>
      <c r="C2311" s="176">
        <v>2038.0</v>
      </c>
      <c r="D2311" s="68"/>
      <c r="E2311" s="68"/>
    </row>
    <row r="2312" ht="15.75" customHeight="1">
      <c r="A2312" s="45" t="s">
        <v>3130</v>
      </c>
      <c r="B2312" s="45" t="s">
        <v>1762</v>
      </c>
      <c r="C2312" s="176">
        <v>2380.0</v>
      </c>
      <c r="D2312" s="68"/>
      <c r="E2312" s="68"/>
    </row>
    <row r="2313" ht="15.75" customHeight="1">
      <c r="A2313" s="45" t="s">
        <v>3131</v>
      </c>
      <c r="B2313" s="45" t="s">
        <v>1770</v>
      </c>
      <c r="C2313" s="176">
        <v>1860.0</v>
      </c>
      <c r="D2313" s="68"/>
      <c r="E2313" s="68"/>
    </row>
    <row r="2314" ht="15.75" customHeight="1">
      <c r="A2314" s="45" t="s">
        <v>3132</v>
      </c>
      <c r="B2314" s="45" t="s">
        <v>1772</v>
      </c>
      <c r="C2314" s="176">
        <v>1929.0</v>
      </c>
      <c r="D2314" s="68"/>
      <c r="E2314" s="68"/>
    </row>
    <row r="2315" ht="15.75" customHeight="1">
      <c r="A2315" s="45" t="s">
        <v>3133</v>
      </c>
      <c r="B2315" s="45" t="s">
        <v>1774</v>
      </c>
      <c r="C2315" s="176">
        <v>2099.0</v>
      </c>
      <c r="D2315" s="68"/>
      <c r="E2315" s="68"/>
    </row>
    <row r="2316" ht="15.75" customHeight="1">
      <c r="A2316" s="45" t="s">
        <v>3134</v>
      </c>
      <c r="B2316" s="45" t="s">
        <v>1776</v>
      </c>
      <c r="C2316" s="176">
        <v>2192.0</v>
      </c>
      <c r="D2316" s="68"/>
      <c r="E2316" s="68"/>
    </row>
    <row r="2317" ht="15.75" customHeight="1">
      <c r="A2317" s="45" t="s">
        <v>3135</v>
      </c>
      <c r="B2317" s="45" t="s">
        <v>1778</v>
      </c>
      <c r="C2317" s="176">
        <v>2478.0</v>
      </c>
      <c r="D2317" s="68"/>
      <c r="E2317" s="68"/>
    </row>
    <row r="2318" ht="15.75" customHeight="1">
      <c r="A2318" s="45" t="s">
        <v>3136</v>
      </c>
      <c r="B2318" s="45" t="s">
        <v>1780</v>
      </c>
      <c r="C2318" s="176">
        <v>2627.0</v>
      </c>
      <c r="D2318" s="68"/>
      <c r="E2318" s="68"/>
    </row>
    <row r="2319" ht="15.75" customHeight="1">
      <c r="A2319" s="45" t="s">
        <v>286</v>
      </c>
      <c r="B2319" s="45" t="s">
        <v>2091</v>
      </c>
      <c r="C2319" s="176">
        <v>85.0</v>
      </c>
      <c r="D2319" s="68"/>
      <c r="E2319" s="68"/>
    </row>
    <row r="2320" ht="15.75" customHeight="1">
      <c r="A2320" s="45" t="s">
        <v>287</v>
      </c>
      <c r="B2320" s="45" t="s">
        <v>2403</v>
      </c>
      <c r="C2320" s="176">
        <v>105.0</v>
      </c>
      <c r="D2320" s="68"/>
      <c r="E2320" s="68"/>
    </row>
    <row r="2321" ht="15.75" customHeight="1">
      <c r="A2321" s="45" t="s">
        <v>288</v>
      </c>
      <c r="B2321" s="45" t="s">
        <v>2093</v>
      </c>
      <c r="C2321" s="176">
        <v>105.0</v>
      </c>
      <c r="D2321" s="68"/>
      <c r="E2321" s="68"/>
    </row>
    <row r="2322" ht="15.75" customHeight="1">
      <c r="A2322" s="45" t="s">
        <v>289</v>
      </c>
      <c r="B2322" s="45" t="s">
        <v>2230</v>
      </c>
      <c r="C2322" s="176">
        <v>155.0</v>
      </c>
      <c r="D2322" s="68"/>
      <c r="E2322" s="68"/>
    </row>
    <row r="2323" ht="15.75" customHeight="1">
      <c r="A2323" s="45" t="s">
        <v>290</v>
      </c>
      <c r="B2323" s="45" t="s">
        <v>2232</v>
      </c>
      <c r="C2323" s="176">
        <v>190.0</v>
      </c>
      <c r="D2323" s="68"/>
      <c r="E2323" s="68"/>
    </row>
    <row r="2324" ht="15.75" customHeight="1">
      <c r="A2324" s="45" t="s">
        <v>3137</v>
      </c>
      <c r="B2324" s="45" t="s">
        <v>2375</v>
      </c>
      <c r="C2324" s="176">
        <v>234.0</v>
      </c>
      <c r="D2324" s="68"/>
      <c r="E2324" s="68"/>
    </row>
    <row r="2325" ht="15.75" customHeight="1">
      <c r="A2325" s="45" t="s">
        <v>3138</v>
      </c>
      <c r="B2325" s="45" t="s">
        <v>2377</v>
      </c>
      <c r="C2325" s="176">
        <v>281.0</v>
      </c>
      <c r="D2325" s="68"/>
      <c r="E2325" s="68"/>
    </row>
    <row r="2326" ht="15.75" customHeight="1">
      <c r="A2326" s="45" t="s">
        <v>3139</v>
      </c>
      <c r="B2326" s="45" t="s">
        <v>2379</v>
      </c>
      <c r="C2326" s="176">
        <v>242.0</v>
      </c>
      <c r="D2326" s="68"/>
      <c r="E2326" s="68"/>
    </row>
    <row r="2327" ht="15.75" customHeight="1">
      <c r="A2327" s="45" t="s">
        <v>3140</v>
      </c>
      <c r="B2327" s="45" t="s">
        <v>2381</v>
      </c>
      <c r="C2327" s="176">
        <v>243.0</v>
      </c>
      <c r="D2327" s="68"/>
      <c r="E2327" s="68"/>
    </row>
    <row r="2328" ht="15.75" customHeight="1">
      <c r="A2328" s="45" t="s">
        <v>3141</v>
      </c>
      <c r="B2328" s="45" t="s">
        <v>2381</v>
      </c>
      <c r="C2328" s="176">
        <v>300.0</v>
      </c>
      <c r="D2328" s="68"/>
      <c r="E2328" s="68"/>
    </row>
    <row r="2329" ht="15.75" customHeight="1">
      <c r="A2329" s="45" t="s">
        <v>3142</v>
      </c>
      <c r="B2329" s="45" t="s">
        <v>2384</v>
      </c>
      <c r="C2329" s="176">
        <v>253.0</v>
      </c>
      <c r="D2329" s="68"/>
      <c r="E2329" s="68"/>
    </row>
    <row r="2330" ht="15.75" customHeight="1">
      <c r="A2330" s="45" t="s">
        <v>3143</v>
      </c>
      <c r="B2330" s="45" t="s">
        <v>2386</v>
      </c>
      <c r="C2330" s="176">
        <v>251.0</v>
      </c>
      <c r="D2330" s="68"/>
      <c r="E2330" s="68"/>
    </row>
    <row r="2331" ht="15.75" customHeight="1">
      <c r="A2331" s="45" t="s">
        <v>3144</v>
      </c>
      <c r="B2331" s="45" t="s">
        <v>2388</v>
      </c>
      <c r="C2331" s="176">
        <v>273.0</v>
      </c>
      <c r="D2331" s="68"/>
      <c r="E2331" s="68"/>
    </row>
    <row r="2332" ht="15.75" customHeight="1">
      <c r="A2332" s="45" t="s">
        <v>3145</v>
      </c>
      <c r="B2332" s="45" t="s">
        <v>2388</v>
      </c>
      <c r="C2332" s="176">
        <v>287.0</v>
      </c>
      <c r="D2332" s="68"/>
      <c r="E2332" s="68"/>
    </row>
    <row r="2333" ht="15.75" customHeight="1">
      <c r="A2333" s="45" t="s">
        <v>3146</v>
      </c>
      <c r="B2333" s="45" t="s">
        <v>2391</v>
      </c>
      <c r="C2333" s="176">
        <v>321.0</v>
      </c>
      <c r="D2333" s="68"/>
      <c r="E2333" s="68"/>
    </row>
    <row r="2334" ht="15.75" customHeight="1">
      <c r="A2334" s="45" t="s">
        <v>3147</v>
      </c>
      <c r="B2334" s="45" t="s">
        <v>2393</v>
      </c>
      <c r="C2334" s="176">
        <v>278.0</v>
      </c>
      <c r="D2334" s="68"/>
      <c r="E2334" s="68"/>
    </row>
    <row r="2335" ht="15.75" customHeight="1">
      <c r="A2335" s="45" t="s">
        <v>3148</v>
      </c>
      <c r="B2335" s="45" t="s">
        <v>2393</v>
      </c>
      <c r="C2335" s="176">
        <v>321.0</v>
      </c>
      <c r="D2335" s="68"/>
      <c r="E2335" s="68"/>
    </row>
    <row r="2336" ht="15.75" customHeight="1">
      <c r="A2336" s="45" t="s">
        <v>3149</v>
      </c>
      <c r="B2336" s="45" t="s">
        <v>2396</v>
      </c>
      <c r="C2336" s="176">
        <v>313.0</v>
      </c>
      <c r="D2336" s="68"/>
      <c r="E2336" s="68"/>
    </row>
    <row r="2337" ht="15.75" customHeight="1">
      <c r="A2337" s="45" t="s">
        <v>3150</v>
      </c>
      <c r="B2337" s="45" t="s">
        <v>2398</v>
      </c>
      <c r="C2337" s="176">
        <v>332.0</v>
      </c>
      <c r="D2337" s="68"/>
      <c r="E2337" s="68"/>
    </row>
    <row r="2338" ht="15.75" customHeight="1">
      <c r="A2338" s="45" t="s">
        <v>3151</v>
      </c>
      <c r="B2338" s="45" t="s">
        <v>2400</v>
      </c>
      <c r="C2338" s="176">
        <v>358.0</v>
      </c>
      <c r="D2338" s="68"/>
      <c r="E2338" s="68"/>
    </row>
    <row r="2339" ht="15.75" customHeight="1">
      <c r="A2339" s="45" t="s">
        <v>3152</v>
      </c>
      <c r="B2339" s="45" t="s">
        <v>2398</v>
      </c>
      <c r="C2339" s="176">
        <v>288.0</v>
      </c>
      <c r="D2339" s="68"/>
      <c r="E2339" s="68"/>
    </row>
    <row r="2340" ht="15.75" customHeight="1">
      <c r="A2340" s="45" t="s">
        <v>3153</v>
      </c>
      <c r="B2340" s="45" t="s">
        <v>2400</v>
      </c>
      <c r="C2340" s="176">
        <v>348.0</v>
      </c>
      <c r="D2340" s="68"/>
      <c r="E2340" s="68"/>
    </row>
    <row r="2341" ht="15.75" customHeight="1">
      <c r="A2341" s="45" t="s">
        <v>3154</v>
      </c>
      <c r="B2341" s="45" t="s">
        <v>3155</v>
      </c>
      <c r="C2341" s="176">
        <v>606.0</v>
      </c>
      <c r="D2341" s="68"/>
      <c r="E2341" s="68"/>
    </row>
    <row r="2342" ht="15.75" customHeight="1">
      <c r="A2342" s="45" t="s">
        <v>3156</v>
      </c>
      <c r="B2342" s="45" t="s">
        <v>2248</v>
      </c>
      <c r="C2342" s="176">
        <v>530.0</v>
      </c>
      <c r="D2342" s="68"/>
      <c r="E2342" s="68"/>
    </row>
    <row r="2343" ht="15.75" customHeight="1">
      <c r="A2343" s="45" t="s">
        <v>3157</v>
      </c>
      <c r="B2343" s="45" t="s">
        <v>2286</v>
      </c>
      <c r="C2343" s="176">
        <v>186.0</v>
      </c>
      <c r="D2343" s="68"/>
      <c r="E2343" s="68"/>
    </row>
    <row r="2344" ht="15.75" customHeight="1">
      <c r="A2344" s="45" t="s">
        <v>3158</v>
      </c>
      <c r="B2344" s="45" t="s">
        <v>2288</v>
      </c>
      <c r="C2344" s="176">
        <v>218.0</v>
      </c>
      <c r="D2344" s="68"/>
      <c r="E2344" s="68"/>
    </row>
    <row r="2345" ht="15.75" customHeight="1">
      <c r="A2345" s="45" t="s">
        <v>3159</v>
      </c>
      <c r="B2345" s="45" t="s">
        <v>2290</v>
      </c>
      <c r="C2345" s="176">
        <v>193.0</v>
      </c>
      <c r="D2345" s="68"/>
      <c r="E2345" s="68"/>
    </row>
    <row r="2346" ht="15.75" customHeight="1">
      <c r="A2346" s="45" t="s">
        <v>3160</v>
      </c>
      <c r="B2346" s="45" t="s">
        <v>2292</v>
      </c>
      <c r="C2346" s="176">
        <v>197.0</v>
      </c>
      <c r="D2346" s="68"/>
      <c r="E2346" s="68"/>
    </row>
    <row r="2347" ht="15.75" customHeight="1">
      <c r="A2347" s="45" t="s">
        <v>3161</v>
      </c>
      <c r="B2347" s="45" t="s">
        <v>2292</v>
      </c>
      <c r="C2347" s="176">
        <v>233.0</v>
      </c>
      <c r="D2347" s="68"/>
      <c r="E2347" s="68"/>
    </row>
    <row r="2348" ht="15.75" customHeight="1">
      <c r="A2348" s="45" t="s">
        <v>3162</v>
      </c>
      <c r="B2348" s="45" t="s">
        <v>2295</v>
      </c>
      <c r="C2348" s="176">
        <v>231.0</v>
      </c>
      <c r="D2348" s="68"/>
      <c r="E2348" s="68"/>
    </row>
    <row r="2349" ht="15.75" customHeight="1">
      <c r="A2349" s="45" t="s">
        <v>3163</v>
      </c>
      <c r="B2349" s="45" t="s">
        <v>2297</v>
      </c>
      <c r="C2349" s="176">
        <v>231.0</v>
      </c>
      <c r="D2349" s="68"/>
      <c r="E2349" s="68"/>
    </row>
    <row r="2350" ht="15.75" customHeight="1">
      <c r="A2350" s="45" t="s">
        <v>3164</v>
      </c>
      <c r="B2350" s="45" t="s">
        <v>2297</v>
      </c>
      <c r="C2350" s="176">
        <v>254.0</v>
      </c>
      <c r="D2350" s="68"/>
      <c r="E2350" s="68"/>
    </row>
    <row r="2351" ht="15.75" customHeight="1">
      <c r="A2351" s="45" t="s">
        <v>3165</v>
      </c>
      <c r="B2351" s="45" t="s">
        <v>2300</v>
      </c>
      <c r="C2351" s="176">
        <v>235.0</v>
      </c>
      <c r="D2351" s="68"/>
      <c r="E2351" s="68"/>
    </row>
    <row r="2352" ht="15.75" customHeight="1">
      <c r="A2352" s="45" t="s">
        <v>3166</v>
      </c>
      <c r="B2352" s="45" t="s">
        <v>2302</v>
      </c>
      <c r="C2352" s="176">
        <v>238.0</v>
      </c>
      <c r="D2352" s="68"/>
      <c r="E2352" s="68"/>
    </row>
    <row r="2353" ht="15.75" customHeight="1">
      <c r="A2353" s="45" t="s">
        <v>3167</v>
      </c>
      <c r="B2353" s="45" t="s">
        <v>2302</v>
      </c>
      <c r="C2353" s="176">
        <v>265.0</v>
      </c>
      <c r="D2353" s="68"/>
      <c r="E2353" s="68"/>
    </row>
    <row r="2354" ht="15.75" customHeight="1">
      <c r="A2354" s="45" t="s">
        <v>3168</v>
      </c>
      <c r="B2354" s="45" t="s">
        <v>2300</v>
      </c>
      <c r="C2354" s="176">
        <v>279.0</v>
      </c>
      <c r="D2354" s="68"/>
      <c r="E2354" s="68"/>
    </row>
    <row r="2355" ht="15.75" customHeight="1">
      <c r="A2355" s="45" t="s">
        <v>3169</v>
      </c>
      <c r="B2355" s="45" t="s">
        <v>2306</v>
      </c>
      <c r="C2355" s="176">
        <v>250.0</v>
      </c>
      <c r="D2355" s="68"/>
      <c r="E2355" s="68"/>
    </row>
    <row r="2356" ht="15.75" customHeight="1">
      <c r="A2356" s="45" t="s">
        <v>3170</v>
      </c>
      <c r="B2356" s="45" t="s">
        <v>2308</v>
      </c>
      <c r="C2356" s="176">
        <v>250.0</v>
      </c>
      <c r="D2356" s="68"/>
      <c r="E2356" s="68"/>
    </row>
    <row r="2357" ht="15.75" customHeight="1">
      <c r="A2357" s="45" t="s">
        <v>3171</v>
      </c>
      <c r="B2357" s="45" t="s">
        <v>2310</v>
      </c>
      <c r="C2357" s="176">
        <v>292.0</v>
      </c>
      <c r="D2357" s="68"/>
      <c r="E2357" s="68"/>
    </row>
    <row r="2358" ht="15.75" customHeight="1">
      <c r="A2358" s="45" t="s">
        <v>3172</v>
      </c>
      <c r="B2358" s="45" t="s">
        <v>2312</v>
      </c>
      <c r="C2358" s="176">
        <v>309.0</v>
      </c>
      <c r="D2358" s="68"/>
      <c r="E2358" s="68"/>
    </row>
    <row r="2359" ht="15.75" customHeight="1">
      <c r="A2359" s="45" t="s">
        <v>3173</v>
      </c>
      <c r="B2359" s="45" t="s">
        <v>2314</v>
      </c>
      <c r="C2359" s="176">
        <v>308.0</v>
      </c>
      <c r="D2359" s="68"/>
      <c r="E2359" s="68"/>
    </row>
    <row r="2360" ht="15.75" customHeight="1">
      <c r="A2360" s="45" t="s">
        <v>3174</v>
      </c>
      <c r="B2360" s="45" t="s">
        <v>2314</v>
      </c>
      <c r="C2360" s="176">
        <v>350.0</v>
      </c>
      <c r="D2360" s="68"/>
      <c r="E2360" s="68"/>
    </row>
    <row r="2361" ht="15.75" customHeight="1">
      <c r="A2361" s="45" t="s">
        <v>3175</v>
      </c>
      <c r="B2361" s="45" t="s">
        <v>2283</v>
      </c>
      <c r="C2361" s="176">
        <v>326.0</v>
      </c>
      <c r="D2361" s="68"/>
      <c r="E2361" s="68"/>
    </row>
    <row r="2362" ht="15.75" customHeight="1">
      <c r="A2362" s="45" t="s">
        <v>3176</v>
      </c>
      <c r="B2362" s="45" t="s">
        <v>2283</v>
      </c>
      <c r="C2362" s="176">
        <v>370.0</v>
      </c>
      <c r="D2362" s="68"/>
      <c r="E2362" s="68"/>
    </row>
    <row r="2363" ht="15.75" customHeight="1">
      <c r="A2363" s="45" t="s">
        <v>3177</v>
      </c>
      <c r="B2363" s="45" t="s">
        <v>2265</v>
      </c>
      <c r="C2363" s="176">
        <v>174.0</v>
      </c>
      <c r="D2363" s="68"/>
      <c r="E2363" s="68"/>
    </row>
    <row r="2364" ht="15.75" customHeight="1">
      <c r="A2364" s="45" t="s">
        <v>3178</v>
      </c>
      <c r="B2364" s="45" t="s">
        <v>2265</v>
      </c>
      <c r="C2364" s="176">
        <v>232.0</v>
      </c>
      <c r="D2364" s="68"/>
      <c r="E2364" s="68"/>
    </row>
    <row r="2365" ht="15.75" customHeight="1">
      <c r="A2365" s="45" t="s">
        <v>3179</v>
      </c>
      <c r="B2365" s="45" t="s">
        <v>2268</v>
      </c>
      <c r="C2365" s="176">
        <v>182.0</v>
      </c>
      <c r="D2365" s="68"/>
      <c r="E2365" s="68"/>
    </row>
    <row r="2366" ht="15.75" customHeight="1">
      <c r="A2366" s="45" t="s">
        <v>3180</v>
      </c>
      <c r="B2366" s="45" t="s">
        <v>2268</v>
      </c>
      <c r="C2366" s="176">
        <v>271.0</v>
      </c>
      <c r="D2366" s="68"/>
      <c r="E2366" s="68"/>
    </row>
    <row r="2367" ht="15.75" customHeight="1">
      <c r="A2367" s="45" t="s">
        <v>3181</v>
      </c>
      <c r="B2367" s="45" t="s">
        <v>2268</v>
      </c>
      <c r="C2367" s="176">
        <v>297.0</v>
      </c>
      <c r="D2367" s="68"/>
      <c r="E2367" s="68"/>
    </row>
    <row r="2368" ht="15.75" customHeight="1">
      <c r="A2368" s="45" t="s">
        <v>3182</v>
      </c>
      <c r="B2368" s="45" t="s">
        <v>2272</v>
      </c>
      <c r="C2368" s="176">
        <v>210.0</v>
      </c>
      <c r="D2368" s="68"/>
      <c r="E2368" s="68"/>
    </row>
    <row r="2369" ht="15.75" customHeight="1">
      <c r="A2369" s="45" t="s">
        <v>3183</v>
      </c>
      <c r="B2369" s="45" t="s">
        <v>2274</v>
      </c>
      <c r="C2369" s="176">
        <v>240.0</v>
      </c>
      <c r="D2369" s="68"/>
      <c r="E2369" s="68"/>
    </row>
    <row r="2370" ht="15.75" customHeight="1">
      <c r="A2370" s="45" t="s">
        <v>3184</v>
      </c>
      <c r="B2370" s="45" t="s">
        <v>2274</v>
      </c>
      <c r="C2370" s="176">
        <v>291.0</v>
      </c>
      <c r="D2370" s="68"/>
      <c r="E2370" s="68"/>
    </row>
    <row r="2371" ht="15.75" customHeight="1">
      <c r="A2371" s="45" t="s">
        <v>3185</v>
      </c>
      <c r="B2371" s="45" t="s">
        <v>2274</v>
      </c>
      <c r="C2371" s="176">
        <v>336.0</v>
      </c>
      <c r="D2371" s="68"/>
      <c r="E2371" s="68"/>
    </row>
    <row r="2372" ht="15.75" customHeight="1">
      <c r="A2372" s="45" t="s">
        <v>3186</v>
      </c>
      <c r="B2372" s="45" t="s">
        <v>2278</v>
      </c>
      <c r="C2372" s="176">
        <v>340.0</v>
      </c>
      <c r="D2372" s="68"/>
      <c r="E2372" s="68"/>
    </row>
    <row r="2373" ht="15.75" customHeight="1">
      <c r="A2373" s="45" t="s">
        <v>3187</v>
      </c>
      <c r="B2373" s="45" t="s">
        <v>2278</v>
      </c>
      <c r="C2373" s="176">
        <v>370.0</v>
      </c>
      <c r="D2373" s="68"/>
      <c r="E2373" s="68"/>
    </row>
    <row r="2374" ht="15.75" customHeight="1">
      <c r="A2374" s="45" t="s">
        <v>3188</v>
      </c>
      <c r="B2374" s="45" t="s">
        <v>2281</v>
      </c>
      <c r="C2374" s="176">
        <v>368.0</v>
      </c>
      <c r="D2374" s="68"/>
      <c r="E2374" s="68"/>
    </row>
    <row r="2375" ht="15.75" customHeight="1">
      <c r="A2375" s="45" t="s">
        <v>3189</v>
      </c>
      <c r="B2375" s="45" t="s">
        <v>2283</v>
      </c>
      <c r="C2375" s="176">
        <v>368.0</v>
      </c>
      <c r="D2375" s="68"/>
      <c r="E2375" s="68"/>
    </row>
    <row r="2376" ht="15.75" customHeight="1">
      <c r="A2376" s="45" t="s">
        <v>3190</v>
      </c>
      <c r="B2376" s="45" t="s">
        <v>2283</v>
      </c>
      <c r="C2376" s="176">
        <v>397.0</v>
      </c>
      <c r="D2376" s="68"/>
      <c r="E2376" s="68"/>
    </row>
    <row r="2377" ht="15.75" customHeight="1">
      <c r="A2377" s="45" t="s">
        <v>3191</v>
      </c>
      <c r="B2377" s="45" t="s">
        <v>3192</v>
      </c>
      <c r="C2377" s="176">
        <v>1770.0</v>
      </c>
      <c r="D2377" s="68"/>
      <c r="E2377" s="68"/>
    </row>
    <row r="2378" ht="15.75" customHeight="1">
      <c r="A2378" s="45" t="s">
        <v>3193</v>
      </c>
      <c r="B2378" s="45" t="s">
        <v>3194</v>
      </c>
      <c r="C2378" s="176">
        <v>1847.0</v>
      </c>
      <c r="D2378" s="68"/>
      <c r="E2378" s="68"/>
    </row>
    <row r="2379" ht="15.75" customHeight="1">
      <c r="A2379" s="45" t="s">
        <v>3195</v>
      </c>
      <c r="B2379" s="45" t="s">
        <v>3196</v>
      </c>
      <c r="C2379" s="176">
        <v>2262.0</v>
      </c>
      <c r="D2379" s="68"/>
      <c r="E2379" s="68"/>
    </row>
    <row r="2380" ht="15.75" customHeight="1">
      <c r="A2380" s="45" t="s">
        <v>3197</v>
      </c>
      <c r="B2380" s="45" t="s">
        <v>3198</v>
      </c>
      <c r="C2380" s="176">
        <v>2244.0</v>
      </c>
      <c r="D2380" s="68"/>
      <c r="E2380" s="68"/>
    </row>
    <row r="2381" ht="15.75" customHeight="1">
      <c r="A2381" s="45" t="s">
        <v>3199</v>
      </c>
      <c r="B2381" s="45" t="s">
        <v>2820</v>
      </c>
      <c r="C2381" s="176">
        <v>2337.0</v>
      </c>
      <c r="D2381" s="68"/>
      <c r="E2381" s="68"/>
    </row>
    <row r="2382" ht="15.75" customHeight="1">
      <c r="A2382" s="45" t="s">
        <v>3200</v>
      </c>
      <c r="B2382" s="45" t="s">
        <v>3201</v>
      </c>
      <c r="C2382" s="176">
        <v>2611.0</v>
      </c>
      <c r="D2382" s="68"/>
      <c r="E2382" s="68"/>
    </row>
    <row r="2383" ht="15.75" customHeight="1">
      <c r="A2383" s="45" t="s">
        <v>3202</v>
      </c>
      <c r="B2383" s="45" t="s">
        <v>1709</v>
      </c>
      <c r="C2383" s="176">
        <v>1641.0</v>
      </c>
      <c r="D2383" s="68"/>
      <c r="E2383" s="68"/>
    </row>
    <row r="2384" ht="15.75" customHeight="1">
      <c r="A2384" s="45" t="s">
        <v>3203</v>
      </c>
      <c r="B2384" s="45" t="s">
        <v>1711</v>
      </c>
      <c r="C2384" s="176">
        <v>1683.0</v>
      </c>
      <c r="D2384" s="68"/>
      <c r="E2384" s="68"/>
    </row>
    <row r="2385" ht="15.75" customHeight="1">
      <c r="A2385" s="45" t="s">
        <v>3204</v>
      </c>
      <c r="B2385" s="45" t="s">
        <v>1713</v>
      </c>
      <c r="C2385" s="176">
        <v>1688.0</v>
      </c>
      <c r="D2385" s="68"/>
      <c r="E2385" s="68"/>
    </row>
    <row r="2386" ht="15.75" customHeight="1">
      <c r="A2386" s="45" t="s">
        <v>3205</v>
      </c>
      <c r="B2386" s="45" t="s">
        <v>1715</v>
      </c>
      <c r="C2386" s="176">
        <v>1805.0</v>
      </c>
      <c r="D2386" s="68"/>
      <c r="E2386" s="68"/>
    </row>
    <row r="2387" ht="15.75" customHeight="1">
      <c r="A2387" s="45" t="s">
        <v>3206</v>
      </c>
      <c r="B2387" s="45" t="s">
        <v>1717</v>
      </c>
      <c r="C2387" s="176">
        <v>1850.0</v>
      </c>
      <c r="D2387" s="68"/>
      <c r="E2387" s="68"/>
    </row>
    <row r="2388" ht="15.75" customHeight="1">
      <c r="A2388" s="45" t="s">
        <v>3207</v>
      </c>
      <c r="B2388" s="45" t="s">
        <v>1719</v>
      </c>
      <c r="C2388" s="176">
        <v>1923.0</v>
      </c>
      <c r="D2388" s="68"/>
      <c r="E2388" s="68"/>
    </row>
    <row r="2389" ht="15.75" customHeight="1">
      <c r="A2389" s="45" t="s">
        <v>3208</v>
      </c>
      <c r="B2389" s="45" t="s">
        <v>3209</v>
      </c>
      <c r="C2389" s="176">
        <v>2029.0</v>
      </c>
      <c r="D2389" s="68"/>
      <c r="E2389" s="68"/>
    </row>
    <row r="2390" ht="15.75" customHeight="1">
      <c r="A2390" s="45" t="s">
        <v>3210</v>
      </c>
      <c r="B2390" s="45" t="s">
        <v>2981</v>
      </c>
      <c r="C2390" s="176">
        <v>2048.0</v>
      </c>
      <c r="D2390" s="68"/>
      <c r="E2390" s="68"/>
    </row>
    <row r="2391" ht="15.75" customHeight="1">
      <c r="A2391" s="45" t="s">
        <v>3211</v>
      </c>
      <c r="B2391" s="45" t="s">
        <v>3212</v>
      </c>
      <c r="C2391" s="176">
        <v>2421.0</v>
      </c>
      <c r="D2391" s="68"/>
      <c r="E2391" s="68"/>
    </row>
    <row r="2392" ht="15.75" customHeight="1">
      <c r="A2392" s="45" t="s">
        <v>3213</v>
      </c>
      <c r="B2392" s="45" t="s">
        <v>1727</v>
      </c>
      <c r="C2392" s="176">
        <v>2440.0</v>
      </c>
      <c r="D2392" s="68"/>
      <c r="E2392" s="68"/>
    </row>
    <row r="2393" ht="15.75" customHeight="1">
      <c r="A2393" s="45" t="s">
        <v>3214</v>
      </c>
      <c r="B2393" s="45" t="s">
        <v>1729</v>
      </c>
      <c r="C2393" s="176">
        <v>2465.0</v>
      </c>
      <c r="D2393" s="68"/>
      <c r="E2393" s="68"/>
    </row>
    <row r="2394" ht="15.75" customHeight="1">
      <c r="A2394" s="45" t="s">
        <v>3215</v>
      </c>
      <c r="B2394" s="45" t="s">
        <v>1731</v>
      </c>
      <c r="C2394" s="176">
        <v>2537.0</v>
      </c>
      <c r="D2394" s="68"/>
      <c r="E2394" s="68"/>
    </row>
    <row r="2395" ht="15.75" customHeight="1">
      <c r="A2395" s="45" t="s">
        <v>3216</v>
      </c>
      <c r="B2395" s="45" t="s">
        <v>1733</v>
      </c>
      <c r="C2395" s="176">
        <v>2657.0</v>
      </c>
      <c r="D2395" s="68"/>
      <c r="E2395" s="68"/>
    </row>
    <row r="2396" ht="15.75" customHeight="1">
      <c r="A2396" s="45" t="s">
        <v>3217</v>
      </c>
      <c r="B2396" s="45" t="s">
        <v>1735</v>
      </c>
      <c r="C2396" s="176">
        <v>2730.0</v>
      </c>
      <c r="D2396" s="68"/>
      <c r="E2396" s="68"/>
    </row>
    <row r="2397" ht="15.75" customHeight="1">
      <c r="A2397" s="45" t="s">
        <v>3218</v>
      </c>
      <c r="B2397" s="45" t="s">
        <v>1770</v>
      </c>
      <c r="C2397" s="176">
        <v>1821.0</v>
      </c>
      <c r="D2397" s="68"/>
      <c r="E2397" s="68"/>
    </row>
    <row r="2398" ht="15.75" customHeight="1">
      <c r="A2398" s="45" t="s">
        <v>3219</v>
      </c>
      <c r="B2398" s="45" t="s">
        <v>3220</v>
      </c>
      <c r="C2398" s="176">
        <v>1925.0</v>
      </c>
      <c r="D2398" s="68"/>
      <c r="E2398" s="68"/>
    </row>
    <row r="2399" ht="15.75" customHeight="1">
      <c r="A2399" s="45" t="s">
        <v>3221</v>
      </c>
      <c r="B2399" s="45" t="s">
        <v>3222</v>
      </c>
      <c r="C2399" s="176">
        <v>1947.0</v>
      </c>
      <c r="D2399" s="68"/>
      <c r="E2399" s="68"/>
    </row>
    <row r="2400" ht="15.75" customHeight="1">
      <c r="A2400" s="45" t="s">
        <v>3223</v>
      </c>
      <c r="B2400" s="45" t="s">
        <v>3224</v>
      </c>
      <c r="C2400" s="176">
        <v>2149.0</v>
      </c>
      <c r="D2400" s="68"/>
      <c r="E2400" s="68"/>
    </row>
    <row r="2401" ht="15.75" customHeight="1">
      <c r="A2401" s="45" t="s">
        <v>3225</v>
      </c>
      <c r="B2401" s="45" t="s">
        <v>3226</v>
      </c>
      <c r="C2401" s="176">
        <v>2297.0</v>
      </c>
      <c r="D2401" s="68"/>
      <c r="E2401" s="68"/>
    </row>
    <row r="2402" ht="15.75" customHeight="1">
      <c r="A2402" s="45" t="s">
        <v>3227</v>
      </c>
      <c r="B2402" s="45" t="s">
        <v>3228</v>
      </c>
      <c r="C2402" s="176">
        <v>2619.0</v>
      </c>
      <c r="D2402" s="68"/>
      <c r="E2402" s="68"/>
    </row>
    <row r="2403" ht="15.75" customHeight="1">
      <c r="A2403" s="45" t="s">
        <v>245</v>
      </c>
      <c r="B2403" s="45" t="s">
        <v>923</v>
      </c>
      <c r="C2403" s="176">
        <v>559.0</v>
      </c>
      <c r="D2403" s="68"/>
      <c r="E2403" s="68"/>
    </row>
    <row r="2404" ht="15.75" customHeight="1">
      <c r="A2404" s="45" t="s">
        <v>248</v>
      </c>
      <c r="B2404" s="45" t="s">
        <v>924</v>
      </c>
      <c r="C2404" s="176">
        <v>559.0</v>
      </c>
      <c r="D2404" s="68"/>
      <c r="E2404" s="68"/>
    </row>
    <row r="2405" ht="15.75" customHeight="1">
      <c r="A2405" s="45" t="s">
        <v>250</v>
      </c>
      <c r="B2405" s="45" t="s">
        <v>925</v>
      </c>
      <c r="C2405" s="176">
        <v>589.0</v>
      </c>
      <c r="D2405" s="68"/>
      <c r="E2405" s="68"/>
    </row>
    <row r="2406" ht="15.75" customHeight="1">
      <c r="A2406" s="45" t="s">
        <v>253</v>
      </c>
      <c r="B2406" s="45" t="s">
        <v>926</v>
      </c>
      <c r="C2406" s="176">
        <v>610.0</v>
      </c>
      <c r="D2406" s="68"/>
      <c r="E2406" s="68"/>
    </row>
    <row r="2407" ht="15.75" customHeight="1">
      <c r="A2407" s="45" t="s">
        <v>256</v>
      </c>
      <c r="B2407" s="45" t="s">
        <v>927</v>
      </c>
      <c r="C2407" s="176">
        <v>634.0</v>
      </c>
      <c r="D2407" s="68"/>
      <c r="E2407" s="68"/>
    </row>
    <row r="2408" ht="15.75" customHeight="1">
      <c r="A2408" s="45" t="s">
        <v>259</v>
      </c>
      <c r="B2408" s="45" t="s">
        <v>928</v>
      </c>
      <c r="C2408" s="176">
        <v>693.0</v>
      </c>
      <c r="D2408" s="68"/>
      <c r="E2408" s="68"/>
    </row>
    <row r="2409" ht="15.75" customHeight="1">
      <c r="A2409" s="45" t="s">
        <v>261</v>
      </c>
      <c r="B2409" s="45" t="s">
        <v>929</v>
      </c>
      <c r="C2409" s="176">
        <v>693.0</v>
      </c>
      <c r="D2409" s="68"/>
      <c r="E2409" s="68"/>
    </row>
    <row r="2410" ht="15.75" customHeight="1">
      <c r="A2410" s="45" t="s">
        <v>3229</v>
      </c>
      <c r="B2410" s="45" t="s">
        <v>397</v>
      </c>
      <c r="C2410" s="176">
        <v>1844.0</v>
      </c>
      <c r="D2410" s="68"/>
      <c r="E2410" s="68"/>
    </row>
    <row r="2411" ht="15.75" customHeight="1">
      <c r="A2411" s="45" t="s">
        <v>3230</v>
      </c>
      <c r="B2411" s="45" t="s">
        <v>399</v>
      </c>
      <c r="C2411" s="176">
        <v>1892.0</v>
      </c>
      <c r="D2411" s="68"/>
      <c r="E2411" s="68"/>
    </row>
    <row r="2412" ht="15.75" customHeight="1">
      <c r="A2412" s="45" t="s">
        <v>3231</v>
      </c>
      <c r="B2412" s="45" t="s">
        <v>401</v>
      </c>
      <c r="C2412" s="176">
        <v>1898.0</v>
      </c>
      <c r="D2412" s="68"/>
      <c r="E2412" s="68"/>
    </row>
    <row r="2413" ht="15.75" customHeight="1">
      <c r="A2413" s="45" t="s">
        <v>3232</v>
      </c>
      <c r="B2413" s="45" t="s">
        <v>403</v>
      </c>
      <c r="C2413" s="176">
        <v>2028.0</v>
      </c>
      <c r="D2413" s="68"/>
      <c r="E2413" s="68"/>
    </row>
    <row r="2414" ht="15.75" customHeight="1">
      <c r="A2414" s="45" t="s">
        <v>3233</v>
      </c>
      <c r="B2414" s="45" t="s">
        <v>405</v>
      </c>
      <c r="C2414" s="176">
        <v>2080.0</v>
      </c>
      <c r="D2414" s="68"/>
      <c r="E2414" s="68"/>
    </row>
    <row r="2415" ht="15.75" customHeight="1">
      <c r="A2415" s="45" t="s">
        <v>3234</v>
      </c>
      <c r="B2415" s="45" t="s">
        <v>407</v>
      </c>
      <c r="C2415" s="176">
        <v>2160.0</v>
      </c>
      <c r="D2415" s="68"/>
      <c r="E2415" s="68"/>
    </row>
    <row r="2416" ht="15.75" customHeight="1">
      <c r="A2416" s="45" t="s">
        <v>3235</v>
      </c>
      <c r="B2416" s="45" t="s">
        <v>409</v>
      </c>
      <c r="C2416" s="176">
        <v>2280.0</v>
      </c>
      <c r="D2416" s="68"/>
      <c r="E2416" s="68"/>
    </row>
    <row r="2417" ht="15.75" customHeight="1">
      <c r="A2417" s="45" t="s">
        <v>3236</v>
      </c>
      <c r="B2417" s="45" t="s">
        <v>411</v>
      </c>
      <c r="C2417" s="176">
        <v>2301.0</v>
      </c>
      <c r="D2417" s="68"/>
      <c r="E2417" s="68"/>
    </row>
    <row r="2418" ht="15.75" customHeight="1">
      <c r="A2418" s="45" t="s">
        <v>3237</v>
      </c>
      <c r="B2418" s="45" t="s">
        <v>413</v>
      </c>
      <c r="C2418" s="176">
        <v>2720.0</v>
      </c>
      <c r="D2418" s="68"/>
      <c r="E2418" s="68"/>
    </row>
    <row r="2419" ht="15.75" customHeight="1">
      <c r="A2419" s="45" t="s">
        <v>3238</v>
      </c>
      <c r="B2419" s="45" t="s">
        <v>415</v>
      </c>
      <c r="C2419" s="176">
        <v>2742.0</v>
      </c>
      <c r="D2419" s="68"/>
      <c r="E2419" s="68"/>
    </row>
    <row r="2420" ht="15.75" customHeight="1">
      <c r="A2420" s="45" t="s">
        <v>3239</v>
      </c>
      <c r="B2420" s="45" t="s">
        <v>417</v>
      </c>
      <c r="C2420" s="176">
        <v>2770.0</v>
      </c>
      <c r="D2420" s="68"/>
      <c r="E2420" s="68"/>
    </row>
    <row r="2421" ht="15.75" customHeight="1">
      <c r="A2421" s="45" t="s">
        <v>3240</v>
      </c>
      <c r="B2421" s="45" t="s">
        <v>419</v>
      </c>
      <c r="C2421" s="176">
        <v>2851.0</v>
      </c>
      <c r="D2421" s="68"/>
      <c r="E2421" s="68"/>
    </row>
    <row r="2422" ht="15.75" customHeight="1">
      <c r="A2422" s="45" t="s">
        <v>3241</v>
      </c>
      <c r="B2422" s="45" t="s">
        <v>421</v>
      </c>
      <c r="C2422" s="176">
        <v>2985.0</v>
      </c>
      <c r="D2422" s="68"/>
      <c r="E2422" s="68"/>
    </row>
    <row r="2423" ht="15.75" customHeight="1">
      <c r="A2423" s="45" t="s">
        <v>3242</v>
      </c>
      <c r="B2423" s="45" t="s">
        <v>423</v>
      </c>
      <c r="C2423" s="176">
        <v>3068.0</v>
      </c>
      <c r="D2423" s="68"/>
      <c r="E2423" s="68"/>
    </row>
    <row r="2424" ht="15.75" customHeight="1">
      <c r="A2424" s="45" t="s">
        <v>3243</v>
      </c>
      <c r="B2424" s="45" t="s">
        <v>1070</v>
      </c>
      <c r="C2424" s="176">
        <v>2076.0</v>
      </c>
      <c r="D2424" s="68"/>
      <c r="E2424" s="68"/>
    </row>
    <row r="2425" ht="15.75" customHeight="1">
      <c r="A2425" s="45" t="s">
        <v>3244</v>
      </c>
      <c r="B2425" s="45" t="s">
        <v>1072</v>
      </c>
      <c r="C2425" s="176">
        <v>2542.0</v>
      </c>
      <c r="D2425" s="68"/>
      <c r="E2425" s="68"/>
    </row>
    <row r="2426" ht="15.75" customHeight="1">
      <c r="A2426" s="45" t="s">
        <v>3245</v>
      </c>
      <c r="B2426" s="45" t="s">
        <v>1083</v>
      </c>
      <c r="C2426" s="176">
        <v>2523.0</v>
      </c>
      <c r="D2426" s="68"/>
      <c r="E2426" s="68"/>
    </row>
    <row r="2427" ht="15.75" customHeight="1">
      <c r="A2427" s="45" t="s">
        <v>3246</v>
      </c>
      <c r="B2427" s="45" t="s">
        <v>1085</v>
      </c>
      <c r="C2427" s="176">
        <v>2627.0</v>
      </c>
      <c r="D2427" s="68"/>
      <c r="E2427" s="68"/>
    </row>
    <row r="2428" ht="15.75" customHeight="1">
      <c r="A2428" s="45" t="s">
        <v>3247</v>
      </c>
      <c r="B2428" s="45" t="s">
        <v>1078</v>
      </c>
      <c r="C2428" s="176">
        <v>2935.0</v>
      </c>
      <c r="D2428" s="68"/>
      <c r="E2428" s="68"/>
    </row>
    <row r="2429" ht="15.75" customHeight="1">
      <c r="A2429" s="45" t="s">
        <v>3248</v>
      </c>
      <c r="B2429" s="177" t="s">
        <v>3249</v>
      </c>
      <c r="C2429" s="176">
        <v>1844.0</v>
      </c>
      <c r="D2429" s="68"/>
      <c r="E2429" s="68"/>
    </row>
    <row r="2430" ht="15.75" customHeight="1">
      <c r="A2430" s="45" t="s">
        <v>3250</v>
      </c>
      <c r="B2430" s="177" t="s">
        <v>3251</v>
      </c>
      <c r="C2430" s="176">
        <v>1893.0</v>
      </c>
      <c r="D2430" s="68"/>
      <c r="E2430" s="68"/>
    </row>
    <row r="2431" ht="15.75" customHeight="1">
      <c r="A2431" s="45" t="s">
        <v>3252</v>
      </c>
      <c r="B2431" s="177" t="s">
        <v>3253</v>
      </c>
      <c r="C2431" s="176">
        <v>1909.0</v>
      </c>
      <c r="D2431" s="68"/>
      <c r="E2431" s="68"/>
    </row>
    <row r="2432" ht="15.75" customHeight="1">
      <c r="A2432" s="45" t="s">
        <v>3254</v>
      </c>
      <c r="B2432" s="177" t="s">
        <v>3255</v>
      </c>
      <c r="C2432" s="176">
        <v>2181.0</v>
      </c>
      <c r="D2432" s="68"/>
      <c r="E2432" s="68"/>
    </row>
    <row r="2433" ht="15.75" customHeight="1">
      <c r="A2433" s="45" t="s">
        <v>3256</v>
      </c>
      <c r="B2433" s="177" t="s">
        <v>3257</v>
      </c>
      <c r="C2433" s="176">
        <v>2310.0</v>
      </c>
      <c r="D2433" s="68"/>
      <c r="E2433" s="68"/>
    </row>
    <row r="2434" ht="15.75" customHeight="1">
      <c r="A2434" s="45" t="s">
        <v>3258</v>
      </c>
      <c r="B2434" s="177" t="s">
        <v>3259</v>
      </c>
      <c r="C2434" s="176">
        <v>2698.0</v>
      </c>
      <c r="D2434" s="68"/>
      <c r="E2434" s="68"/>
    </row>
    <row r="2435" ht="15.75" customHeight="1">
      <c r="A2435" s="45" t="s">
        <v>3260</v>
      </c>
      <c r="B2435" s="45" t="s">
        <v>425</v>
      </c>
      <c r="C2435" s="176">
        <v>2047.0</v>
      </c>
      <c r="D2435" s="68"/>
      <c r="E2435" s="68"/>
    </row>
    <row r="2436" ht="15.75" customHeight="1">
      <c r="A2436" s="45" t="s">
        <v>3261</v>
      </c>
      <c r="B2436" s="45" t="s">
        <v>1070</v>
      </c>
      <c r="C2436" s="176">
        <v>2163.0</v>
      </c>
      <c r="D2436" s="68"/>
      <c r="E2436" s="68"/>
    </row>
    <row r="2437" ht="15.75" customHeight="1">
      <c r="A2437" s="45" t="s">
        <v>3262</v>
      </c>
      <c r="B2437" s="45" t="s">
        <v>1072</v>
      </c>
      <c r="C2437" s="176">
        <v>2189.0</v>
      </c>
      <c r="D2437" s="68"/>
      <c r="E2437" s="68"/>
    </row>
    <row r="2438" ht="15.75" customHeight="1">
      <c r="A2438" s="45" t="s">
        <v>3263</v>
      </c>
      <c r="B2438" s="45" t="s">
        <v>1083</v>
      </c>
      <c r="C2438" s="176">
        <v>2415.0</v>
      </c>
      <c r="D2438" s="68"/>
      <c r="E2438" s="68"/>
    </row>
    <row r="2439" ht="15.75" customHeight="1">
      <c r="A2439" s="45" t="s">
        <v>3264</v>
      </c>
      <c r="B2439" s="45" t="s">
        <v>1085</v>
      </c>
      <c r="C2439" s="176">
        <v>2582.0</v>
      </c>
      <c r="D2439" s="68"/>
      <c r="E2439" s="68"/>
    </row>
    <row r="2440" ht="15.75" customHeight="1">
      <c r="A2440" s="45" t="s">
        <v>3265</v>
      </c>
      <c r="B2440" s="45" t="s">
        <v>1078</v>
      </c>
      <c r="C2440" s="176">
        <v>2943.0</v>
      </c>
      <c r="D2440" s="68"/>
      <c r="E2440" s="68"/>
    </row>
    <row r="2441" ht="15.75" customHeight="1">
      <c r="A2441" s="45" t="s">
        <v>3266</v>
      </c>
      <c r="B2441" s="45" t="s">
        <v>397</v>
      </c>
      <c r="C2441" s="176">
        <v>1844.0</v>
      </c>
      <c r="D2441" s="68"/>
      <c r="E2441" s="68"/>
    </row>
    <row r="2442" ht="15.75" customHeight="1">
      <c r="A2442" s="45" t="s">
        <v>3267</v>
      </c>
      <c r="B2442" s="45" t="s">
        <v>399</v>
      </c>
      <c r="C2442" s="176">
        <v>1892.0</v>
      </c>
      <c r="D2442" s="68"/>
      <c r="E2442" s="68"/>
    </row>
    <row r="2443" ht="15.75" customHeight="1">
      <c r="A2443" s="45" t="s">
        <v>3268</v>
      </c>
      <c r="B2443" s="45" t="s">
        <v>401</v>
      </c>
      <c r="C2443" s="176">
        <v>1898.0</v>
      </c>
      <c r="D2443" s="68"/>
      <c r="E2443" s="68"/>
    </row>
    <row r="2444" ht="15.75" customHeight="1">
      <c r="A2444" s="45" t="s">
        <v>3269</v>
      </c>
      <c r="B2444" s="45" t="s">
        <v>401</v>
      </c>
      <c r="C2444" s="176">
        <v>1898.0</v>
      </c>
      <c r="D2444" s="68"/>
      <c r="E2444" s="68"/>
    </row>
    <row r="2445" ht="15.75" customHeight="1">
      <c r="A2445" s="45" t="s">
        <v>3270</v>
      </c>
      <c r="B2445" s="45" t="s">
        <v>405</v>
      </c>
      <c r="C2445" s="176">
        <v>2080.0</v>
      </c>
      <c r="D2445" s="68"/>
      <c r="E2445" s="68"/>
    </row>
    <row r="2446" ht="15.75" customHeight="1">
      <c r="A2446" s="45" t="s">
        <v>3271</v>
      </c>
      <c r="B2446" s="45" t="s">
        <v>407</v>
      </c>
      <c r="C2446" s="176">
        <v>2160.0</v>
      </c>
      <c r="D2446" s="68"/>
      <c r="E2446" s="68"/>
    </row>
    <row r="2447" ht="15.75" customHeight="1">
      <c r="A2447" s="45" t="s">
        <v>3272</v>
      </c>
      <c r="B2447" s="45" t="s">
        <v>409</v>
      </c>
      <c r="C2447" s="176">
        <v>2280.0</v>
      </c>
      <c r="D2447" s="68"/>
      <c r="E2447" s="68"/>
    </row>
    <row r="2448" ht="15.75" customHeight="1">
      <c r="A2448" s="45" t="s">
        <v>3273</v>
      </c>
      <c r="B2448" s="45" t="s">
        <v>409</v>
      </c>
      <c r="C2448" s="176">
        <v>2280.0</v>
      </c>
      <c r="D2448" s="68"/>
      <c r="E2448" s="68"/>
    </row>
    <row r="2449" ht="15.75" customHeight="1">
      <c r="A2449" s="45" t="s">
        <v>3274</v>
      </c>
      <c r="B2449" s="45" t="s">
        <v>413</v>
      </c>
      <c r="C2449" s="176">
        <v>2720.0</v>
      </c>
      <c r="D2449" s="68"/>
      <c r="E2449" s="68"/>
    </row>
    <row r="2450" ht="15.75" customHeight="1">
      <c r="A2450" s="45" t="s">
        <v>3275</v>
      </c>
      <c r="B2450" s="45" t="s">
        <v>415</v>
      </c>
      <c r="C2450" s="176">
        <v>2742.0</v>
      </c>
      <c r="D2450" s="68"/>
      <c r="E2450" s="68"/>
    </row>
    <row r="2451" ht="15.75" customHeight="1">
      <c r="A2451" s="45" t="s">
        <v>3276</v>
      </c>
      <c r="B2451" s="45" t="s">
        <v>417</v>
      </c>
      <c r="C2451" s="176">
        <v>2770.0</v>
      </c>
      <c r="D2451" s="68"/>
      <c r="E2451" s="68"/>
    </row>
    <row r="2452" ht="15.75" customHeight="1">
      <c r="A2452" s="45" t="s">
        <v>3277</v>
      </c>
      <c r="B2452" s="45" t="s">
        <v>417</v>
      </c>
      <c r="C2452" s="176">
        <v>2770.0</v>
      </c>
      <c r="D2452" s="68"/>
      <c r="E2452" s="68"/>
    </row>
    <row r="2453" ht="15.75" customHeight="1">
      <c r="A2453" s="45" t="s">
        <v>3278</v>
      </c>
      <c r="B2453" s="45" t="s">
        <v>419</v>
      </c>
      <c r="C2453" s="176">
        <v>2851.0</v>
      </c>
      <c r="D2453" s="68"/>
      <c r="E2453" s="68"/>
    </row>
    <row r="2454" ht="15.75" customHeight="1">
      <c r="A2454" s="45" t="s">
        <v>3279</v>
      </c>
      <c r="B2454" s="45" t="s">
        <v>421</v>
      </c>
      <c r="C2454" s="176">
        <v>2985.0</v>
      </c>
      <c r="D2454" s="68"/>
      <c r="E2454" s="68"/>
    </row>
    <row r="2455" ht="15.75" customHeight="1">
      <c r="A2455" s="45" t="s">
        <v>3280</v>
      </c>
      <c r="B2455" s="45" t="s">
        <v>423</v>
      </c>
      <c r="C2455" s="176">
        <v>3068.0</v>
      </c>
      <c r="D2455" s="68"/>
      <c r="E2455" s="68"/>
    </row>
    <row r="2456" ht="15.75" customHeight="1">
      <c r="A2456" s="45" t="s">
        <v>3281</v>
      </c>
      <c r="B2456" s="45" t="s">
        <v>425</v>
      </c>
      <c r="C2456" s="176">
        <v>1990.0</v>
      </c>
      <c r="D2456" s="68"/>
      <c r="E2456" s="68"/>
    </row>
    <row r="2457" ht="15.75" customHeight="1">
      <c r="A2457" s="45" t="s">
        <v>3282</v>
      </c>
      <c r="B2457" s="45" t="s">
        <v>1070</v>
      </c>
      <c r="C2457" s="176">
        <v>2076.0</v>
      </c>
      <c r="D2457" s="68"/>
      <c r="E2457" s="68"/>
    </row>
    <row r="2458" ht="15.75" customHeight="1">
      <c r="A2458" s="45" t="s">
        <v>3283</v>
      </c>
      <c r="B2458" s="45" t="s">
        <v>1072</v>
      </c>
      <c r="C2458" s="176">
        <v>2542.0</v>
      </c>
      <c r="D2458" s="68"/>
      <c r="E2458" s="68"/>
    </row>
    <row r="2459" ht="15.75" customHeight="1">
      <c r="A2459" s="45" t="s">
        <v>3284</v>
      </c>
      <c r="B2459" s="45" t="s">
        <v>1083</v>
      </c>
      <c r="C2459" s="176">
        <v>2523.0</v>
      </c>
      <c r="D2459" s="68"/>
      <c r="E2459" s="68"/>
    </row>
    <row r="2460" ht="15.75" customHeight="1">
      <c r="A2460" s="45" t="s">
        <v>3285</v>
      </c>
      <c r="B2460" s="45" t="s">
        <v>1085</v>
      </c>
      <c r="C2460" s="176">
        <v>2627.0</v>
      </c>
      <c r="D2460" s="68"/>
      <c r="E2460" s="68"/>
    </row>
    <row r="2461" ht="15.75" customHeight="1">
      <c r="A2461" s="45" t="s">
        <v>3286</v>
      </c>
      <c r="B2461" s="45" t="s">
        <v>1078</v>
      </c>
      <c r="C2461" s="176">
        <v>2935.0</v>
      </c>
      <c r="D2461" s="68"/>
      <c r="E2461" s="68"/>
    </row>
    <row r="2462" ht="15.75" customHeight="1">
      <c r="A2462" s="45" t="s">
        <v>119</v>
      </c>
      <c r="B2462" s="45" t="s">
        <v>742</v>
      </c>
      <c r="C2462" s="176">
        <v>331.0</v>
      </c>
      <c r="D2462" s="68"/>
      <c r="E2462" s="68"/>
    </row>
    <row r="2463" ht="15.75" customHeight="1">
      <c r="A2463" s="45" t="s">
        <v>3287</v>
      </c>
      <c r="B2463" s="45" t="s">
        <v>797</v>
      </c>
      <c r="C2463" s="176">
        <v>241.0</v>
      </c>
      <c r="D2463" s="68"/>
      <c r="E2463" s="68"/>
    </row>
    <row r="2464" ht="15.0" customHeight="1">
      <c r="A2464" s="58" t="s">
        <v>3288</v>
      </c>
      <c r="B2464" s="56"/>
      <c r="C2464" s="50">
        <v>693.0</v>
      </c>
      <c r="D2464" s="68"/>
      <c r="E2464" s="68"/>
    </row>
    <row r="2465" ht="15.0" customHeight="1">
      <c r="A2465" s="58" t="s">
        <v>3289</v>
      </c>
      <c r="B2465" s="56"/>
      <c r="C2465" s="50">
        <v>693.0</v>
      </c>
      <c r="D2465" s="68"/>
      <c r="E2465" s="68"/>
    </row>
    <row r="2466" ht="15.0" customHeight="1">
      <c r="A2466" s="58" t="s">
        <v>3288</v>
      </c>
      <c r="B2466" s="56"/>
      <c r="C2466" s="50">
        <v>693.0</v>
      </c>
      <c r="D2466" s="68"/>
      <c r="E2466" s="68"/>
    </row>
    <row r="2467" ht="15.0" customHeight="1">
      <c r="A2467" s="58" t="s">
        <v>3289</v>
      </c>
      <c r="B2467" s="56"/>
      <c r="C2467" s="50">
        <v>693.0</v>
      </c>
      <c r="D2467" s="68"/>
      <c r="E2467" s="68"/>
    </row>
    <row r="2468" ht="15.0" customHeight="1">
      <c r="A2468" s="58" t="s">
        <v>3290</v>
      </c>
      <c r="B2468" s="56"/>
      <c r="C2468" s="50">
        <v>693.0</v>
      </c>
      <c r="D2468" s="68"/>
      <c r="E2468" s="68"/>
    </row>
    <row r="2469" ht="15.0" customHeight="1">
      <c r="A2469" s="58" t="s">
        <v>3291</v>
      </c>
      <c r="B2469" s="56"/>
      <c r="C2469" s="50">
        <v>693.0</v>
      </c>
      <c r="D2469" s="68"/>
      <c r="E2469" s="68"/>
    </row>
    <row r="2470" ht="15.0" customHeight="1">
      <c r="A2470" s="58" t="s">
        <v>3290</v>
      </c>
      <c r="B2470" s="56"/>
      <c r="C2470" s="50">
        <v>693.0</v>
      </c>
      <c r="D2470" s="68"/>
      <c r="E2470" s="68"/>
    </row>
    <row r="2471" ht="15.0" customHeight="1">
      <c r="A2471" s="58" t="s">
        <v>3291</v>
      </c>
      <c r="B2471" s="56"/>
      <c r="C2471" s="50">
        <v>693.0</v>
      </c>
      <c r="D2471" s="68"/>
      <c r="E2471" s="68"/>
    </row>
    <row r="2472" ht="15.0" customHeight="1">
      <c r="A2472" s="56" t="s">
        <v>3292</v>
      </c>
      <c r="B2472" s="56" t="s">
        <v>3293</v>
      </c>
      <c r="C2472" s="178">
        <v>823.0</v>
      </c>
      <c r="D2472" s="68"/>
      <c r="E2472" s="68"/>
    </row>
    <row r="2473" ht="15.0" customHeight="1">
      <c r="A2473" s="56" t="s">
        <v>3292</v>
      </c>
      <c r="B2473" s="56" t="s">
        <v>3293</v>
      </c>
      <c r="C2473" s="178">
        <v>823.0</v>
      </c>
      <c r="D2473" s="68"/>
      <c r="E2473" s="68"/>
    </row>
    <row r="2474" ht="15.0" customHeight="1">
      <c r="A2474" s="56" t="s">
        <v>104</v>
      </c>
      <c r="B2474" s="56" t="s">
        <v>3293</v>
      </c>
      <c r="C2474" s="178">
        <v>823.0</v>
      </c>
      <c r="D2474" s="179"/>
      <c r="E2474" s="179"/>
    </row>
    <row r="2475" ht="15.0" customHeight="1">
      <c r="A2475" s="56" t="s">
        <v>149</v>
      </c>
      <c r="B2475" s="56" t="s">
        <v>3293</v>
      </c>
      <c r="C2475" s="178">
        <v>823.0</v>
      </c>
      <c r="D2475" s="68"/>
      <c r="E2475" s="68"/>
    </row>
    <row r="2476" ht="15.0" customHeight="1">
      <c r="A2476" s="56" t="s">
        <v>3294</v>
      </c>
      <c r="B2476" s="56" t="s">
        <v>3293</v>
      </c>
      <c r="C2476" s="178">
        <v>823.0</v>
      </c>
      <c r="D2476" s="68"/>
      <c r="E2476" s="68"/>
    </row>
    <row r="2477" ht="15.0" customHeight="1">
      <c r="A2477" s="56" t="s">
        <v>3295</v>
      </c>
      <c r="B2477" s="56" t="s">
        <v>3296</v>
      </c>
      <c r="C2477" s="178">
        <v>836.0</v>
      </c>
      <c r="D2477" s="68"/>
      <c r="E2477" s="68"/>
    </row>
    <row r="2478" ht="15.0" customHeight="1">
      <c r="A2478" s="56" t="s">
        <v>3295</v>
      </c>
      <c r="B2478" s="56" t="s">
        <v>3296</v>
      </c>
      <c r="C2478" s="178">
        <v>836.0</v>
      </c>
      <c r="D2478" s="68"/>
      <c r="E2478" s="68"/>
    </row>
    <row r="2479" ht="15.0" customHeight="1">
      <c r="A2479" s="56" t="s">
        <v>107</v>
      </c>
      <c r="B2479" s="56" t="s">
        <v>3296</v>
      </c>
      <c r="C2479" s="178">
        <v>836.0</v>
      </c>
      <c r="D2479" s="68"/>
      <c r="E2479" s="68"/>
    </row>
    <row r="2480" ht="15.0" customHeight="1">
      <c r="A2480" s="56" t="s">
        <v>152</v>
      </c>
      <c r="B2480" s="56" t="s">
        <v>3296</v>
      </c>
      <c r="C2480" s="178">
        <v>836.0</v>
      </c>
      <c r="D2480" s="68"/>
      <c r="E2480" s="68"/>
    </row>
    <row r="2481" ht="15.0" customHeight="1">
      <c r="A2481" s="56" t="s">
        <v>3297</v>
      </c>
      <c r="B2481" s="56" t="s">
        <v>3296</v>
      </c>
      <c r="C2481" s="178">
        <v>836.0</v>
      </c>
      <c r="D2481" s="68"/>
      <c r="E2481" s="68"/>
    </row>
    <row r="2482" ht="15.0" customHeight="1">
      <c r="A2482" s="56" t="s">
        <v>3298</v>
      </c>
      <c r="B2482" s="56" t="s">
        <v>3299</v>
      </c>
      <c r="C2482" s="178">
        <v>872.0</v>
      </c>
      <c r="D2482" s="68"/>
      <c r="E2482" s="68"/>
    </row>
    <row r="2483" ht="15.0" customHeight="1">
      <c r="A2483" s="56" t="s">
        <v>3298</v>
      </c>
      <c r="B2483" s="56" t="s">
        <v>3299</v>
      </c>
      <c r="C2483" s="178">
        <v>872.0</v>
      </c>
      <c r="D2483" s="68"/>
      <c r="E2483" s="68"/>
    </row>
    <row r="2484" ht="15.0" customHeight="1">
      <c r="A2484" s="56" t="s">
        <v>108</v>
      </c>
      <c r="B2484" s="56" t="s">
        <v>3299</v>
      </c>
      <c r="C2484" s="178">
        <v>872.0</v>
      </c>
      <c r="D2484" s="68"/>
      <c r="E2484" s="68"/>
    </row>
    <row r="2485" ht="15.0" customHeight="1">
      <c r="A2485" s="56" t="s">
        <v>153</v>
      </c>
      <c r="B2485" s="56" t="s">
        <v>3299</v>
      </c>
      <c r="C2485" s="178">
        <v>872.0</v>
      </c>
      <c r="D2485" s="68"/>
      <c r="E2485" s="68"/>
    </row>
    <row r="2486" ht="15.0" customHeight="1">
      <c r="A2486" s="56" t="s">
        <v>3300</v>
      </c>
      <c r="B2486" s="56" t="s">
        <v>3299</v>
      </c>
      <c r="C2486" s="178">
        <v>872.0</v>
      </c>
      <c r="D2486" s="68"/>
      <c r="E2486" s="68"/>
    </row>
    <row r="2487" ht="15.0" customHeight="1">
      <c r="A2487" s="56" t="s">
        <v>3301</v>
      </c>
      <c r="B2487" s="56" t="s">
        <v>3302</v>
      </c>
      <c r="C2487" s="178">
        <v>977.0</v>
      </c>
      <c r="D2487" s="68"/>
      <c r="E2487" s="68"/>
    </row>
    <row r="2488" ht="15.0" customHeight="1">
      <c r="A2488" s="56" t="s">
        <v>3301</v>
      </c>
      <c r="B2488" s="56" t="s">
        <v>3302</v>
      </c>
      <c r="C2488" s="178">
        <v>977.0</v>
      </c>
      <c r="D2488" s="68"/>
      <c r="E2488" s="68"/>
    </row>
    <row r="2489" ht="15.0" customHeight="1">
      <c r="A2489" s="56" t="s">
        <v>109</v>
      </c>
      <c r="B2489" s="56" t="s">
        <v>3302</v>
      </c>
      <c r="C2489" s="178">
        <v>977.0</v>
      </c>
      <c r="D2489" s="68"/>
      <c r="E2489" s="68"/>
    </row>
    <row r="2490" ht="15.0" customHeight="1">
      <c r="A2490" s="56" t="s">
        <v>155</v>
      </c>
      <c r="B2490" s="56" t="s">
        <v>3302</v>
      </c>
      <c r="C2490" s="178">
        <v>977.0</v>
      </c>
      <c r="D2490" s="68"/>
      <c r="E2490" s="68"/>
    </row>
    <row r="2491" ht="15.0" customHeight="1">
      <c r="A2491" s="56" t="s">
        <v>3303</v>
      </c>
      <c r="B2491" s="56" t="s">
        <v>3302</v>
      </c>
      <c r="C2491" s="178">
        <v>977.0</v>
      </c>
      <c r="D2491" s="68"/>
      <c r="E2491" s="68"/>
    </row>
    <row r="2492" ht="15.0" customHeight="1">
      <c r="A2492" s="56" t="s">
        <v>3304</v>
      </c>
      <c r="B2492" s="56" t="s">
        <v>3305</v>
      </c>
      <c r="C2492" s="178">
        <v>1102.0</v>
      </c>
      <c r="D2492" s="68"/>
      <c r="E2492" s="68"/>
    </row>
    <row r="2493" ht="15.0" customHeight="1">
      <c r="A2493" s="56" t="s">
        <v>3304</v>
      </c>
      <c r="B2493" s="56" t="s">
        <v>3305</v>
      </c>
      <c r="C2493" s="178">
        <v>1102.0</v>
      </c>
      <c r="D2493" s="68"/>
      <c r="E2493" s="68"/>
    </row>
    <row r="2494" ht="15.0" customHeight="1">
      <c r="A2494" s="56" t="s">
        <v>111</v>
      </c>
      <c r="B2494" s="56" t="s">
        <v>3305</v>
      </c>
      <c r="C2494" s="178">
        <v>1102.0</v>
      </c>
      <c r="D2494" s="68"/>
      <c r="E2494" s="68"/>
    </row>
    <row r="2495" ht="15.0" customHeight="1">
      <c r="A2495" s="56" t="s">
        <v>157</v>
      </c>
      <c r="B2495" s="56" t="s">
        <v>3305</v>
      </c>
      <c r="C2495" s="178">
        <v>1102.0</v>
      </c>
      <c r="D2495" s="68"/>
      <c r="E2495" s="68"/>
    </row>
    <row r="2496" ht="15.0" customHeight="1">
      <c r="A2496" s="56" t="s">
        <v>3306</v>
      </c>
      <c r="B2496" s="56" t="s">
        <v>3305</v>
      </c>
      <c r="C2496" s="178">
        <v>1102.0</v>
      </c>
      <c r="D2496" s="68"/>
      <c r="E2496" s="68"/>
    </row>
    <row r="2497" ht="15.0" customHeight="1">
      <c r="A2497" s="56" t="s">
        <v>3307</v>
      </c>
      <c r="B2497" s="56" t="s">
        <v>3308</v>
      </c>
      <c r="C2497" s="178">
        <v>1305.0</v>
      </c>
      <c r="D2497" s="68"/>
      <c r="E2497" s="68"/>
    </row>
    <row r="2498" ht="15.0" customHeight="1">
      <c r="A2498" s="56" t="s">
        <v>3307</v>
      </c>
      <c r="B2498" s="56" t="s">
        <v>3308</v>
      </c>
      <c r="C2498" s="178">
        <v>1305.0</v>
      </c>
      <c r="D2498" s="68"/>
      <c r="E2498" s="68"/>
    </row>
    <row r="2499" ht="15.0" customHeight="1">
      <c r="A2499" s="56" t="s">
        <v>112</v>
      </c>
      <c r="B2499" s="56" t="s">
        <v>3308</v>
      </c>
      <c r="C2499" s="178">
        <v>1305.0</v>
      </c>
      <c r="D2499" s="68"/>
      <c r="E2499" s="68"/>
    </row>
    <row r="2500" ht="15.0" customHeight="1">
      <c r="A2500" s="56" t="s">
        <v>160</v>
      </c>
      <c r="B2500" s="56" t="s">
        <v>3308</v>
      </c>
      <c r="C2500" s="178">
        <v>1305.0</v>
      </c>
      <c r="D2500" s="68"/>
      <c r="E2500" s="68"/>
    </row>
    <row r="2501" ht="15.0" customHeight="1">
      <c r="A2501" s="56" t="s">
        <v>3309</v>
      </c>
      <c r="B2501" s="56" t="s">
        <v>3308</v>
      </c>
      <c r="C2501" s="178">
        <v>1305.0</v>
      </c>
      <c r="D2501" s="68"/>
      <c r="E2501" s="68"/>
    </row>
    <row r="2502" ht="15.0" customHeight="1">
      <c r="A2502" s="56" t="s">
        <v>3310</v>
      </c>
      <c r="B2502" s="56" t="s">
        <v>3311</v>
      </c>
      <c r="C2502" s="178">
        <v>1433.0</v>
      </c>
      <c r="D2502" s="68"/>
      <c r="E2502" s="68"/>
    </row>
    <row r="2503" ht="15.0" customHeight="1">
      <c r="A2503" s="56" t="s">
        <v>3310</v>
      </c>
      <c r="B2503" s="56" t="s">
        <v>3311</v>
      </c>
      <c r="C2503" s="178">
        <v>1433.0</v>
      </c>
      <c r="D2503" s="68"/>
      <c r="E2503" s="68"/>
    </row>
    <row r="2504" ht="15.0" customHeight="1">
      <c r="A2504" s="56" t="s">
        <v>113</v>
      </c>
      <c r="B2504" s="56" t="s">
        <v>3311</v>
      </c>
      <c r="C2504" s="178">
        <v>1433.0</v>
      </c>
      <c r="D2504" s="68"/>
      <c r="E2504" s="68"/>
    </row>
    <row r="2505" ht="15.0" customHeight="1">
      <c r="A2505" s="56" t="s">
        <v>162</v>
      </c>
      <c r="B2505" s="56" t="s">
        <v>3311</v>
      </c>
      <c r="C2505" s="178">
        <v>1433.0</v>
      </c>
      <c r="D2505" s="68"/>
      <c r="E2505" s="68"/>
    </row>
    <row r="2506" ht="15.0" customHeight="1">
      <c r="A2506" s="56" t="s">
        <v>3312</v>
      </c>
      <c r="B2506" s="56" t="s">
        <v>3311</v>
      </c>
      <c r="C2506" s="178">
        <v>1433.0</v>
      </c>
      <c r="D2506" s="68"/>
      <c r="E2506" s="68"/>
    </row>
    <row r="2507" ht="15.0" customHeight="1">
      <c r="A2507" s="180" t="s">
        <v>3313</v>
      </c>
      <c r="B2507" s="181"/>
      <c r="C2507" s="182">
        <v>584.0</v>
      </c>
      <c r="D2507" s="68"/>
      <c r="E2507" s="68"/>
    </row>
    <row r="2508" ht="15.0" customHeight="1">
      <c r="A2508" s="183" t="s">
        <v>3314</v>
      </c>
      <c r="B2508" s="184"/>
      <c r="C2508" s="185">
        <v>591.0</v>
      </c>
      <c r="D2508" s="68"/>
      <c r="E2508" s="68"/>
    </row>
    <row r="2509" ht="15.0" customHeight="1">
      <c r="A2509" s="183" t="s">
        <v>3315</v>
      </c>
      <c r="B2509" s="184"/>
      <c r="C2509" s="185">
        <v>579.0</v>
      </c>
      <c r="D2509" s="68"/>
      <c r="E2509" s="68"/>
    </row>
    <row r="2510" ht="15.0" customHeight="1">
      <c r="A2510" s="183" t="s">
        <v>3316</v>
      </c>
      <c r="B2510" s="184"/>
      <c r="C2510" s="185">
        <v>591.0</v>
      </c>
      <c r="D2510" s="68"/>
      <c r="E2510" s="68"/>
    </row>
    <row r="2511" ht="15.0" customHeight="1">
      <c r="A2511" s="183" t="s">
        <v>3317</v>
      </c>
      <c r="B2511" s="184"/>
      <c r="C2511" s="185">
        <v>660.0</v>
      </c>
      <c r="D2511" s="68"/>
      <c r="E2511" s="68"/>
    </row>
    <row r="2512" ht="15.0" customHeight="1">
      <c r="A2512" s="183" t="s">
        <v>3318</v>
      </c>
      <c r="B2512" s="184"/>
      <c r="C2512" s="185">
        <v>663.0</v>
      </c>
      <c r="D2512" s="68"/>
      <c r="E2512" s="68"/>
    </row>
    <row r="2513" ht="15.0" customHeight="1">
      <c r="A2513" s="183" t="s">
        <v>3319</v>
      </c>
      <c r="B2513" s="184"/>
      <c r="C2513" s="185">
        <v>674.0</v>
      </c>
      <c r="D2513" s="68"/>
      <c r="E2513" s="68"/>
    </row>
    <row r="2514" ht="15.0" customHeight="1">
      <c r="A2514" s="183" t="s">
        <v>3320</v>
      </c>
      <c r="B2514" s="184"/>
      <c r="C2514" s="185">
        <v>743.0</v>
      </c>
      <c r="D2514" s="68"/>
      <c r="E2514" s="68"/>
    </row>
    <row r="2515" ht="15.0" customHeight="1">
      <c r="A2515" s="179"/>
      <c r="B2515" s="179"/>
      <c r="C2515" s="186"/>
      <c r="D2515" s="68"/>
      <c r="E2515" s="68"/>
    </row>
    <row r="2516" ht="15.0" customHeight="1">
      <c r="A2516" s="179"/>
      <c r="B2516" s="179"/>
      <c r="C2516" s="186"/>
      <c r="D2516" s="68"/>
      <c r="E2516" s="68"/>
    </row>
    <row r="2517" ht="15.0" customHeight="1">
      <c r="A2517" s="179"/>
      <c r="B2517" s="179"/>
      <c r="C2517" s="186"/>
      <c r="D2517" s="68"/>
      <c r="E2517" s="68"/>
    </row>
    <row r="2518" ht="15.0" customHeight="1">
      <c r="A2518" s="179"/>
      <c r="B2518" s="179"/>
      <c r="C2518" s="186"/>
      <c r="D2518" s="68"/>
      <c r="E2518" s="68"/>
    </row>
    <row r="2519" ht="15.0" customHeight="1">
      <c r="A2519" s="179"/>
      <c r="B2519" s="179"/>
      <c r="C2519" s="186"/>
      <c r="D2519" s="68"/>
      <c r="E2519" s="68"/>
    </row>
    <row r="2520" ht="15.0" customHeight="1">
      <c r="A2520" s="179"/>
      <c r="B2520" s="179"/>
      <c r="C2520" s="186"/>
      <c r="D2520" s="68"/>
      <c r="E2520" s="68"/>
    </row>
    <row r="2521" ht="15.0" customHeight="1">
      <c r="A2521" s="179"/>
      <c r="B2521" s="179"/>
      <c r="C2521" s="186"/>
      <c r="D2521" s="68"/>
      <c r="E2521" s="68"/>
    </row>
    <row r="2522" ht="15.0" customHeight="1">
      <c r="A2522" s="179"/>
      <c r="B2522" s="179"/>
      <c r="C2522" s="186"/>
      <c r="D2522" s="68"/>
      <c r="E2522" s="68"/>
    </row>
    <row r="2523" ht="15.0" customHeight="1">
      <c r="A2523" s="179"/>
      <c r="B2523" s="179"/>
      <c r="C2523" s="186"/>
      <c r="D2523" s="68"/>
      <c r="E2523" s="68"/>
    </row>
    <row r="2524" ht="15.0" customHeight="1">
      <c r="A2524" s="179"/>
      <c r="B2524" s="179"/>
      <c r="C2524" s="186"/>
      <c r="D2524" s="68"/>
      <c r="E2524" s="68"/>
    </row>
    <row r="2525" ht="15.0" customHeight="1">
      <c r="A2525" s="179"/>
      <c r="B2525" s="179"/>
      <c r="C2525" s="186"/>
      <c r="D2525" s="68"/>
      <c r="E2525" s="68"/>
    </row>
    <row r="2526" ht="15.0" customHeight="1">
      <c r="A2526" s="179"/>
      <c r="B2526" s="179"/>
      <c r="C2526" s="186"/>
      <c r="D2526" s="68"/>
      <c r="E2526" s="68"/>
    </row>
    <row r="2527" ht="15.0" customHeight="1">
      <c r="A2527" s="179"/>
      <c r="B2527" s="179"/>
      <c r="C2527" s="186"/>
      <c r="D2527" s="68"/>
      <c r="E2527" s="68"/>
    </row>
    <row r="2528" ht="15.0" customHeight="1">
      <c r="A2528" s="179"/>
      <c r="B2528" s="179"/>
      <c r="C2528" s="186"/>
      <c r="D2528" s="68"/>
      <c r="E2528" s="68"/>
    </row>
    <row r="2529" ht="15.0" customHeight="1">
      <c r="A2529" s="179"/>
      <c r="B2529" s="179"/>
      <c r="C2529" s="186"/>
      <c r="D2529" s="68"/>
      <c r="E2529" s="68"/>
    </row>
    <row r="2530" ht="15.0" customHeight="1">
      <c r="A2530" s="179"/>
      <c r="B2530" s="179"/>
      <c r="C2530" s="186"/>
      <c r="D2530" s="68"/>
      <c r="E2530" s="68"/>
    </row>
    <row r="2531" ht="15.0" customHeight="1">
      <c r="A2531" s="179"/>
      <c r="B2531" s="179"/>
      <c r="C2531" s="186"/>
      <c r="D2531" s="68"/>
      <c r="E2531" s="68"/>
    </row>
    <row r="2532" ht="15.0" customHeight="1">
      <c r="A2532" s="179"/>
      <c r="B2532" s="179"/>
      <c r="C2532" s="186"/>
      <c r="D2532" s="68"/>
      <c r="E2532" s="68"/>
    </row>
    <row r="2533" ht="15.0" customHeight="1">
      <c r="A2533" s="179"/>
      <c r="B2533" s="179"/>
      <c r="C2533" s="186"/>
      <c r="D2533" s="68"/>
      <c r="E2533" s="68"/>
    </row>
    <row r="2534" ht="15.0" customHeight="1">
      <c r="A2534" s="179"/>
      <c r="B2534" s="179"/>
      <c r="C2534" s="186"/>
      <c r="D2534" s="68"/>
      <c r="E2534" s="68"/>
    </row>
    <row r="2535" ht="15.0" customHeight="1">
      <c r="A2535" s="179"/>
      <c r="B2535" s="179"/>
      <c r="C2535" s="186"/>
      <c r="D2535" s="68"/>
      <c r="E2535" s="68"/>
    </row>
    <row r="2536" ht="15.0" customHeight="1">
      <c r="A2536" s="179"/>
      <c r="B2536" s="179"/>
      <c r="C2536" s="186"/>
      <c r="D2536" s="68"/>
      <c r="E2536" s="68"/>
    </row>
    <row r="2537" ht="15.0" customHeight="1">
      <c r="A2537" s="179"/>
      <c r="B2537" s="179"/>
      <c r="C2537" s="186"/>
      <c r="D2537" s="68"/>
      <c r="E2537" s="68"/>
    </row>
    <row r="2538" ht="15.0" customHeight="1">
      <c r="A2538" s="179"/>
      <c r="B2538" s="179"/>
      <c r="C2538" s="186"/>
      <c r="D2538" s="68"/>
      <c r="E2538" s="68"/>
    </row>
    <row r="2539" ht="15.0" customHeight="1">
      <c r="A2539" s="179"/>
      <c r="B2539" s="179"/>
      <c r="C2539" s="186"/>
      <c r="D2539" s="68"/>
      <c r="E2539" s="68"/>
    </row>
    <row r="2540" ht="15.0" customHeight="1">
      <c r="A2540" s="179"/>
      <c r="B2540" s="179"/>
      <c r="C2540" s="186"/>
      <c r="D2540" s="68"/>
      <c r="E2540" s="68"/>
    </row>
    <row r="2541" ht="15.0" customHeight="1">
      <c r="A2541" s="179"/>
      <c r="B2541" s="179"/>
      <c r="C2541" s="186"/>
      <c r="D2541" s="68"/>
      <c r="E2541" s="68"/>
    </row>
    <row r="2542" ht="15.0" customHeight="1">
      <c r="A2542" s="179"/>
      <c r="B2542" s="179"/>
      <c r="C2542" s="186"/>
      <c r="D2542" s="68"/>
      <c r="E2542" s="68"/>
    </row>
    <row r="2543" ht="15.0" customHeight="1">
      <c r="A2543" s="179"/>
      <c r="B2543" s="179"/>
      <c r="C2543" s="186"/>
      <c r="D2543" s="68"/>
      <c r="E2543" s="68"/>
    </row>
    <row r="2544" ht="15.0" customHeight="1">
      <c r="A2544" s="179"/>
      <c r="B2544" s="179"/>
      <c r="C2544" s="186"/>
      <c r="D2544" s="68"/>
      <c r="E2544" s="68"/>
    </row>
    <row r="2545" ht="15.0" customHeight="1">
      <c r="A2545" s="179"/>
      <c r="B2545" s="179"/>
      <c r="C2545" s="186"/>
      <c r="D2545" s="68"/>
      <c r="E2545" s="68"/>
    </row>
    <row r="2546" ht="15.0" customHeight="1">
      <c r="A2546" s="179"/>
      <c r="B2546" s="179"/>
      <c r="C2546" s="186"/>
      <c r="D2546" s="68"/>
      <c r="E2546" s="68"/>
    </row>
    <row r="2547" ht="15.0" customHeight="1">
      <c r="A2547" s="179"/>
      <c r="B2547" s="179"/>
      <c r="C2547" s="186"/>
      <c r="D2547" s="68"/>
      <c r="E2547" s="68"/>
    </row>
    <row r="2548" ht="15.0" customHeight="1">
      <c r="A2548" s="179"/>
      <c r="B2548" s="179"/>
      <c r="C2548" s="186"/>
      <c r="D2548" s="68"/>
      <c r="E2548" s="68"/>
    </row>
    <row r="2549" ht="15.0" customHeight="1">
      <c r="A2549" s="179"/>
      <c r="B2549" s="179"/>
      <c r="C2549" s="186"/>
      <c r="D2549" s="68"/>
      <c r="E2549" s="68"/>
    </row>
    <row r="2550" ht="15.0" customHeight="1">
      <c r="A2550" s="179"/>
      <c r="B2550" s="179"/>
      <c r="C2550" s="186"/>
      <c r="D2550" s="68"/>
      <c r="E2550" s="68"/>
    </row>
    <row r="2551" ht="15.0" customHeight="1">
      <c r="A2551" s="179"/>
      <c r="B2551" s="179"/>
      <c r="C2551" s="186"/>
      <c r="D2551" s="68"/>
      <c r="E2551" s="68"/>
    </row>
    <row r="2552" ht="15.0" customHeight="1">
      <c r="A2552" s="179"/>
      <c r="B2552" s="179"/>
      <c r="C2552" s="186"/>
      <c r="D2552" s="68"/>
      <c r="E2552" s="68"/>
    </row>
    <row r="2553" ht="15.0" customHeight="1">
      <c r="A2553" s="179"/>
      <c r="B2553" s="179"/>
      <c r="C2553" s="186"/>
      <c r="D2553" s="68"/>
      <c r="E2553" s="68"/>
    </row>
    <row r="2554" ht="15.0" customHeight="1">
      <c r="A2554" s="179"/>
      <c r="B2554" s="179"/>
      <c r="C2554" s="186"/>
      <c r="D2554" s="68"/>
      <c r="E2554" s="68"/>
    </row>
    <row r="2555" ht="15.0" customHeight="1">
      <c r="A2555" s="179"/>
      <c r="B2555" s="179"/>
      <c r="C2555" s="186"/>
      <c r="D2555" s="68"/>
      <c r="E2555" s="68"/>
    </row>
    <row r="2556" ht="15.0" customHeight="1">
      <c r="A2556" s="179"/>
      <c r="B2556" s="179"/>
      <c r="C2556" s="186"/>
      <c r="D2556" s="68"/>
      <c r="E2556" s="68"/>
    </row>
    <row r="2557" ht="15.0" customHeight="1">
      <c r="A2557" s="179"/>
      <c r="B2557" s="179"/>
      <c r="C2557" s="186"/>
      <c r="D2557" s="68"/>
      <c r="E2557" s="68"/>
    </row>
    <row r="2558" ht="15.0" customHeight="1">
      <c r="A2558" s="179"/>
      <c r="B2558" s="179"/>
      <c r="C2558" s="186"/>
      <c r="D2558" s="68"/>
      <c r="E2558" s="68"/>
    </row>
    <row r="2559" ht="15.0" customHeight="1">
      <c r="A2559" s="179"/>
      <c r="B2559" s="179"/>
      <c r="C2559" s="186"/>
      <c r="D2559" s="68"/>
      <c r="E2559" s="68"/>
    </row>
    <row r="2560" ht="15.0" customHeight="1">
      <c r="A2560" s="179"/>
      <c r="B2560" s="179"/>
      <c r="C2560" s="186"/>
      <c r="D2560" s="68"/>
      <c r="E2560" s="68"/>
    </row>
    <row r="2561" ht="15.0" customHeight="1">
      <c r="A2561" s="179"/>
      <c r="B2561" s="179"/>
      <c r="C2561" s="186"/>
      <c r="D2561" s="68"/>
      <c r="E2561" s="68"/>
    </row>
    <row r="2562" ht="15.0" customHeight="1">
      <c r="A2562" s="179"/>
      <c r="B2562" s="179"/>
      <c r="C2562" s="186"/>
      <c r="D2562" s="68"/>
      <c r="E2562" s="68"/>
    </row>
    <row r="2563" ht="15.0" customHeight="1">
      <c r="A2563" s="179"/>
      <c r="B2563" s="179"/>
      <c r="C2563" s="186"/>
      <c r="D2563" s="68"/>
      <c r="E2563" s="68"/>
    </row>
    <row r="2564" ht="15.0" customHeight="1">
      <c r="A2564" s="179"/>
      <c r="B2564" s="179"/>
      <c r="C2564" s="186"/>
      <c r="D2564" s="68"/>
      <c r="E2564" s="68"/>
    </row>
    <row r="2565" ht="15.0" customHeight="1">
      <c r="A2565" s="179"/>
      <c r="B2565" s="179"/>
      <c r="C2565" s="186"/>
      <c r="D2565" s="68"/>
      <c r="E2565" s="68"/>
    </row>
    <row r="2566" ht="15.0" customHeight="1">
      <c r="A2566" s="179"/>
      <c r="B2566" s="179"/>
      <c r="C2566" s="186"/>
      <c r="D2566" s="68"/>
      <c r="E2566" s="68"/>
    </row>
    <row r="2567" ht="15.0" customHeight="1">
      <c r="A2567" s="179"/>
      <c r="B2567" s="179"/>
      <c r="C2567" s="186"/>
      <c r="D2567" s="68"/>
      <c r="E2567" s="68"/>
    </row>
    <row r="2568" ht="15.0" customHeight="1">
      <c r="A2568" s="179"/>
      <c r="B2568" s="179"/>
      <c r="C2568" s="186"/>
      <c r="D2568" s="68"/>
      <c r="E2568" s="68"/>
    </row>
    <row r="2569" ht="15.0" customHeight="1">
      <c r="A2569" s="179"/>
      <c r="B2569" s="179"/>
      <c r="C2569" s="186"/>
      <c r="D2569" s="68"/>
      <c r="E2569" s="68"/>
    </row>
    <row r="2570" ht="15.0" customHeight="1">
      <c r="A2570" s="179"/>
      <c r="B2570" s="179"/>
      <c r="C2570" s="186"/>
      <c r="D2570" s="68"/>
      <c r="E2570" s="68"/>
    </row>
    <row r="2571" ht="15.0" customHeight="1">
      <c r="A2571" s="179"/>
      <c r="B2571" s="179"/>
      <c r="C2571" s="186"/>
      <c r="D2571" s="68"/>
      <c r="E2571" s="68"/>
    </row>
    <row r="2572" ht="15.0" customHeight="1">
      <c r="A2572" s="179"/>
      <c r="B2572" s="179"/>
      <c r="C2572" s="186"/>
      <c r="D2572" s="68"/>
      <c r="E2572" s="68"/>
    </row>
    <row r="2573" ht="15.0" customHeight="1">
      <c r="A2573" s="179"/>
      <c r="B2573" s="179"/>
      <c r="C2573" s="186"/>
      <c r="D2573" s="68"/>
      <c r="E2573" s="68"/>
    </row>
    <row r="2574" ht="15.0" customHeight="1">
      <c r="A2574" s="179"/>
      <c r="B2574" s="179"/>
      <c r="C2574" s="186"/>
      <c r="D2574" s="68"/>
      <c r="E2574" s="68"/>
    </row>
    <row r="2575" ht="15.0" customHeight="1">
      <c r="A2575" s="179"/>
      <c r="B2575" s="179"/>
      <c r="C2575" s="186"/>
      <c r="D2575" s="68"/>
      <c r="E2575" s="68"/>
    </row>
    <row r="2576" ht="15.0" customHeight="1">
      <c r="A2576" s="179"/>
      <c r="B2576" s="179"/>
      <c r="C2576" s="186"/>
      <c r="D2576" s="68"/>
      <c r="E2576" s="68"/>
    </row>
    <row r="2577" ht="15.0" customHeight="1">
      <c r="A2577" s="179"/>
      <c r="B2577" s="179"/>
      <c r="C2577" s="186"/>
      <c r="D2577" s="68"/>
      <c r="E2577" s="68"/>
    </row>
    <row r="2578" ht="15.0" customHeight="1">
      <c r="A2578" s="179"/>
      <c r="B2578" s="179"/>
      <c r="C2578" s="186"/>
      <c r="D2578" s="68"/>
      <c r="E2578" s="68"/>
    </row>
    <row r="2579" ht="15.0" customHeight="1">
      <c r="A2579" s="179"/>
      <c r="B2579" s="179"/>
      <c r="C2579" s="186"/>
      <c r="D2579" s="68"/>
      <c r="E2579" s="68"/>
    </row>
    <row r="2580" ht="15.0" customHeight="1">
      <c r="A2580" s="179"/>
      <c r="B2580" s="179"/>
      <c r="C2580" s="186"/>
      <c r="D2580" s="68"/>
      <c r="E2580" s="68"/>
    </row>
    <row r="2581" ht="15.0" customHeight="1">
      <c r="A2581" s="179"/>
      <c r="B2581" s="179"/>
      <c r="C2581" s="186"/>
      <c r="D2581" s="68"/>
      <c r="E2581" s="68"/>
    </row>
    <row r="2582" ht="15.0" customHeight="1">
      <c r="A2582" s="179"/>
      <c r="B2582" s="179"/>
      <c r="C2582" s="186"/>
      <c r="D2582" s="68"/>
      <c r="E2582" s="68"/>
    </row>
    <row r="2583" ht="15.0" customHeight="1">
      <c r="A2583" s="179"/>
      <c r="B2583" s="179"/>
      <c r="C2583" s="186"/>
      <c r="D2583" s="68"/>
      <c r="E2583" s="68"/>
    </row>
    <row r="2584" ht="15.0" customHeight="1">
      <c r="A2584" s="179"/>
      <c r="B2584" s="179"/>
      <c r="C2584" s="186"/>
      <c r="D2584" s="68"/>
      <c r="E2584" s="68"/>
    </row>
    <row r="2585" ht="15.0" customHeight="1">
      <c r="A2585" s="179"/>
      <c r="B2585" s="179"/>
      <c r="C2585" s="186"/>
      <c r="D2585" s="68"/>
      <c r="E2585" s="68"/>
    </row>
    <row r="2586" ht="15.0" customHeight="1">
      <c r="A2586" s="179"/>
      <c r="B2586" s="179"/>
      <c r="C2586" s="186"/>
      <c r="D2586" s="68"/>
      <c r="E2586" s="68"/>
    </row>
    <row r="2587" ht="15.0" customHeight="1">
      <c r="A2587" s="179"/>
      <c r="B2587" s="179"/>
      <c r="C2587" s="186"/>
      <c r="D2587" s="68"/>
      <c r="E2587" s="68"/>
    </row>
    <row r="2588" ht="15.0" customHeight="1">
      <c r="A2588" s="179"/>
      <c r="B2588" s="179"/>
      <c r="C2588" s="186"/>
      <c r="D2588" s="68"/>
      <c r="E2588" s="68"/>
    </row>
    <row r="2589" ht="15.0" customHeight="1">
      <c r="A2589" s="179"/>
      <c r="B2589" s="179"/>
      <c r="C2589" s="186"/>
      <c r="D2589" s="68"/>
      <c r="E2589" s="68"/>
    </row>
    <row r="2590" ht="15.0" customHeight="1">
      <c r="A2590" s="179"/>
      <c r="B2590" s="179"/>
      <c r="C2590" s="186"/>
      <c r="D2590" s="68"/>
      <c r="E2590" s="68"/>
    </row>
    <row r="2591" ht="15.0" customHeight="1">
      <c r="A2591" s="179"/>
      <c r="B2591" s="179"/>
      <c r="C2591" s="186"/>
      <c r="D2591" s="68"/>
      <c r="E2591" s="68"/>
    </row>
    <row r="2592" ht="15.0" customHeight="1">
      <c r="A2592" s="179"/>
      <c r="B2592" s="179"/>
      <c r="C2592" s="186"/>
      <c r="D2592" s="68"/>
      <c r="E2592" s="68"/>
    </row>
    <row r="2593" ht="15.0" customHeight="1">
      <c r="A2593" s="179"/>
      <c r="B2593" s="179"/>
      <c r="C2593" s="186"/>
      <c r="D2593" s="68"/>
      <c r="E2593" s="68"/>
    </row>
    <row r="2594" ht="15.0" customHeight="1">
      <c r="A2594" s="179"/>
      <c r="B2594" s="179"/>
      <c r="C2594" s="186"/>
      <c r="D2594" s="68"/>
      <c r="E2594" s="68"/>
    </row>
    <row r="2595" ht="15.0" customHeight="1">
      <c r="A2595" s="179"/>
      <c r="B2595" s="179"/>
      <c r="C2595" s="186"/>
      <c r="D2595" s="68"/>
      <c r="E2595" s="68"/>
    </row>
    <row r="2596" ht="15.0" customHeight="1">
      <c r="A2596" s="179"/>
      <c r="B2596" s="179"/>
      <c r="C2596" s="186"/>
      <c r="D2596" s="68"/>
      <c r="E2596" s="68"/>
    </row>
    <row r="2597" ht="15.0" customHeight="1">
      <c r="A2597" s="179"/>
      <c r="B2597" s="179"/>
      <c r="C2597" s="186"/>
      <c r="D2597" s="68"/>
      <c r="E2597" s="68"/>
    </row>
    <row r="2598" ht="15.0" customHeight="1">
      <c r="A2598" s="179"/>
      <c r="B2598" s="179"/>
      <c r="C2598" s="186"/>
      <c r="D2598" s="68"/>
      <c r="E2598" s="68"/>
    </row>
    <row r="2599" ht="15.0" customHeight="1">
      <c r="A2599" s="179"/>
      <c r="B2599" s="179"/>
      <c r="C2599" s="186"/>
      <c r="D2599" s="68"/>
      <c r="E2599" s="68"/>
    </row>
    <row r="2600" ht="15.0" customHeight="1">
      <c r="A2600" s="179"/>
      <c r="B2600" s="179"/>
      <c r="C2600" s="186"/>
      <c r="D2600" s="68"/>
      <c r="E2600" s="68"/>
    </row>
    <row r="2601" ht="15.0" customHeight="1">
      <c r="A2601" s="179"/>
      <c r="B2601" s="179"/>
      <c r="C2601" s="186"/>
      <c r="D2601" s="68"/>
      <c r="E2601" s="68"/>
    </row>
    <row r="2602" ht="15.0" customHeight="1">
      <c r="A2602" s="179"/>
      <c r="B2602" s="179"/>
      <c r="C2602" s="186"/>
      <c r="D2602" s="68"/>
      <c r="E2602" s="68"/>
    </row>
    <row r="2603" ht="15.0" customHeight="1">
      <c r="A2603" s="179"/>
      <c r="B2603" s="179"/>
      <c r="C2603" s="186"/>
      <c r="D2603" s="68"/>
      <c r="E2603" s="68"/>
    </row>
    <row r="2604" ht="15.0" customHeight="1">
      <c r="A2604" s="179"/>
      <c r="B2604" s="179"/>
      <c r="C2604" s="186"/>
      <c r="D2604" s="68"/>
      <c r="E2604" s="68"/>
    </row>
    <row r="2605" ht="15.0" customHeight="1">
      <c r="A2605" s="179"/>
      <c r="B2605" s="179"/>
      <c r="C2605" s="186"/>
      <c r="D2605" s="68"/>
      <c r="E2605" s="68"/>
    </row>
    <row r="2606" ht="15.0" customHeight="1">
      <c r="A2606" s="179"/>
      <c r="B2606" s="179"/>
      <c r="C2606" s="186"/>
      <c r="D2606" s="68"/>
      <c r="E2606" s="68"/>
    </row>
    <row r="2607" ht="15.0" customHeight="1">
      <c r="A2607" s="179"/>
      <c r="B2607" s="179"/>
      <c r="C2607" s="186"/>
      <c r="D2607" s="68"/>
      <c r="E2607" s="68"/>
    </row>
    <row r="2608" ht="15.0" customHeight="1">
      <c r="A2608" s="179"/>
      <c r="B2608" s="179"/>
      <c r="C2608" s="186"/>
      <c r="D2608" s="68"/>
      <c r="E2608" s="68"/>
    </row>
    <row r="2609" ht="15.0" customHeight="1">
      <c r="A2609" s="179"/>
      <c r="B2609" s="179"/>
      <c r="C2609" s="186"/>
      <c r="D2609" s="68"/>
      <c r="E2609" s="68"/>
    </row>
    <row r="2610" ht="15.0" customHeight="1">
      <c r="A2610" s="179"/>
      <c r="B2610" s="179"/>
      <c r="C2610" s="186"/>
      <c r="D2610" s="68"/>
      <c r="E2610" s="68"/>
    </row>
    <row r="2611" ht="15.0" customHeight="1">
      <c r="A2611" s="179"/>
      <c r="B2611" s="179"/>
      <c r="C2611" s="186"/>
      <c r="D2611" s="68"/>
      <c r="E2611" s="68"/>
    </row>
    <row r="2612" ht="15.0" customHeight="1">
      <c r="A2612" s="179"/>
      <c r="B2612" s="179"/>
      <c r="C2612" s="186"/>
      <c r="D2612" s="68"/>
      <c r="E2612" s="68"/>
    </row>
    <row r="2613" ht="15.0" customHeight="1">
      <c r="A2613" s="179"/>
      <c r="B2613" s="179"/>
      <c r="C2613" s="186"/>
      <c r="D2613" s="68"/>
      <c r="E2613" s="68"/>
    </row>
    <row r="2614" ht="15.0" customHeight="1">
      <c r="A2614" s="179"/>
      <c r="B2614" s="179"/>
      <c r="C2614" s="186"/>
      <c r="D2614" s="68"/>
      <c r="E2614" s="68"/>
    </row>
    <row r="2615" ht="15.0" customHeight="1">
      <c r="A2615" s="179"/>
      <c r="B2615" s="179"/>
      <c r="C2615" s="186"/>
      <c r="D2615" s="68"/>
      <c r="E2615" s="68"/>
    </row>
    <row r="2616" ht="15.0" customHeight="1">
      <c r="A2616" s="179"/>
      <c r="B2616" s="179"/>
      <c r="C2616" s="186"/>
      <c r="D2616" s="68"/>
      <c r="E2616" s="68"/>
    </row>
    <row r="2617" ht="15.0" customHeight="1">
      <c r="A2617" s="179"/>
      <c r="B2617" s="179"/>
      <c r="C2617" s="186"/>
      <c r="D2617" s="68"/>
      <c r="E2617" s="68"/>
    </row>
    <row r="2618" ht="15.0" customHeight="1">
      <c r="A2618" s="179"/>
      <c r="B2618" s="179"/>
      <c r="C2618" s="186"/>
      <c r="D2618" s="68"/>
      <c r="E2618" s="68"/>
    </row>
    <row r="2619" ht="15.0" customHeight="1">
      <c r="A2619" s="179"/>
      <c r="B2619" s="179"/>
      <c r="C2619" s="186"/>
      <c r="D2619" s="68"/>
      <c r="E2619" s="68"/>
    </row>
    <row r="2620" ht="15.0" customHeight="1">
      <c r="A2620" s="179"/>
      <c r="B2620" s="179"/>
      <c r="C2620" s="186"/>
      <c r="D2620" s="68"/>
      <c r="E2620" s="68"/>
    </row>
    <row r="2621" ht="15.0" customHeight="1">
      <c r="A2621" s="179"/>
      <c r="B2621" s="179"/>
      <c r="C2621" s="186"/>
      <c r="D2621" s="68"/>
      <c r="E2621" s="68"/>
    </row>
    <row r="2622" ht="15.0" customHeight="1">
      <c r="A2622" s="179"/>
      <c r="B2622" s="179"/>
      <c r="C2622" s="186"/>
      <c r="D2622" s="68"/>
      <c r="E2622" s="68"/>
    </row>
    <row r="2623" ht="15.0" customHeight="1">
      <c r="A2623" s="179"/>
      <c r="B2623" s="179"/>
      <c r="C2623" s="186"/>
      <c r="D2623" s="68"/>
      <c r="E2623" s="68"/>
    </row>
    <row r="2624" ht="15.0" customHeight="1">
      <c r="A2624" s="179"/>
      <c r="B2624" s="179"/>
      <c r="C2624" s="186"/>
      <c r="D2624" s="68"/>
      <c r="E2624" s="68"/>
    </row>
    <row r="2625" ht="15.0" customHeight="1">
      <c r="A2625" s="179"/>
      <c r="B2625" s="179"/>
      <c r="C2625" s="186"/>
      <c r="D2625" s="68"/>
      <c r="E2625" s="68"/>
    </row>
    <row r="2626" ht="15.0" customHeight="1">
      <c r="A2626" s="179"/>
      <c r="B2626" s="179"/>
      <c r="C2626" s="186"/>
      <c r="D2626" s="68"/>
      <c r="E2626" s="68"/>
    </row>
    <row r="2627" ht="15.0" customHeight="1">
      <c r="A2627" s="179"/>
      <c r="B2627" s="179"/>
      <c r="C2627" s="186"/>
      <c r="D2627" s="68"/>
      <c r="E2627" s="68"/>
    </row>
    <row r="2628" ht="15.0" customHeight="1">
      <c r="A2628" s="179"/>
      <c r="B2628" s="179"/>
      <c r="C2628" s="186"/>
      <c r="D2628" s="68"/>
      <c r="E2628" s="68"/>
    </row>
    <row r="2629" ht="15.0" customHeight="1">
      <c r="A2629" s="179"/>
      <c r="B2629" s="179"/>
      <c r="C2629" s="186"/>
      <c r="D2629" s="68"/>
      <c r="E2629" s="68"/>
    </row>
    <row r="2630" ht="15.0" customHeight="1">
      <c r="A2630" s="179"/>
      <c r="B2630" s="179"/>
      <c r="C2630" s="186"/>
      <c r="D2630" s="68"/>
      <c r="E2630" s="68"/>
    </row>
    <row r="2631" ht="15.0" customHeight="1">
      <c r="A2631" s="179"/>
      <c r="B2631" s="179"/>
      <c r="C2631" s="186"/>
      <c r="D2631" s="68"/>
      <c r="E2631" s="68"/>
    </row>
    <row r="2632" ht="15.0" customHeight="1">
      <c r="A2632" s="179"/>
      <c r="B2632" s="179"/>
      <c r="C2632" s="186"/>
      <c r="D2632" s="68"/>
      <c r="E2632" s="68"/>
    </row>
    <row r="2633" ht="15.0" customHeight="1">
      <c r="A2633" s="179"/>
      <c r="B2633" s="179"/>
      <c r="C2633" s="186"/>
      <c r="D2633" s="68"/>
      <c r="E2633" s="68"/>
    </row>
    <row r="2634" ht="15.0" customHeight="1">
      <c r="A2634" s="179"/>
      <c r="B2634" s="179"/>
      <c r="C2634" s="186"/>
      <c r="D2634" s="68"/>
      <c r="E2634" s="68"/>
    </row>
    <row r="2635" ht="15.0" customHeight="1">
      <c r="A2635" s="179"/>
      <c r="B2635" s="179"/>
      <c r="C2635" s="186"/>
      <c r="D2635" s="68"/>
      <c r="E2635" s="68"/>
    </row>
    <row r="2636" ht="15.0" customHeight="1">
      <c r="A2636" s="179"/>
      <c r="B2636" s="179"/>
      <c r="C2636" s="186"/>
      <c r="D2636" s="68"/>
      <c r="E2636" s="68"/>
    </row>
    <row r="2637" ht="15.0" customHeight="1">
      <c r="A2637" s="179"/>
      <c r="B2637" s="179"/>
      <c r="C2637" s="186"/>
      <c r="D2637" s="68"/>
      <c r="E2637" s="68"/>
    </row>
    <row r="2638" ht="15.0" customHeight="1">
      <c r="A2638" s="179"/>
      <c r="B2638" s="179"/>
      <c r="C2638" s="186"/>
      <c r="D2638" s="68"/>
      <c r="E2638" s="68"/>
    </row>
    <row r="2639" ht="15.0" customHeight="1">
      <c r="A2639" s="179"/>
      <c r="B2639" s="179"/>
      <c r="C2639" s="186"/>
      <c r="D2639" s="68"/>
      <c r="E2639" s="68"/>
    </row>
    <row r="2640" ht="15.0" customHeight="1">
      <c r="A2640" s="179"/>
      <c r="B2640" s="179"/>
      <c r="C2640" s="186"/>
      <c r="D2640" s="68"/>
      <c r="E2640" s="68"/>
    </row>
    <row r="2641" ht="15.0" customHeight="1">
      <c r="A2641" s="179"/>
      <c r="B2641" s="179"/>
      <c r="C2641" s="186"/>
      <c r="D2641" s="68"/>
      <c r="E2641" s="68"/>
    </row>
    <row r="2642" ht="15.0" customHeight="1">
      <c r="A2642" s="179"/>
      <c r="B2642" s="179"/>
      <c r="C2642" s="186"/>
      <c r="D2642" s="68"/>
      <c r="E2642" s="68"/>
    </row>
    <row r="2643" ht="15.0" customHeight="1">
      <c r="A2643" s="179"/>
      <c r="B2643" s="179"/>
      <c r="C2643" s="186"/>
      <c r="D2643" s="68"/>
      <c r="E2643" s="68"/>
    </row>
    <row r="2644" ht="15.0" customHeight="1">
      <c r="A2644" s="179"/>
      <c r="B2644" s="179"/>
      <c r="C2644" s="186"/>
      <c r="D2644" s="68"/>
      <c r="E2644" s="68"/>
    </row>
    <row r="2645" ht="15.0" customHeight="1">
      <c r="A2645" s="179"/>
      <c r="B2645" s="179"/>
      <c r="C2645" s="186"/>
      <c r="D2645" s="68"/>
      <c r="E2645" s="68"/>
    </row>
    <row r="2646" ht="15.0" customHeight="1">
      <c r="A2646" s="179"/>
      <c r="B2646" s="179"/>
      <c r="C2646" s="186"/>
      <c r="D2646" s="68"/>
      <c r="E2646" s="68"/>
    </row>
    <row r="2647" ht="15.0" customHeight="1">
      <c r="A2647" s="179"/>
      <c r="B2647" s="179"/>
      <c r="C2647" s="186"/>
      <c r="D2647" s="68"/>
      <c r="E2647" s="68"/>
    </row>
    <row r="2648" ht="15.0" customHeight="1">
      <c r="A2648" s="179"/>
      <c r="B2648" s="179"/>
      <c r="C2648" s="186"/>
      <c r="D2648" s="68"/>
      <c r="E2648" s="68"/>
    </row>
    <row r="2649" ht="15.0" customHeight="1">
      <c r="A2649" s="179"/>
      <c r="B2649" s="179"/>
      <c r="C2649" s="186"/>
      <c r="D2649" s="68"/>
      <c r="E2649" s="68"/>
    </row>
    <row r="2650" ht="15.0" customHeight="1">
      <c r="A2650" s="179"/>
      <c r="B2650" s="179"/>
      <c r="C2650" s="186"/>
      <c r="D2650" s="68"/>
      <c r="E2650" s="68"/>
    </row>
    <row r="2651" ht="15.0" customHeight="1">
      <c r="A2651" s="179"/>
      <c r="B2651" s="179"/>
      <c r="C2651" s="186"/>
      <c r="D2651" s="68"/>
      <c r="E2651" s="68"/>
    </row>
    <row r="2652" ht="15.0" customHeight="1">
      <c r="A2652" s="179"/>
      <c r="B2652" s="179"/>
      <c r="C2652" s="186"/>
      <c r="D2652" s="68"/>
      <c r="E2652" s="68"/>
    </row>
    <row r="2653" ht="15.0" customHeight="1">
      <c r="A2653" s="179"/>
      <c r="B2653" s="179"/>
      <c r="C2653" s="186"/>
      <c r="D2653" s="68"/>
      <c r="E2653" s="68"/>
    </row>
    <row r="2654" ht="15.0" customHeight="1">
      <c r="A2654" s="179"/>
      <c r="B2654" s="179"/>
      <c r="C2654" s="186"/>
      <c r="D2654" s="68"/>
      <c r="E2654" s="68"/>
    </row>
    <row r="2655" ht="15.0" customHeight="1">
      <c r="A2655" s="179"/>
      <c r="B2655" s="179"/>
      <c r="C2655" s="186"/>
      <c r="D2655" s="68"/>
      <c r="E2655" s="68"/>
    </row>
    <row r="2656" ht="15.0" customHeight="1">
      <c r="A2656" s="179"/>
      <c r="B2656" s="179"/>
      <c r="C2656" s="186"/>
      <c r="D2656" s="68"/>
      <c r="E2656" s="68"/>
    </row>
    <row r="2657" ht="15.0" customHeight="1">
      <c r="A2657" s="179"/>
      <c r="B2657" s="179"/>
      <c r="C2657" s="186"/>
      <c r="D2657" s="68"/>
      <c r="E2657" s="68"/>
    </row>
    <row r="2658" ht="15.0" customHeight="1">
      <c r="A2658" s="179"/>
      <c r="B2658" s="179"/>
      <c r="C2658" s="186"/>
      <c r="D2658" s="68"/>
      <c r="E2658" s="68"/>
    </row>
    <row r="2659" ht="15.0" customHeight="1">
      <c r="A2659" s="179"/>
      <c r="B2659" s="179"/>
      <c r="C2659" s="186"/>
      <c r="D2659" s="68"/>
      <c r="E2659" s="68"/>
    </row>
    <row r="2660" ht="15.0" customHeight="1">
      <c r="A2660" s="179"/>
      <c r="B2660" s="179"/>
      <c r="C2660" s="186"/>
      <c r="D2660" s="68"/>
      <c r="E2660" s="68"/>
    </row>
    <row r="2661" ht="15.0" customHeight="1">
      <c r="A2661" s="179"/>
      <c r="B2661" s="179"/>
      <c r="C2661" s="186"/>
      <c r="D2661" s="68"/>
      <c r="E2661" s="68"/>
    </row>
    <row r="2662" ht="15.0" customHeight="1">
      <c r="A2662" s="179"/>
      <c r="B2662" s="179"/>
      <c r="C2662" s="186"/>
      <c r="D2662" s="68"/>
      <c r="E2662" s="68"/>
    </row>
    <row r="2663" ht="15.0" customHeight="1">
      <c r="A2663" s="179"/>
      <c r="B2663" s="179"/>
      <c r="C2663" s="186"/>
      <c r="D2663" s="68"/>
      <c r="E2663" s="68"/>
    </row>
    <row r="2664" ht="15.0" customHeight="1">
      <c r="A2664" s="179"/>
      <c r="B2664" s="179"/>
      <c r="C2664" s="186"/>
      <c r="D2664" s="68"/>
      <c r="E2664" s="68"/>
    </row>
    <row r="2665" ht="15.0" customHeight="1">
      <c r="A2665" s="179"/>
      <c r="B2665" s="179"/>
      <c r="C2665" s="186"/>
      <c r="D2665" s="68"/>
      <c r="E2665" s="68"/>
    </row>
    <row r="2666" ht="15.0" customHeight="1">
      <c r="A2666" s="179"/>
      <c r="B2666" s="179"/>
      <c r="C2666" s="186"/>
      <c r="D2666" s="68"/>
      <c r="E2666" s="68"/>
    </row>
    <row r="2667" ht="15.0" customHeight="1">
      <c r="A2667" s="179"/>
      <c r="B2667" s="179"/>
      <c r="C2667" s="186"/>
      <c r="D2667" s="68"/>
      <c r="E2667" s="68"/>
    </row>
    <row r="2668" ht="15.0" customHeight="1">
      <c r="A2668" s="179"/>
      <c r="B2668" s="179"/>
      <c r="C2668" s="186"/>
      <c r="D2668" s="68"/>
      <c r="E2668" s="68"/>
    </row>
    <row r="2669" ht="15.0" customHeight="1">
      <c r="A2669" s="179"/>
      <c r="B2669" s="179"/>
      <c r="C2669" s="186"/>
      <c r="D2669" s="68"/>
      <c r="E2669" s="68"/>
    </row>
    <row r="2670" ht="15.0" customHeight="1">
      <c r="A2670" s="179"/>
      <c r="B2670" s="179"/>
      <c r="C2670" s="186"/>
      <c r="D2670" s="68"/>
      <c r="E2670" s="68"/>
    </row>
    <row r="2671" ht="15.0" customHeight="1">
      <c r="A2671" s="179"/>
      <c r="B2671" s="179"/>
      <c r="C2671" s="186"/>
      <c r="D2671" s="68"/>
      <c r="E2671" s="68"/>
    </row>
    <row r="2672" ht="15.0" customHeight="1">
      <c r="A2672" s="179"/>
      <c r="B2672" s="179"/>
      <c r="C2672" s="186"/>
      <c r="D2672" s="68"/>
      <c r="E2672" s="68"/>
    </row>
    <row r="2673" ht="15.0" customHeight="1">
      <c r="A2673" s="179"/>
      <c r="B2673" s="179"/>
      <c r="C2673" s="186"/>
      <c r="D2673" s="68"/>
      <c r="E2673" s="68"/>
    </row>
    <row r="2674" ht="15.0" customHeight="1">
      <c r="A2674" s="179"/>
      <c r="B2674" s="179"/>
      <c r="C2674" s="186"/>
      <c r="D2674" s="68"/>
      <c r="E2674" s="68"/>
    </row>
    <row r="2675" ht="15.0" customHeight="1">
      <c r="A2675" s="179"/>
      <c r="B2675" s="179"/>
      <c r="C2675" s="186"/>
      <c r="D2675" s="68"/>
      <c r="E2675" s="68"/>
    </row>
    <row r="2676" ht="15.0" customHeight="1">
      <c r="A2676" s="179"/>
      <c r="B2676" s="179"/>
      <c r="C2676" s="186"/>
      <c r="D2676" s="68"/>
      <c r="E2676" s="68"/>
    </row>
    <row r="2677" ht="15.0" customHeight="1">
      <c r="A2677" s="179"/>
      <c r="B2677" s="179"/>
      <c r="C2677" s="186"/>
      <c r="D2677" s="68"/>
      <c r="E2677" s="68"/>
    </row>
    <row r="2678" ht="15.0" customHeight="1">
      <c r="A2678" s="179"/>
      <c r="B2678" s="179"/>
      <c r="C2678" s="186"/>
      <c r="D2678" s="68"/>
      <c r="E2678" s="68"/>
    </row>
    <row r="2679" ht="15.0" customHeight="1">
      <c r="A2679" s="179"/>
      <c r="B2679" s="179"/>
      <c r="C2679" s="186"/>
      <c r="D2679" s="68"/>
      <c r="E2679" s="68"/>
    </row>
    <row r="2680" ht="15.0" customHeight="1">
      <c r="A2680" s="179"/>
      <c r="B2680" s="179"/>
      <c r="C2680" s="186"/>
      <c r="D2680" s="68"/>
      <c r="E2680" s="68"/>
    </row>
    <row r="2681" ht="15.0" customHeight="1">
      <c r="A2681" s="179"/>
      <c r="B2681" s="179"/>
      <c r="C2681" s="186"/>
      <c r="D2681" s="68"/>
      <c r="E2681" s="68"/>
    </row>
    <row r="2682" ht="15.0" customHeight="1">
      <c r="A2682" s="179"/>
      <c r="B2682" s="179"/>
      <c r="C2682" s="186"/>
      <c r="D2682" s="68"/>
      <c r="E2682" s="68"/>
    </row>
    <row r="2683" ht="15.0" customHeight="1">
      <c r="A2683" s="179"/>
      <c r="B2683" s="179"/>
      <c r="C2683" s="186"/>
      <c r="D2683" s="68"/>
      <c r="E2683" s="68"/>
    </row>
    <row r="2684" ht="15.0" customHeight="1">
      <c r="A2684" s="179"/>
      <c r="B2684" s="179"/>
      <c r="C2684" s="186"/>
      <c r="D2684" s="68"/>
      <c r="E2684" s="68"/>
    </row>
    <row r="2685" ht="15.0" customHeight="1">
      <c r="A2685" s="179"/>
      <c r="B2685" s="179"/>
      <c r="C2685" s="186"/>
      <c r="D2685" s="68"/>
      <c r="E2685" s="68"/>
    </row>
    <row r="2686" ht="15.0" customHeight="1">
      <c r="A2686" s="179"/>
      <c r="B2686" s="179"/>
      <c r="C2686" s="186"/>
      <c r="D2686" s="68"/>
      <c r="E2686" s="68"/>
    </row>
    <row r="2687" ht="15.0" customHeight="1">
      <c r="A2687" s="179"/>
      <c r="B2687" s="179"/>
      <c r="C2687" s="186"/>
      <c r="D2687" s="68"/>
      <c r="E2687" s="68"/>
    </row>
    <row r="2688" ht="15.0" customHeight="1">
      <c r="A2688" s="179"/>
      <c r="B2688" s="179"/>
      <c r="C2688" s="186"/>
      <c r="D2688" s="68"/>
      <c r="E2688" s="68"/>
    </row>
    <row r="2689" ht="15.0" customHeight="1">
      <c r="A2689" s="179"/>
      <c r="B2689" s="179"/>
      <c r="C2689" s="186"/>
      <c r="D2689" s="68"/>
      <c r="E2689" s="68"/>
    </row>
    <row r="2690" ht="15.0" customHeight="1">
      <c r="A2690" s="179"/>
      <c r="B2690" s="179"/>
      <c r="C2690" s="186"/>
      <c r="D2690" s="68"/>
      <c r="E2690" s="68"/>
    </row>
    <row r="2691" ht="15.0" customHeight="1">
      <c r="A2691" s="179"/>
      <c r="B2691" s="179"/>
      <c r="C2691" s="186"/>
      <c r="D2691" s="68"/>
      <c r="E2691" s="68"/>
    </row>
    <row r="2692" ht="15.0" customHeight="1">
      <c r="A2692" s="179"/>
      <c r="B2692" s="179"/>
      <c r="C2692" s="186"/>
      <c r="D2692" s="68"/>
      <c r="E2692" s="68"/>
    </row>
    <row r="2693" ht="15.0" customHeight="1">
      <c r="A2693" s="179"/>
      <c r="B2693" s="179"/>
      <c r="C2693" s="186"/>
      <c r="D2693" s="68"/>
      <c r="E2693" s="68"/>
    </row>
    <row r="2694" ht="15.0" customHeight="1">
      <c r="A2694" s="179"/>
      <c r="B2694" s="179"/>
      <c r="C2694" s="186"/>
      <c r="D2694" s="68"/>
      <c r="E2694" s="68"/>
    </row>
    <row r="2695" ht="15.0" customHeight="1">
      <c r="A2695" s="179"/>
      <c r="B2695" s="179"/>
      <c r="C2695" s="186"/>
      <c r="D2695" s="68"/>
      <c r="E2695" s="68"/>
    </row>
    <row r="2696" ht="15.0" customHeight="1">
      <c r="A2696" s="179"/>
      <c r="B2696" s="179"/>
      <c r="C2696" s="186"/>
      <c r="D2696" s="68"/>
      <c r="E2696" s="68"/>
    </row>
    <row r="2697" ht="15.0" customHeight="1">
      <c r="A2697" s="179"/>
      <c r="B2697" s="179"/>
      <c r="C2697" s="186"/>
      <c r="D2697" s="68"/>
      <c r="E2697" s="68"/>
    </row>
    <row r="2698" ht="15.0" customHeight="1">
      <c r="A2698" s="179"/>
      <c r="B2698" s="179"/>
      <c r="C2698" s="186"/>
      <c r="D2698" s="68"/>
      <c r="E2698" s="68"/>
    </row>
    <row r="2699" ht="15.0" customHeight="1">
      <c r="A2699" s="179"/>
      <c r="B2699" s="179"/>
      <c r="C2699" s="186"/>
      <c r="D2699" s="68"/>
      <c r="E2699" s="68"/>
    </row>
    <row r="2700" ht="15.0" customHeight="1">
      <c r="A2700" s="179"/>
      <c r="B2700" s="179"/>
      <c r="C2700" s="186"/>
      <c r="D2700" s="68"/>
      <c r="E2700" s="68"/>
    </row>
    <row r="2701" ht="15.0" customHeight="1">
      <c r="A2701" s="179"/>
      <c r="B2701" s="179"/>
      <c r="C2701" s="186"/>
      <c r="D2701" s="68"/>
      <c r="E2701" s="68"/>
    </row>
    <row r="2702" ht="15.0" customHeight="1">
      <c r="A2702" s="179"/>
      <c r="B2702" s="179"/>
      <c r="C2702" s="186"/>
      <c r="D2702" s="68"/>
      <c r="E2702" s="68"/>
    </row>
    <row r="2703" ht="15.0" customHeight="1">
      <c r="A2703" s="179"/>
      <c r="B2703" s="179"/>
      <c r="C2703" s="186"/>
      <c r="D2703" s="68"/>
      <c r="E2703" s="68"/>
    </row>
    <row r="2704" ht="15.0" customHeight="1">
      <c r="A2704" s="179"/>
      <c r="B2704" s="179"/>
      <c r="C2704" s="186"/>
      <c r="D2704" s="68"/>
      <c r="E2704" s="68"/>
    </row>
    <row r="2705" ht="15.0" customHeight="1">
      <c r="A2705" s="179"/>
      <c r="B2705" s="179"/>
      <c r="C2705" s="186"/>
      <c r="D2705" s="68"/>
      <c r="E2705" s="68"/>
    </row>
    <row r="2706" ht="15.0" customHeight="1">
      <c r="A2706" s="179"/>
      <c r="B2706" s="179"/>
      <c r="C2706" s="186"/>
      <c r="D2706" s="68"/>
      <c r="E2706" s="68"/>
    </row>
    <row r="2707" ht="15.0" customHeight="1">
      <c r="A2707" s="179"/>
      <c r="B2707" s="179"/>
      <c r="C2707" s="186"/>
      <c r="D2707" s="68"/>
      <c r="E2707" s="68"/>
    </row>
    <row r="2708" ht="15.0" customHeight="1">
      <c r="A2708" s="179"/>
      <c r="B2708" s="179"/>
      <c r="C2708" s="186"/>
      <c r="D2708" s="68"/>
      <c r="E2708" s="68"/>
    </row>
    <row r="2709" ht="15.0" customHeight="1">
      <c r="A2709" s="179"/>
      <c r="B2709" s="179"/>
      <c r="C2709" s="186"/>
      <c r="D2709" s="68"/>
      <c r="E2709" s="68"/>
    </row>
    <row r="2710" ht="15.0" customHeight="1">
      <c r="A2710" s="179"/>
      <c r="B2710" s="179"/>
      <c r="C2710" s="186"/>
      <c r="D2710" s="68"/>
      <c r="E2710" s="68"/>
    </row>
    <row r="2711" ht="15.0" customHeight="1">
      <c r="A2711" s="179"/>
      <c r="B2711" s="179"/>
      <c r="C2711" s="186"/>
      <c r="D2711" s="68"/>
      <c r="E2711" s="68"/>
    </row>
    <row r="2712" ht="15.0" customHeight="1">
      <c r="A2712" s="179"/>
      <c r="B2712" s="179"/>
      <c r="C2712" s="186"/>
      <c r="D2712" s="68"/>
      <c r="E2712" s="68"/>
    </row>
    <row r="2713" ht="15.0" customHeight="1">
      <c r="A2713" s="179"/>
      <c r="B2713" s="179"/>
      <c r="C2713" s="186"/>
      <c r="D2713" s="68"/>
      <c r="E2713" s="68"/>
    </row>
    <row r="2714" ht="15.0" customHeight="1">
      <c r="A2714" s="179"/>
      <c r="B2714" s="179"/>
      <c r="C2714" s="186"/>
      <c r="D2714" s="68"/>
      <c r="E2714" s="68"/>
    </row>
    <row r="2715" ht="15.0" customHeight="1">
      <c r="A2715" s="179"/>
      <c r="B2715" s="179"/>
      <c r="C2715" s="186"/>
      <c r="D2715" s="68"/>
      <c r="E2715" s="68"/>
    </row>
    <row r="2716" ht="15.0" customHeight="1">
      <c r="A2716" s="179"/>
      <c r="B2716" s="179"/>
      <c r="C2716" s="186"/>
      <c r="D2716" s="68"/>
      <c r="E2716" s="68"/>
    </row>
    <row r="2717" ht="15.0" customHeight="1">
      <c r="A2717" s="179"/>
      <c r="B2717" s="179"/>
      <c r="C2717" s="186"/>
      <c r="D2717" s="68"/>
      <c r="E2717" s="68"/>
    </row>
    <row r="2718" ht="15.0" customHeight="1">
      <c r="A2718" s="179"/>
      <c r="B2718" s="179"/>
      <c r="C2718" s="186"/>
      <c r="D2718" s="68"/>
      <c r="E2718" s="68"/>
    </row>
    <row r="2719" ht="15.0" customHeight="1">
      <c r="A2719" s="179"/>
      <c r="B2719" s="179"/>
      <c r="C2719" s="186"/>
      <c r="D2719" s="68"/>
      <c r="E2719" s="68"/>
    </row>
    <row r="2720" ht="15.0" customHeight="1">
      <c r="A2720" s="179"/>
      <c r="B2720" s="179"/>
      <c r="C2720" s="186"/>
      <c r="D2720" s="68"/>
      <c r="E2720" s="68"/>
    </row>
    <row r="2721" ht="15.0" customHeight="1">
      <c r="A2721" s="179"/>
      <c r="B2721" s="179"/>
      <c r="C2721" s="186"/>
      <c r="D2721" s="68"/>
      <c r="E2721" s="68"/>
    </row>
    <row r="2722" ht="15.0" customHeight="1">
      <c r="A2722" s="179"/>
      <c r="B2722" s="179"/>
      <c r="C2722" s="186"/>
      <c r="D2722" s="68"/>
      <c r="E2722" s="68"/>
    </row>
    <row r="2723" ht="15.0" customHeight="1">
      <c r="A2723" s="179"/>
      <c r="B2723" s="179"/>
      <c r="C2723" s="186"/>
      <c r="D2723" s="68"/>
      <c r="E2723" s="68"/>
    </row>
    <row r="2724" ht="15.0" customHeight="1">
      <c r="A2724" s="179"/>
      <c r="B2724" s="179"/>
      <c r="C2724" s="186"/>
      <c r="D2724" s="68"/>
      <c r="E2724" s="68"/>
    </row>
    <row r="2725" ht="15.0" customHeight="1">
      <c r="A2725" s="179"/>
      <c r="B2725" s="179"/>
      <c r="C2725" s="186"/>
      <c r="D2725" s="68"/>
      <c r="E2725" s="68"/>
    </row>
    <row r="2726" ht="15.0" customHeight="1">
      <c r="A2726" s="179"/>
      <c r="B2726" s="179"/>
      <c r="C2726" s="186"/>
      <c r="D2726" s="68"/>
      <c r="E2726" s="68"/>
    </row>
    <row r="2727" ht="15.0" customHeight="1">
      <c r="A2727" s="179"/>
      <c r="B2727" s="179"/>
      <c r="C2727" s="186"/>
      <c r="D2727" s="68"/>
      <c r="E2727" s="68"/>
    </row>
    <row r="2728" ht="15.0" customHeight="1">
      <c r="A2728" s="179"/>
      <c r="B2728" s="179"/>
      <c r="C2728" s="186"/>
      <c r="D2728" s="68"/>
      <c r="E2728" s="68"/>
    </row>
    <row r="2729" ht="15.0" customHeight="1">
      <c r="A2729" s="179"/>
      <c r="B2729" s="179"/>
      <c r="C2729" s="186"/>
      <c r="D2729" s="68"/>
      <c r="E2729" s="68"/>
    </row>
    <row r="2730" ht="15.0" customHeight="1">
      <c r="A2730" s="179"/>
      <c r="B2730" s="179"/>
      <c r="C2730" s="186"/>
      <c r="D2730" s="68"/>
      <c r="E2730" s="68"/>
    </row>
    <row r="2731" ht="15.0" customHeight="1">
      <c r="A2731" s="179"/>
      <c r="B2731" s="179"/>
      <c r="C2731" s="186"/>
      <c r="D2731" s="68"/>
      <c r="E2731" s="68"/>
    </row>
    <row r="2732" ht="15.0" customHeight="1">
      <c r="A2732" s="179"/>
      <c r="B2732" s="179"/>
      <c r="C2732" s="186"/>
      <c r="D2732" s="68"/>
      <c r="E2732" s="68"/>
    </row>
    <row r="2733" ht="15.0" customHeight="1">
      <c r="A2733" s="179"/>
      <c r="B2733" s="179"/>
      <c r="C2733" s="186"/>
      <c r="D2733" s="68"/>
      <c r="E2733" s="68"/>
    </row>
    <row r="2734" ht="15.0" customHeight="1">
      <c r="A2734" s="179"/>
      <c r="B2734" s="179"/>
      <c r="C2734" s="186"/>
      <c r="D2734" s="68"/>
      <c r="E2734" s="68"/>
    </row>
    <row r="2735" ht="15.0" customHeight="1">
      <c r="A2735" s="179"/>
      <c r="B2735" s="179"/>
      <c r="C2735" s="186"/>
      <c r="D2735" s="68"/>
      <c r="E2735" s="68"/>
    </row>
    <row r="2736" ht="15.0" customHeight="1">
      <c r="A2736" s="179"/>
      <c r="B2736" s="179"/>
      <c r="C2736" s="186"/>
      <c r="D2736" s="68"/>
      <c r="E2736" s="68"/>
    </row>
    <row r="2737" ht="15.0" customHeight="1">
      <c r="A2737" s="179"/>
      <c r="B2737" s="179"/>
      <c r="C2737" s="186"/>
      <c r="D2737" s="68"/>
      <c r="E2737" s="68"/>
    </row>
    <row r="2738" ht="15.0" customHeight="1">
      <c r="A2738" s="179"/>
      <c r="B2738" s="179"/>
      <c r="C2738" s="186"/>
      <c r="D2738" s="68"/>
      <c r="E2738" s="68"/>
    </row>
    <row r="2739" ht="15.0" customHeight="1">
      <c r="A2739" s="179"/>
      <c r="B2739" s="179"/>
      <c r="C2739" s="186"/>
      <c r="D2739" s="68"/>
      <c r="E2739" s="68"/>
    </row>
    <row r="2740" ht="15.0" customHeight="1">
      <c r="A2740" s="179"/>
      <c r="B2740" s="179"/>
      <c r="C2740" s="186"/>
      <c r="D2740" s="68"/>
      <c r="E2740" s="68"/>
    </row>
    <row r="2741" ht="15.0" customHeight="1">
      <c r="A2741" s="179"/>
      <c r="B2741" s="179"/>
      <c r="C2741" s="186"/>
      <c r="D2741" s="68"/>
      <c r="E2741" s="68"/>
    </row>
    <row r="2742" ht="15.0" customHeight="1">
      <c r="A2742" s="179"/>
      <c r="B2742" s="179"/>
      <c r="C2742" s="186"/>
      <c r="D2742" s="68"/>
      <c r="E2742" s="68"/>
    </row>
    <row r="2743" ht="15.0" customHeight="1">
      <c r="A2743" s="179"/>
      <c r="B2743" s="179"/>
      <c r="C2743" s="186"/>
      <c r="D2743" s="68"/>
      <c r="E2743" s="68"/>
    </row>
    <row r="2744" ht="15.0" customHeight="1">
      <c r="A2744" s="179"/>
      <c r="B2744" s="179"/>
      <c r="C2744" s="186"/>
      <c r="D2744" s="68"/>
      <c r="E2744" s="68"/>
    </row>
    <row r="2745" ht="15.0" customHeight="1">
      <c r="A2745" s="179"/>
      <c r="B2745" s="179"/>
      <c r="C2745" s="186"/>
      <c r="D2745" s="68"/>
      <c r="E2745" s="68"/>
    </row>
    <row r="2746" ht="15.0" customHeight="1">
      <c r="A2746" s="179"/>
      <c r="B2746" s="179"/>
      <c r="C2746" s="186"/>
      <c r="D2746" s="68"/>
      <c r="E2746" s="68"/>
    </row>
    <row r="2747" ht="15.0" customHeight="1">
      <c r="A2747" s="179"/>
      <c r="B2747" s="179"/>
      <c r="C2747" s="186"/>
      <c r="D2747" s="68"/>
      <c r="E2747" s="68"/>
    </row>
    <row r="2748" ht="15.0" customHeight="1">
      <c r="A2748" s="179"/>
      <c r="B2748" s="179"/>
      <c r="C2748" s="186"/>
      <c r="D2748" s="68"/>
      <c r="E2748" s="68"/>
    </row>
    <row r="2749" ht="15.0" customHeight="1">
      <c r="A2749" s="179"/>
      <c r="B2749" s="179"/>
      <c r="C2749" s="186"/>
      <c r="D2749" s="68"/>
      <c r="E2749" s="68"/>
    </row>
    <row r="2750" ht="15.0" customHeight="1">
      <c r="A2750" s="179"/>
      <c r="B2750" s="179"/>
      <c r="C2750" s="186"/>
      <c r="D2750" s="68"/>
      <c r="E2750" s="68"/>
    </row>
    <row r="2751" ht="15.0" customHeight="1">
      <c r="A2751" s="179"/>
      <c r="B2751" s="179"/>
      <c r="C2751" s="186"/>
      <c r="D2751" s="68"/>
      <c r="E2751" s="68"/>
    </row>
    <row r="2752" ht="15.0" customHeight="1">
      <c r="A2752" s="179"/>
      <c r="B2752" s="179"/>
      <c r="C2752" s="186"/>
      <c r="D2752" s="68"/>
      <c r="E2752" s="68"/>
    </row>
    <row r="2753" ht="15.0" customHeight="1">
      <c r="A2753" s="179"/>
      <c r="B2753" s="179"/>
      <c r="C2753" s="186"/>
      <c r="D2753" s="68"/>
      <c r="E2753" s="68"/>
    </row>
    <row r="2754" ht="15.0" customHeight="1">
      <c r="A2754" s="179"/>
      <c r="B2754" s="179"/>
      <c r="C2754" s="186"/>
      <c r="D2754" s="68"/>
      <c r="E2754" s="68"/>
    </row>
    <row r="2755" ht="15.0" customHeight="1">
      <c r="A2755" s="179"/>
      <c r="B2755" s="179"/>
      <c r="C2755" s="186"/>
      <c r="D2755" s="68"/>
      <c r="E2755" s="68"/>
    </row>
    <row r="2756" ht="15.0" customHeight="1">
      <c r="A2756" s="179"/>
      <c r="B2756" s="179"/>
      <c r="C2756" s="186"/>
      <c r="D2756" s="68"/>
      <c r="E2756" s="68"/>
    </row>
    <row r="2757" ht="15.0" customHeight="1">
      <c r="A2757" s="179"/>
      <c r="B2757" s="179"/>
      <c r="C2757" s="186"/>
      <c r="D2757" s="68"/>
      <c r="E2757" s="68"/>
    </row>
    <row r="2758" ht="15.0" customHeight="1">
      <c r="A2758" s="179"/>
      <c r="B2758" s="179"/>
      <c r="C2758" s="186"/>
      <c r="D2758" s="68"/>
      <c r="E2758" s="68"/>
    </row>
    <row r="2759" ht="15.0" customHeight="1">
      <c r="A2759" s="179"/>
      <c r="B2759" s="179"/>
      <c r="C2759" s="186"/>
      <c r="D2759" s="68"/>
      <c r="E2759" s="68"/>
    </row>
    <row r="2760" ht="15.0" customHeight="1">
      <c r="A2760" s="179"/>
      <c r="B2760" s="179"/>
      <c r="C2760" s="186"/>
      <c r="D2760" s="68"/>
      <c r="E2760" s="68"/>
    </row>
    <row r="2761" ht="15.0" customHeight="1">
      <c r="A2761" s="179"/>
      <c r="B2761" s="179"/>
      <c r="C2761" s="186"/>
      <c r="D2761" s="68"/>
      <c r="E2761" s="68"/>
    </row>
    <row r="2762" ht="15.0" customHeight="1">
      <c r="A2762" s="179"/>
      <c r="B2762" s="179"/>
      <c r="C2762" s="186"/>
      <c r="D2762" s="68"/>
      <c r="E2762" s="68"/>
    </row>
    <row r="2763" ht="15.0" customHeight="1">
      <c r="A2763" s="179"/>
      <c r="B2763" s="179"/>
      <c r="C2763" s="186"/>
      <c r="D2763" s="68"/>
      <c r="E2763" s="68"/>
    </row>
    <row r="2764" ht="15.0" customHeight="1">
      <c r="A2764" s="179"/>
      <c r="B2764" s="179"/>
      <c r="C2764" s="186"/>
      <c r="D2764" s="68"/>
      <c r="E2764" s="68"/>
    </row>
    <row r="2765" ht="15.0" customHeight="1">
      <c r="A2765" s="179"/>
      <c r="B2765" s="179"/>
      <c r="C2765" s="186"/>
      <c r="D2765" s="68"/>
      <c r="E2765" s="68"/>
    </row>
    <row r="2766" ht="15.0" customHeight="1">
      <c r="A2766" s="179"/>
      <c r="B2766" s="179"/>
      <c r="C2766" s="186"/>
      <c r="D2766" s="68"/>
      <c r="E2766" s="68"/>
    </row>
    <row r="2767" ht="15.0" customHeight="1">
      <c r="A2767" s="179"/>
      <c r="B2767" s="179"/>
      <c r="C2767" s="186"/>
      <c r="D2767" s="68"/>
      <c r="E2767" s="68"/>
    </row>
    <row r="2768" ht="15.0" customHeight="1">
      <c r="A2768" s="179"/>
      <c r="B2768" s="179"/>
      <c r="C2768" s="186"/>
      <c r="D2768" s="68"/>
      <c r="E2768" s="68"/>
    </row>
    <row r="2769" ht="15.0" customHeight="1">
      <c r="A2769" s="179"/>
      <c r="B2769" s="179"/>
      <c r="C2769" s="186"/>
      <c r="D2769" s="68"/>
      <c r="E2769" s="68"/>
    </row>
    <row r="2770" ht="15.0" customHeight="1">
      <c r="A2770" s="179"/>
      <c r="B2770" s="179"/>
      <c r="C2770" s="186"/>
      <c r="D2770" s="68"/>
      <c r="E2770" s="68"/>
    </row>
    <row r="2771" ht="15.0" customHeight="1">
      <c r="A2771" s="179"/>
      <c r="B2771" s="179"/>
      <c r="C2771" s="186"/>
      <c r="D2771" s="68"/>
      <c r="E2771" s="68"/>
    </row>
    <row r="2772" ht="15.0" customHeight="1">
      <c r="A2772" s="179"/>
      <c r="B2772" s="179"/>
      <c r="C2772" s="186"/>
      <c r="D2772" s="68"/>
      <c r="E2772" s="68"/>
    </row>
    <row r="2773" ht="15.0" customHeight="1">
      <c r="A2773" s="179"/>
      <c r="B2773" s="179"/>
      <c r="C2773" s="186"/>
      <c r="D2773" s="68"/>
      <c r="E2773" s="68"/>
    </row>
    <row r="2774" ht="15.0" customHeight="1">
      <c r="A2774" s="179"/>
      <c r="B2774" s="179"/>
      <c r="C2774" s="186"/>
      <c r="D2774" s="68"/>
      <c r="E2774" s="68"/>
    </row>
    <row r="2775" ht="15.0" customHeight="1">
      <c r="A2775" s="179"/>
      <c r="B2775" s="179"/>
      <c r="C2775" s="186"/>
      <c r="D2775" s="68"/>
      <c r="E2775" s="68"/>
    </row>
    <row r="2776" ht="15.0" customHeight="1">
      <c r="A2776" s="179"/>
      <c r="B2776" s="179"/>
      <c r="C2776" s="186"/>
      <c r="D2776" s="68"/>
      <c r="E2776" s="68"/>
    </row>
    <row r="2777" ht="15.0" customHeight="1">
      <c r="A2777" s="179"/>
      <c r="B2777" s="179"/>
      <c r="C2777" s="186"/>
      <c r="D2777" s="68"/>
      <c r="E2777" s="68"/>
    </row>
    <row r="2778" ht="15.0" customHeight="1">
      <c r="A2778" s="179"/>
      <c r="B2778" s="179"/>
      <c r="C2778" s="186"/>
      <c r="D2778" s="68"/>
      <c r="E2778" s="68"/>
    </row>
    <row r="2779" ht="15.0" customHeight="1">
      <c r="A2779" s="179"/>
      <c r="B2779" s="179"/>
      <c r="C2779" s="186"/>
      <c r="D2779" s="68"/>
      <c r="E2779" s="68"/>
    </row>
    <row r="2780" ht="15.0" customHeight="1">
      <c r="A2780" s="179"/>
      <c r="B2780" s="179"/>
      <c r="C2780" s="186"/>
      <c r="D2780" s="68"/>
      <c r="E2780" s="68"/>
    </row>
    <row r="2781" ht="15.0" customHeight="1">
      <c r="A2781" s="179"/>
      <c r="B2781" s="179"/>
      <c r="C2781" s="186"/>
      <c r="D2781" s="68"/>
      <c r="E2781" s="68"/>
    </row>
    <row r="2782" ht="15.0" customHeight="1">
      <c r="A2782" s="179"/>
      <c r="B2782" s="179"/>
      <c r="C2782" s="186"/>
      <c r="D2782" s="68"/>
      <c r="E2782" s="68"/>
    </row>
    <row r="2783" ht="15.0" customHeight="1">
      <c r="A2783" s="179"/>
      <c r="B2783" s="179"/>
      <c r="C2783" s="186"/>
      <c r="D2783" s="68"/>
      <c r="E2783" s="68"/>
    </row>
    <row r="2784" ht="15.0" customHeight="1">
      <c r="A2784" s="179"/>
      <c r="B2784" s="179"/>
      <c r="C2784" s="186"/>
      <c r="D2784" s="68"/>
      <c r="E2784" s="68"/>
    </row>
    <row r="2785" ht="15.0" customHeight="1">
      <c r="A2785" s="179"/>
      <c r="B2785" s="179"/>
      <c r="C2785" s="186"/>
      <c r="D2785" s="68"/>
      <c r="E2785" s="68"/>
    </row>
    <row r="2786" ht="15.0" customHeight="1">
      <c r="A2786" s="179"/>
      <c r="B2786" s="179"/>
      <c r="C2786" s="186"/>
      <c r="D2786" s="68"/>
      <c r="E2786" s="68"/>
    </row>
    <row r="2787" ht="15.0" customHeight="1">
      <c r="A2787" s="179"/>
      <c r="B2787" s="179"/>
      <c r="C2787" s="186"/>
      <c r="D2787" s="68"/>
      <c r="E2787" s="68"/>
    </row>
    <row r="2788" ht="15.0" customHeight="1">
      <c r="A2788" s="179"/>
      <c r="B2788" s="179"/>
      <c r="C2788" s="186"/>
      <c r="D2788" s="68"/>
      <c r="E2788" s="68"/>
    </row>
    <row r="2789" ht="15.0" customHeight="1">
      <c r="A2789" s="179"/>
      <c r="B2789" s="179"/>
      <c r="C2789" s="186"/>
      <c r="D2789" s="68"/>
      <c r="E2789" s="68"/>
    </row>
    <row r="2790" ht="15.0" customHeight="1">
      <c r="A2790" s="179"/>
      <c r="B2790" s="179"/>
      <c r="C2790" s="186"/>
      <c r="D2790" s="68"/>
      <c r="E2790" s="68"/>
    </row>
    <row r="2791" ht="15.0" customHeight="1">
      <c r="A2791" s="179"/>
      <c r="B2791" s="179"/>
      <c r="C2791" s="186"/>
      <c r="D2791" s="68"/>
      <c r="E2791" s="68"/>
    </row>
    <row r="2792" ht="15.0" customHeight="1">
      <c r="A2792" s="179"/>
      <c r="B2792" s="179"/>
      <c r="C2792" s="186"/>
      <c r="D2792" s="68"/>
      <c r="E2792" s="68"/>
    </row>
    <row r="2793" ht="15.0" customHeight="1">
      <c r="A2793" s="179"/>
      <c r="B2793" s="179"/>
      <c r="C2793" s="186"/>
      <c r="D2793" s="68"/>
      <c r="E2793" s="68"/>
    </row>
    <row r="2794" ht="15.0" customHeight="1">
      <c r="A2794" s="179"/>
      <c r="B2794" s="179"/>
      <c r="C2794" s="186"/>
      <c r="D2794" s="68"/>
      <c r="E2794" s="68"/>
    </row>
    <row r="2795" ht="15.0" customHeight="1">
      <c r="A2795" s="179"/>
      <c r="B2795" s="179"/>
      <c r="C2795" s="186"/>
      <c r="D2795" s="68"/>
      <c r="E2795" s="68"/>
    </row>
    <row r="2796" ht="15.0" customHeight="1">
      <c r="A2796" s="179"/>
      <c r="B2796" s="179"/>
      <c r="C2796" s="186"/>
      <c r="D2796" s="68"/>
      <c r="E2796" s="68"/>
    </row>
    <row r="2797" ht="15.0" customHeight="1">
      <c r="A2797" s="179"/>
      <c r="B2797" s="179"/>
      <c r="C2797" s="186"/>
      <c r="D2797" s="68"/>
      <c r="E2797" s="68"/>
    </row>
    <row r="2798" ht="15.0" customHeight="1">
      <c r="A2798" s="179"/>
      <c r="B2798" s="179"/>
      <c r="C2798" s="186"/>
      <c r="D2798" s="68"/>
      <c r="E2798" s="68"/>
    </row>
    <row r="2799" ht="15.0" customHeight="1">
      <c r="A2799" s="179"/>
      <c r="B2799" s="179"/>
      <c r="C2799" s="186"/>
      <c r="D2799" s="68"/>
      <c r="E2799" s="68"/>
    </row>
    <row r="2800" ht="15.0" customHeight="1">
      <c r="A2800" s="179"/>
      <c r="B2800" s="179"/>
      <c r="C2800" s="186"/>
      <c r="D2800" s="68"/>
      <c r="E2800" s="68"/>
    </row>
    <row r="2801" ht="15.0" customHeight="1">
      <c r="A2801" s="179"/>
      <c r="B2801" s="179"/>
      <c r="C2801" s="186"/>
      <c r="D2801" s="68"/>
      <c r="E2801" s="68"/>
    </row>
    <row r="2802" ht="15.0" customHeight="1">
      <c r="A2802" s="179"/>
      <c r="B2802" s="179"/>
      <c r="C2802" s="186"/>
      <c r="D2802" s="68"/>
      <c r="E2802" s="68"/>
    </row>
    <row r="2803" ht="15.0" customHeight="1">
      <c r="A2803" s="179"/>
      <c r="B2803" s="179"/>
      <c r="C2803" s="186"/>
      <c r="D2803" s="68"/>
      <c r="E2803" s="68"/>
    </row>
    <row r="2804" ht="15.0" customHeight="1">
      <c r="A2804" s="179"/>
      <c r="B2804" s="179"/>
      <c r="C2804" s="186"/>
      <c r="D2804" s="68"/>
      <c r="E2804" s="68"/>
    </row>
    <row r="2805" ht="15.0" customHeight="1">
      <c r="A2805" s="179"/>
      <c r="B2805" s="179"/>
      <c r="C2805" s="186"/>
      <c r="D2805" s="68"/>
      <c r="E2805" s="68"/>
    </row>
    <row r="2806" ht="15.0" customHeight="1">
      <c r="A2806" s="179"/>
      <c r="B2806" s="179"/>
      <c r="C2806" s="186"/>
      <c r="D2806" s="68"/>
      <c r="E2806" s="68"/>
    </row>
    <row r="2807" ht="15.0" customHeight="1">
      <c r="A2807" s="179"/>
      <c r="B2807" s="179"/>
      <c r="C2807" s="186"/>
      <c r="D2807" s="68"/>
      <c r="E2807" s="68"/>
    </row>
    <row r="2808" ht="15.0" customHeight="1">
      <c r="A2808" s="179"/>
      <c r="B2808" s="179"/>
      <c r="C2808" s="186"/>
      <c r="D2808" s="68"/>
      <c r="E2808" s="68"/>
    </row>
    <row r="2809" ht="15.0" customHeight="1">
      <c r="A2809" s="179"/>
      <c r="B2809" s="179"/>
      <c r="C2809" s="186"/>
      <c r="D2809" s="68"/>
      <c r="E2809" s="68"/>
    </row>
    <row r="2810" ht="15.0" customHeight="1">
      <c r="A2810" s="179"/>
      <c r="B2810" s="179"/>
      <c r="C2810" s="186"/>
      <c r="D2810" s="68"/>
      <c r="E2810" s="68"/>
    </row>
    <row r="2811" ht="15.0" customHeight="1">
      <c r="A2811" s="179"/>
      <c r="B2811" s="179"/>
      <c r="C2811" s="186"/>
      <c r="D2811" s="68"/>
      <c r="E2811" s="68"/>
    </row>
    <row r="2812" ht="15.0" customHeight="1">
      <c r="A2812" s="179"/>
      <c r="B2812" s="179"/>
      <c r="C2812" s="186"/>
      <c r="D2812" s="68"/>
      <c r="E2812" s="68"/>
    </row>
    <row r="2813" ht="15.0" customHeight="1">
      <c r="A2813" s="179"/>
      <c r="B2813" s="179"/>
      <c r="C2813" s="186"/>
      <c r="D2813" s="68"/>
      <c r="E2813" s="68"/>
    </row>
    <row r="2814" ht="15.0" customHeight="1">
      <c r="A2814" s="179"/>
      <c r="B2814" s="179"/>
      <c r="C2814" s="186"/>
      <c r="D2814" s="68"/>
      <c r="E2814" s="68"/>
    </row>
    <row r="2815" ht="15.0" customHeight="1">
      <c r="A2815" s="179"/>
      <c r="B2815" s="179"/>
      <c r="C2815" s="186"/>
      <c r="D2815" s="68"/>
      <c r="E2815" s="68"/>
    </row>
    <row r="2816" ht="15.0" customHeight="1">
      <c r="A2816" s="179"/>
      <c r="B2816" s="179"/>
      <c r="C2816" s="186"/>
      <c r="D2816" s="68"/>
      <c r="E2816" s="68"/>
    </row>
    <row r="2817" ht="15.0" customHeight="1">
      <c r="A2817" s="179"/>
      <c r="B2817" s="179"/>
      <c r="C2817" s="186"/>
      <c r="D2817" s="68"/>
      <c r="E2817" s="68"/>
    </row>
    <row r="2818" ht="15.0" customHeight="1">
      <c r="A2818" s="179"/>
      <c r="B2818" s="179"/>
      <c r="C2818" s="186"/>
      <c r="D2818" s="68"/>
      <c r="E2818" s="68"/>
    </row>
    <row r="2819" ht="15.0" customHeight="1">
      <c r="A2819" s="179"/>
      <c r="B2819" s="179"/>
      <c r="C2819" s="186"/>
      <c r="D2819" s="68"/>
      <c r="E2819" s="68"/>
    </row>
    <row r="2820" ht="15.0" customHeight="1">
      <c r="A2820" s="179"/>
      <c r="B2820" s="179"/>
      <c r="C2820" s="186"/>
      <c r="D2820" s="68"/>
      <c r="E2820" s="68"/>
    </row>
    <row r="2821" ht="15.0" customHeight="1">
      <c r="A2821" s="179"/>
      <c r="B2821" s="179"/>
      <c r="C2821" s="186"/>
      <c r="D2821" s="68"/>
      <c r="E2821" s="68"/>
    </row>
    <row r="2822" ht="15.0" customHeight="1">
      <c r="A2822" s="179"/>
      <c r="B2822" s="179"/>
      <c r="C2822" s="186"/>
      <c r="D2822" s="68"/>
      <c r="E2822" s="68"/>
    </row>
    <row r="2823" ht="15.0" customHeight="1">
      <c r="A2823" s="179"/>
      <c r="B2823" s="179"/>
      <c r="C2823" s="186"/>
      <c r="D2823" s="68"/>
      <c r="E2823" s="68"/>
    </row>
    <row r="2824" ht="15.0" customHeight="1">
      <c r="A2824" s="179"/>
      <c r="B2824" s="179"/>
      <c r="C2824" s="186"/>
      <c r="D2824" s="68"/>
      <c r="E2824" s="68"/>
    </row>
    <row r="2825" ht="15.0" customHeight="1">
      <c r="A2825" s="179"/>
      <c r="B2825" s="179"/>
      <c r="C2825" s="186"/>
      <c r="D2825" s="68"/>
      <c r="E2825" s="68"/>
    </row>
    <row r="2826" ht="15.0" customHeight="1">
      <c r="A2826" s="179"/>
      <c r="B2826" s="179"/>
      <c r="C2826" s="186"/>
      <c r="D2826" s="68"/>
      <c r="E2826" s="68"/>
    </row>
    <row r="2827" ht="15.0" customHeight="1">
      <c r="A2827" s="179"/>
      <c r="B2827" s="179"/>
      <c r="C2827" s="186"/>
      <c r="D2827" s="68"/>
      <c r="E2827" s="68"/>
    </row>
    <row r="2828" ht="15.0" customHeight="1">
      <c r="A2828" s="179"/>
      <c r="B2828" s="179"/>
      <c r="C2828" s="186"/>
      <c r="D2828" s="68"/>
      <c r="E2828" s="68"/>
    </row>
    <row r="2829" ht="15.0" customHeight="1">
      <c r="A2829" s="179"/>
      <c r="B2829" s="179"/>
      <c r="C2829" s="186"/>
      <c r="D2829" s="68"/>
      <c r="E2829" s="68"/>
    </row>
    <row r="2830" ht="15.0" customHeight="1">
      <c r="A2830" s="179"/>
      <c r="B2830" s="179"/>
      <c r="C2830" s="186"/>
      <c r="D2830" s="68"/>
      <c r="E2830" s="68"/>
    </row>
    <row r="2831" ht="15.0" customHeight="1">
      <c r="A2831" s="179"/>
      <c r="B2831" s="179"/>
      <c r="C2831" s="186"/>
      <c r="D2831" s="68"/>
      <c r="E2831" s="68"/>
    </row>
    <row r="2832" ht="15.0" customHeight="1">
      <c r="A2832" s="179"/>
      <c r="B2832" s="179"/>
      <c r="C2832" s="186"/>
      <c r="D2832" s="68"/>
      <c r="E2832" s="68"/>
    </row>
    <row r="2833" ht="15.0" customHeight="1">
      <c r="A2833" s="179"/>
      <c r="B2833" s="179"/>
      <c r="C2833" s="186"/>
      <c r="D2833" s="68"/>
      <c r="E2833" s="68"/>
    </row>
    <row r="2834" ht="15.0" customHeight="1">
      <c r="A2834" s="179"/>
      <c r="B2834" s="179"/>
      <c r="C2834" s="186"/>
      <c r="D2834" s="68"/>
      <c r="E2834" s="68"/>
    </row>
    <row r="2835" ht="15.0" customHeight="1">
      <c r="A2835" s="179"/>
      <c r="B2835" s="179"/>
      <c r="C2835" s="186"/>
      <c r="D2835" s="68"/>
      <c r="E2835" s="68"/>
    </row>
    <row r="2836" ht="15.0" customHeight="1">
      <c r="A2836" s="179"/>
      <c r="B2836" s="179"/>
      <c r="C2836" s="186"/>
      <c r="D2836" s="68"/>
      <c r="E2836" s="68"/>
    </row>
    <row r="2837" ht="15.0" customHeight="1">
      <c r="A2837" s="179"/>
      <c r="B2837" s="179"/>
      <c r="C2837" s="186"/>
      <c r="D2837" s="68"/>
      <c r="E2837" s="68"/>
    </row>
    <row r="2838" ht="15.0" customHeight="1">
      <c r="A2838" s="179"/>
      <c r="B2838" s="179"/>
      <c r="C2838" s="186"/>
      <c r="D2838" s="68"/>
      <c r="E2838" s="68"/>
    </row>
    <row r="2839" ht="15.0" customHeight="1">
      <c r="A2839" s="179"/>
      <c r="B2839" s="179"/>
      <c r="C2839" s="186"/>
      <c r="D2839" s="68"/>
      <c r="E2839" s="68"/>
    </row>
    <row r="2840" ht="15.0" customHeight="1">
      <c r="A2840" s="179"/>
      <c r="B2840" s="179"/>
      <c r="C2840" s="186"/>
      <c r="D2840" s="68"/>
      <c r="E2840" s="68"/>
    </row>
    <row r="2841" ht="15.0" customHeight="1">
      <c r="A2841" s="179"/>
      <c r="B2841" s="179"/>
      <c r="C2841" s="186"/>
      <c r="D2841" s="68"/>
      <c r="E2841" s="68"/>
    </row>
    <row r="2842" ht="15.0" customHeight="1">
      <c r="A2842" s="179"/>
      <c r="B2842" s="179"/>
      <c r="C2842" s="186"/>
      <c r="D2842" s="68"/>
      <c r="E2842" s="68"/>
    </row>
    <row r="2843" ht="15.0" customHeight="1">
      <c r="A2843" s="179"/>
      <c r="B2843" s="179"/>
      <c r="C2843" s="186"/>
      <c r="D2843" s="68"/>
      <c r="E2843" s="68"/>
    </row>
    <row r="2844" ht="15.0" customHeight="1">
      <c r="A2844" s="179"/>
      <c r="B2844" s="179"/>
      <c r="C2844" s="186"/>
      <c r="D2844" s="68"/>
      <c r="E2844" s="68"/>
    </row>
    <row r="2845" ht="15.0" customHeight="1">
      <c r="A2845" s="179"/>
      <c r="B2845" s="179"/>
      <c r="C2845" s="186"/>
      <c r="D2845" s="68"/>
      <c r="E2845" s="68"/>
    </row>
    <row r="2846" ht="15.0" customHeight="1">
      <c r="A2846" s="179"/>
      <c r="B2846" s="179"/>
      <c r="C2846" s="186"/>
      <c r="D2846" s="68"/>
      <c r="E2846" s="68"/>
    </row>
    <row r="2847" ht="15.0" customHeight="1">
      <c r="A2847" s="179"/>
      <c r="B2847" s="179"/>
      <c r="C2847" s="186"/>
      <c r="D2847" s="68"/>
      <c r="E2847" s="68"/>
    </row>
    <row r="2848" ht="15.0" customHeight="1">
      <c r="A2848" s="179"/>
      <c r="B2848" s="179"/>
      <c r="C2848" s="186"/>
      <c r="D2848" s="68"/>
      <c r="E2848" s="68"/>
    </row>
    <row r="2849" ht="15.0" customHeight="1">
      <c r="A2849" s="179"/>
      <c r="B2849" s="179"/>
      <c r="C2849" s="186"/>
      <c r="D2849" s="68"/>
      <c r="E2849" s="68"/>
    </row>
    <row r="2850" ht="15.0" customHeight="1">
      <c r="A2850" s="179"/>
      <c r="B2850" s="179"/>
      <c r="C2850" s="186"/>
      <c r="D2850" s="68"/>
      <c r="E2850" s="68"/>
    </row>
    <row r="2851" ht="15.0" customHeight="1">
      <c r="A2851" s="179"/>
      <c r="B2851" s="179"/>
      <c r="C2851" s="186"/>
      <c r="D2851" s="68"/>
      <c r="E2851" s="68"/>
    </row>
    <row r="2852" ht="15.0" customHeight="1">
      <c r="A2852" s="179"/>
      <c r="B2852" s="179"/>
      <c r="C2852" s="186"/>
      <c r="D2852" s="68"/>
      <c r="E2852" s="68"/>
    </row>
    <row r="2853" ht="15.0" customHeight="1">
      <c r="A2853" s="179"/>
      <c r="B2853" s="179"/>
      <c r="C2853" s="186"/>
      <c r="D2853" s="68"/>
      <c r="E2853" s="68"/>
    </row>
    <row r="2854" ht="15.0" customHeight="1">
      <c r="A2854" s="179"/>
      <c r="B2854" s="179"/>
      <c r="C2854" s="186"/>
      <c r="D2854" s="68"/>
      <c r="E2854" s="68"/>
    </row>
    <row r="2855" ht="15.0" customHeight="1">
      <c r="A2855" s="179"/>
      <c r="B2855" s="179"/>
      <c r="C2855" s="186"/>
      <c r="D2855" s="68"/>
      <c r="E2855" s="68"/>
    </row>
    <row r="2856" ht="15.0" customHeight="1">
      <c r="A2856" s="179"/>
      <c r="B2856" s="179"/>
      <c r="C2856" s="186"/>
      <c r="D2856" s="68"/>
      <c r="E2856" s="68"/>
    </row>
    <row r="2857" ht="15.0" customHeight="1">
      <c r="A2857" s="179"/>
      <c r="B2857" s="179"/>
      <c r="C2857" s="186"/>
      <c r="D2857" s="68"/>
      <c r="E2857" s="68"/>
    </row>
    <row r="2858" ht="15.0" customHeight="1">
      <c r="A2858" s="179"/>
      <c r="B2858" s="179"/>
      <c r="C2858" s="186"/>
      <c r="D2858" s="68"/>
      <c r="E2858" s="68"/>
    </row>
    <row r="2859" ht="15.0" customHeight="1">
      <c r="A2859" s="179"/>
      <c r="B2859" s="179"/>
      <c r="C2859" s="186"/>
      <c r="D2859" s="68"/>
      <c r="E2859" s="68"/>
    </row>
    <row r="2860" ht="15.0" customHeight="1">
      <c r="A2860" s="179"/>
      <c r="B2860" s="179"/>
      <c r="C2860" s="186"/>
      <c r="D2860" s="68"/>
      <c r="E2860" s="68"/>
    </row>
    <row r="2861" ht="15.0" customHeight="1">
      <c r="A2861" s="179"/>
      <c r="B2861" s="179"/>
      <c r="C2861" s="186"/>
      <c r="D2861" s="68"/>
      <c r="E2861" s="68"/>
    </row>
    <row r="2862" ht="15.0" customHeight="1">
      <c r="A2862" s="179"/>
      <c r="B2862" s="179"/>
      <c r="C2862" s="186"/>
      <c r="D2862" s="68"/>
      <c r="E2862" s="68"/>
    </row>
    <row r="2863" ht="15.0" customHeight="1">
      <c r="A2863" s="179"/>
      <c r="B2863" s="179"/>
      <c r="C2863" s="186"/>
      <c r="D2863" s="68"/>
      <c r="E2863" s="68"/>
    </row>
    <row r="2864" ht="15.0" customHeight="1">
      <c r="A2864" s="179"/>
      <c r="B2864" s="179"/>
      <c r="C2864" s="186"/>
      <c r="D2864" s="68"/>
      <c r="E2864" s="68"/>
    </row>
    <row r="2865" ht="15.0" customHeight="1">
      <c r="A2865" s="179"/>
      <c r="B2865" s="179"/>
      <c r="C2865" s="186"/>
      <c r="D2865" s="68"/>
      <c r="E2865" s="68"/>
    </row>
    <row r="2866" ht="15.0" customHeight="1">
      <c r="A2866" s="179"/>
      <c r="B2866" s="179"/>
      <c r="C2866" s="186"/>
      <c r="D2866" s="68"/>
      <c r="E2866" s="68"/>
    </row>
    <row r="2867" ht="15.0" customHeight="1">
      <c r="A2867" s="179"/>
      <c r="B2867" s="179"/>
      <c r="C2867" s="186"/>
      <c r="D2867" s="68"/>
      <c r="E2867" s="68"/>
    </row>
    <row r="2868" ht="15.0" customHeight="1">
      <c r="A2868" s="179"/>
      <c r="B2868" s="179"/>
      <c r="C2868" s="186"/>
      <c r="D2868" s="68"/>
      <c r="E2868" s="68"/>
    </row>
    <row r="2869" ht="15.0" customHeight="1">
      <c r="A2869" s="179"/>
      <c r="B2869" s="179"/>
      <c r="C2869" s="186"/>
      <c r="D2869" s="68"/>
      <c r="E2869" s="68"/>
    </row>
    <row r="2870" ht="15.0" customHeight="1">
      <c r="A2870" s="179"/>
      <c r="B2870" s="179"/>
      <c r="C2870" s="186"/>
      <c r="D2870" s="68"/>
      <c r="E2870" s="68"/>
    </row>
    <row r="2871" ht="15.0" customHeight="1">
      <c r="A2871" s="179"/>
      <c r="B2871" s="179"/>
      <c r="C2871" s="186"/>
      <c r="D2871" s="68"/>
      <c r="E2871" s="68"/>
    </row>
    <row r="2872" ht="15.0" customHeight="1">
      <c r="A2872" s="179"/>
      <c r="B2872" s="179"/>
      <c r="C2872" s="186"/>
      <c r="D2872" s="68"/>
      <c r="E2872" s="68"/>
    </row>
    <row r="2873" ht="15.0" customHeight="1">
      <c r="A2873" s="179"/>
      <c r="B2873" s="179"/>
      <c r="C2873" s="186"/>
      <c r="D2873" s="68"/>
      <c r="E2873" s="68"/>
    </row>
    <row r="2874" ht="15.0" customHeight="1">
      <c r="A2874" s="179"/>
      <c r="B2874" s="179"/>
      <c r="C2874" s="186"/>
      <c r="D2874" s="68"/>
      <c r="E2874" s="68"/>
    </row>
    <row r="2875" ht="15.0" customHeight="1">
      <c r="A2875" s="179"/>
      <c r="B2875" s="179"/>
      <c r="C2875" s="186"/>
      <c r="D2875" s="68"/>
      <c r="E2875" s="68"/>
    </row>
    <row r="2876" ht="15.0" customHeight="1">
      <c r="A2876" s="179"/>
      <c r="B2876" s="179"/>
      <c r="C2876" s="186"/>
      <c r="D2876" s="68"/>
      <c r="E2876" s="68"/>
    </row>
    <row r="2877" ht="15.0" customHeight="1">
      <c r="A2877" s="179"/>
      <c r="B2877" s="179"/>
      <c r="C2877" s="186"/>
      <c r="D2877" s="68"/>
      <c r="E2877" s="68"/>
    </row>
    <row r="2878" ht="15.0" customHeight="1">
      <c r="A2878" s="179"/>
      <c r="B2878" s="179"/>
      <c r="C2878" s="186"/>
      <c r="D2878" s="68"/>
      <c r="E2878" s="68"/>
    </row>
    <row r="2879" ht="15.0" customHeight="1">
      <c r="A2879" s="179"/>
      <c r="B2879" s="179"/>
      <c r="C2879" s="186"/>
      <c r="D2879" s="68"/>
      <c r="E2879" s="68"/>
    </row>
    <row r="2880" ht="15.0" customHeight="1">
      <c r="A2880" s="179"/>
      <c r="B2880" s="179"/>
      <c r="C2880" s="186"/>
      <c r="D2880" s="68"/>
      <c r="E2880" s="68"/>
    </row>
    <row r="2881" ht="15.0" customHeight="1">
      <c r="A2881" s="179"/>
      <c r="B2881" s="179"/>
      <c r="C2881" s="186"/>
      <c r="D2881" s="68"/>
      <c r="E2881" s="68"/>
    </row>
    <row r="2882" ht="15.0" customHeight="1">
      <c r="A2882" s="179"/>
      <c r="B2882" s="179"/>
      <c r="C2882" s="186"/>
      <c r="D2882" s="68"/>
      <c r="E2882" s="68"/>
    </row>
    <row r="2883" ht="15.0" customHeight="1">
      <c r="A2883" s="179"/>
      <c r="B2883" s="179"/>
      <c r="C2883" s="186"/>
      <c r="D2883" s="68"/>
      <c r="E2883" s="68"/>
    </row>
    <row r="2884" ht="15.0" customHeight="1">
      <c r="A2884" s="179"/>
      <c r="B2884" s="179"/>
      <c r="C2884" s="186"/>
      <c r="D2884" s="68"/>
      <c r="E2884" s="68"/>
    </row>
    <row r="2885" ht="15.0" customHeight="1">
      <c r="A2885" s="179"/>
      <c r="B2885" s="179"/>
      <c r="C2885" s="186"/>
      <c r="D2885" s="68"/>
      <c r="E2885" s="68"/>
    </row>
    <row r="2886" ht="15.0" customHeight="1">
      <c r="A2886" s="179"/>
      <c r="B2886" s="179"/>
      <c r="C2886" s="186"/>
      <c r="D2886" s="68"/>
      <c r="E2886" s="68"/>
    </row>
    <row r="2887" ht="15.0" customHeight="1">
      <c r="A2887" s="179"/>
      <c r="B2887" s="179"/>
      <c r="C2887" s="186"/>
      <c r="D2887" s="68"/>
      <c r="E2887" s="68"/>
    </row>
    <row r="2888" ht="15.0" customHeight="1">
      <c r="A2888" s="179"/>
      <c r="B2888" s="179"/>
      <c r="C2888" s="186"/>
      <c r="D2888" s="68"/>
      <c r="E2888" s="68"/>
    </row>
    <row r="2889" ht="15.0" customHeight="1">
      <c r="A2889" s="179"/>
      <c r="B2889" s="179"/>
      <c r="C2889" s="186"/>
      <c r="D2889" s="68"/>
      <c r="E2889" s="68"/>
    </row>
    <row r="2890" ht="15.0" customHeight="1">
      <c r="A2890" s="179"/>
      <c r="B2890" s="179"/>
      <c r="C2890" s="186"/>
      <c r="D2890" s="68"/>
      <c r="E2890" s="68"/>
    </row>
    <row r="2891" ht="15.0" customHeight="1">
      <c r="A2891" s="179"/>
      <c r="B2891" s="179"/>
      <c r="C2891" s="186"/>
      <c r="D2891" s="68"/>
      <c r="E2891" s="68"/>
    </row>
    <row r="2892" ht="15.0" customHeight="1">
      <c r="A2892" s="179"/>
      <c r="B2892" s="179"/>
      <c r="C2892" s="186"/>
      <c r="D2892" s="68"/>
      <c r="E2892" s="68"/>
    </row>
    <row r="2893" ht="15.0" customHeight="1">
      <c r="A2893" s="179"/>
      <c r="B2893" s="179"/>
      <c r="C2893" s="186"/>
      <c r="D2893" s="68"/>
      <c r="E2893" s="68"/>
    </row>
    <row r="2894" ht="15.0" customHeight="1">
      <c r="A2894" s="179"/>
      <c r="B2894" s="179"/>
      <c r="C2894" s="186"/>
      <c r="D2894" s="68"/>
      <c r="E2894" s="68"/>
    </row>
    <row r="2895" ht="15.0" customHeight="1">
      <c r="A2895" s="179"/>
      <c r="B2895" s="179"/>
      <c r="C2895" s="186"/>
      <c r="D2895" s="68"/>
      <c r="E2895" s="68"/>
    </row>
    <row r="2896" ht="15.0" customHeight="1">
      <c r="A2896" s="179"/>
      <c r="B2896" s="179"/>
      <c r="C2896" s="186"/>
      <c r="D2896" s="68"/>
      <c r="E2896" s="68"/>
    </row>
    <row r="2897" ht="15.0" customHeight="1">
      <c r="A2897" s="179"/>
      <c r="B2897" s="179"/>
      <c r="C2897" s="186"/>
      <c r="D2897" s="68"/>
      <c r="E2897" s="68"/>
    </row>
    <row r="2898" ht="15.0" customHeight="1">
      <c r="A2898" s="179"/>
      <c r="B2898" s="179"/>
      <c r="C2898" s="186"/>
      <c r="D2898" s="68"/>
      <c r="E2898" s="68"/>
    </row>
    <row r="2899" ht="15.0" customHeight="1">
      <c r="A2899" s="179"/>
      <c r="B2899" s="179"/>
      <c r="C2899" s="186"/>
      <c r="D2899" s="68"/>
      <c r="E2899" s="68"/>
    </row>
    <row r="2900" ht="15.0" customHeight="1">
      <c r="A2900" s="179"/>
      <c r="B2900" s="179"/>
      <c r="C2900" s="186"/>
      <c r="D2900" s="68"/>
      <c r="E2900" s="68"/>
    </row>
    <row r="2901" ht="15.0" customHeight="1">
      <c r="A2901" s="179"/>
      <c r="B2901" s="179"/>
      <c r="C2901" s="186"/>
      <c r="D2901" s="68"/>
      <c r="E2901" s="68"/>
    </row>
    <row r="2902" ht="15.0" customHeight="1">
      <c r="A2902" s="179"/>
      <c r="B2902" s="179"/>
      <c r="C2902" s="186"/>
      <c r="D2902" s="68"/>
      <c r="E2902" s="68"/>
    </row>
    <row r="2903" ht="15.0" customHeight="1">
      <c r="A2903" s="179"/>
      <c r="B2903" s="179"/>
      <c r="C2903" s="186"/>
      <c r="D2903" s="68"/>
      <c r="E2903" s="68"/>
    </row>
    <row r="2904" ht="15.0" customHeight="1">
      <c r="A2904" s="179"/>
      <c r="B2904" s="179"/>
      <c r="C2904" s="186"/>
      <c r="D2904" s="68"/>
      <c r="E2904" s="68"/>
    </row>
    <row r="2905" ht="15.0" customHeight="1">
      <c r="A2905" s="179"/>
      <c r="B2905" s="179"/>
      <c r="C2905" s="186"/>
      <c r="D2905" s="68"/>
      <c r="E2905" s="68"/>
    </row>
    <row r="2906" ht="15.0" customHeight="1">
      <c r="A2906" s="179"/>
      <c r="B2906" s="179"/>
      <c r="C2906" s="186"/>
      <c r="D2906" s="68"/>
      <c r="E2906" s="68"/>
    </row>
    <row r="2907" ht="15.0" customHeight="1">
      <c r="A2907" s="179"/>
      <c r="B2907" s="179"/>
      <c r="C2907" s="186"/>
      <c r="D2907" s="68"/>
      <c r="E2907" s="68"/>
    </row>
    <row r="2908" ht="15.0" customHeight="1">
      <c r="A2908" s="179"/>
      <c r="B2908" s="179"/>
      <c r="C2908" s="186"/>
      <c r="D2908" s="68"/>
      <c r="E2908" s="68"/>
    </row>
    <row r="2909" ht="15.0" customHeight="1">
      <c r="A2909" s="179"/>
      <c r="B2909" s="179"/>
      <c r="C2909" s="186"/>
      <c r="D2909" s="68"/>
      <c r="E2909" s="68"/>
    </row>
    <row r="2910" ht="15.0" customHeight="1">
      <c r="A2910" s="179"/>
      <c r="B2910" s="179"/>
      <c r="C2910" s="186"/>
      <c r="D2910" s="68"/>
      <c r="E2910" s="68"/>
    </row>
    <row r="2911" ht="15.0" customHeight="1">
      <c r="A2911" s="179"/>
      <c r="B2911" s="179"/>
      <c r="C2911" s="186"/>
      <c r="D2911" s="68"/>
      <c r="E2911" s="68"/>
    </row>
    <row r="2912" ht="15.0" customHeight="1">
      <c r="A2912" s="179"/>
      <c r="B2912" s="179"/>
      <c r="C2912" s="186"/>
      <c r="D2912" s="68"/>
      <c r="E2912" s="68"/>
    </row>
    <row r="2913" ht="15.0" customHeight="1">
      <c r="A2913" s="179"/>
      <c r="B2913" s="179"/>
      <c r="C2913" s="186"/>
      <c r="D2913" s="68"/>
      <c r="E2913" s="68"/>
    </row>
    <row r="2914" ht="15.0" customHeight="1">
      <c r="A2914" s="179"/>
      <c r="B2914" s="179"/>
      <c r="C2914" s="186"/>
      <c r="D2914" s="68"/>
      <c r="E2914" s="68"/>
    </row>
    <row r="2915" ht="15.0" customHeight="1">
      <c r="A2915" s="179"/>
      <c r="B2915" s="179"/>
      <c r="C2915" s="186"/>
      <c r="D2915" s="68"/>
      <c r="E2915" s="68"/>
    </row>
    <row r="2916" ht="15.0" customHeight="1">
      <c r="A2916" s="179"/>
      <c r="B2916" s="179"/>
      <c r="C2916" s="186"/>
      <c r="D2916" s="68"/>
      <c r="E2916" s="68"/>
    </row>
    <row r="2917" ht="15.0" customHeight="1">
      <c r="A2917" s="179"/>
      <c r="B2917" s="179"/>
      <c r="C2917" s="186"/>
      <c r="D2917" s="68"/>
      <c r="E2917" s="68"/>
    </row>
    <row r="2918" ht="15.0" customHeight="1">
      <c r="A2918" s="179"/>
      <c r="B2918" s="179"/>
      <c r="C2918" s="186"/>
      <c r="D2918" s="68"/>
      <c r="E2918" s="68"/>
    </row>
    <row r="2919" ht="15.0" customHeight="1">
      <c r="A2919" s="179"/>
      <c r="B2919" s="179"/>
      <c r="C2919" s="186"/>
      <c r="D2919" s="68"/>
      <c r="E2919" s="68"/>
    </row>
    <row r="2920" ht="15.0" customHeight="1">
      <c r="A2920" s="179"/>
      <c r="B2920" s="179"/>
      <c r="C2920" s="186"/>
      <c r="D2920" s="68"/>
      <c r="E2920" s="68"/>
    </row>
    <row r="2921" ht="15.0" customHeight="1">
      <c r="A2921" s="179"/>
      <c r="B2921" s="179"/>
      <c r="C2921" s="186"/>
      <c r="D2921" s="68"/>
      <c r="E2921" s="68"/>
    </row>
    <row r="2922" ht="15.0" customHeight="1">
      <c r="A2922" s="179"/>
      <c r="B2922" s="179"/>
      <c r="C2922" s="186"/>
      <c r="D2922" s="68"/>
      <c r="E2922" s="68"/>
    </row>
    <row r="2923" ht="15.0" customHeight="1">
      <c r="A2923" s="179"/>
      <c r="B2923" s="179"/>
      <c r="C2923" s="186"/>
      <c r="D2923" s="68"/>
      <c r="E2923" s="68"/>
    </row>
    <row r="2924" ht="15.0" customHeight="1">
      <c r="A2924" s="179"/>
      <c r="B2924" s="179"/>
      <c r="C2924" s="186"/>
      <c r="D2924" s="68"/>
      <c r="E2924" s="68"/>
    </row>
    <row r="2925" ht="15.0" customHeight="1">
      <c r="A2925" s="179"/>
      <c r="B2925" s="179"/>
      <c r="C2925" s="186"/>
      <c r="D2925" s="68"/>
      <c r="E2925" s="68"/>
    </row>
    <row r="2926" ht="15.0" customHeight="1">
      <c r="A2926" s="179"/>
      <c r="B2926" s="179"/>
      <c r="C2926" s="186"/>
      <c r="D2926" s="68"/>
      <c r="E2926" s="68"/>
    </row>
    <row r="2927" ht="15.0" customHeight="1">
      <c r="A2927" s="179"/>
      <c r="B2927" s="179"/>
      <c r="C2927" s="186"/>
      <c r="D2927" s="68"/>
      <c r="E2927" s="68"/>
    </row>
    <row r="2928" ht="15.0" customHeight="1">
      <c r="A2928" s="179"/>
      <c r="B2928" s="179"/>
      <c r="C2928" s="186"/>
      <c r="D2928" s="68"/>
      <c r="E2928" s="68"/>
    </row>
    <row r="2929" ht="15.0" customHeight="1">
      <c r="A2929" s="179"/>
      <c r="B2929" s="179"/>
      <c r="C2929" s="186"/>
      <c r="D2929" s="68"/>
      <c r="E2929" s="68"/>
    </row>
    <row r="2930" ht="15.0" customHeight="1">
      <c r="A2930" s="179"/>
      <c r="B2930" s="179"/>
      <c r="C2930" s="186"/>
      <c r="D2930" s="68"/>
      <c r="E2930" s="68"/>
    </row>
    <row r="2931" ht="15.0" customHeight="1">
      <c r="A2931" s="179"/>
      <c r="B2931" s="179"/>
      <c r="C2931" s="186"/>
      <c r="D2931" s="68"/>
      <c r="E2931" s="68"/>
    </row>
    <row r="2932" ht="15.0" customHeight="1">
      <c r="A2932" s="179"/>
      <c r="B2932" s="179"/>
      <c r="C2932" s="186"/>
      <c r="D2932" s="68"/>
      <c r="E2932" s="68"/>
    </row>
    <row r="2933" ht="15.0" customHeight="1">
      <c r="A2933" s="179"/>
      <c r="B2933" s="179"/>
      <c r="C2933" s="186"/>
      <c r="D2933" s="68"/>
      <c r="E2933" s="68"/>
    </row>
    <row r="2934" ht="15.0" customHeight="1">
      <c r="A2934" s="179"/>
      <c r="B2934" s="179"/>
      <c r="C2934" s="186"/>
      <c r="D2934" s="68"/>
      <c r="E2934" s="68"/>
    </row>
    <row r="2935" ht="15.0" customHeight="1">
      <c r="A2935" s="179"/>
      <c r="B2935" s="179"/>
      <c r="C2935" s="186"/>
      <c r="D2935" s="68"/>
      <c r="E2935" s="68"/>
    </row>
    <row r="2936" ht="15.0" customHeight="1">
      <c r="A2936" s="179"/>
      <c r="B2936" s="179"/>
      <c r="C2936" s="186"/>
      <c r="D2936" s="68"/>
      <c r="E2936" s="68"/>
    </row>
    <row r="2937" ht="15.0" customHeight="1">
      <c r="A2937" s="179"/>
      <c r="B2937" s="179"/>
      <c r="C2937" s="186"/>
      <c r="D2937" s="68"/>
      <c r="E2937" s="68"/>
    </row>
    <row r="2938" ht="15.0" customHeight="1">
      <c r="A2938" s="179"/>
      <c r="B2938" s="179"/>
      <c r="C2938" s="186"/>
      <c r="D2938" s="68"/>
      <c r="E2938" s="68"/>
    </row>
    <row r="2939" ht="15.0" customHeight="1">
      <c r="A2939" s="179"/>
      <c r="B2939" s="179"/>
      <c r="C2939" s="186"/>
      <c r="D2939" s="68"/>
      <c r="E2939" s="68"/>
    </row>
    <row r="2940" ht="15.0" customHeight="1">
      <c r="A2940" s="179"/>
      <c r="B2940" s="179"/>
      <c r="C2940" s="186"/>
      <c r="D2940" s="68"/>
      <c r="E2940" s="68"/>
    </row>
    <row r="2941" ht="15.0" customHeight="1">
      <c r="A2941" s="179"/>
      <c r="B2941" s="179"/>
      <c r="C2941" s="186"/>
      <c r="D2941" s="68"/>
      <c r="E2941" s="68"/>
    </row>
    <row r="2942" ht="15.0" customHeight="1">
      <c r="A2942" s="179"/>
      <c r="B2942" s="179"/>
      <c r="C2942" s="186"/>
      <c r="D2942" s="68"/>
      <c r="E2942" s="68"/>
    </row>
    <row r="2943" ht="15.0" customHeight="1">
      <c r="A2943" s="179"/>
      <c r="B2943" s="179"/>
      <c r="C2943" s="186"/>
      <c r="D2943" s="68"/>
      <c r="E2943" s="68"/>
    </row>
    <row r="2944" ht="15.0" customHeight="1">
      <c r="A2944" s="179"/>
      <c r="B2944" s="179"/>
      <c r="C2944" s="186"/>
      <c r="D2944" s="68"/>
      <c r="E2944" s="68"/>
    </row>
    <row r="2945" ht="15.0" customHeight="1">
      <c r="A2945" s="179"/>
      <c r="B2945" s="179"/>
      <c r="C2945" s="186"/>
      <c r="D2945" s="68"/>
      <c r="E2945" s="68"/>
    </row>
    <row r="2946" ht="15.0" customHeight="1">
      <c r="A2946" s="179"/>
      <c r="B2946" s="179"/>
      <c r="C2946" s="186"/>
      <c r="D2946" s="68"/>
      <c r="E2946" s="68"/>
    </row>
    <row r="2947" ht="15.0" customHeight="1">
      <c r="A2947" s="179"/>
      <c r="B2947" s="179"/>
      <c r="C2947" s="186"/>
      <c r="D2947" s="68"/>
      <c r="E2947" s="68"/>
    </row>
    <row r="2948" ht="15.0" customHeight="1">
      <c r="A2948" s="179"/>
      <c r="B2948" s="179"/>
      <c r="C2948" s="186"/>
      <c r="D2948" s="68"/>
      <c r="E2948" s="68"/>
    </row>
    <row r="2949" ht="15.0" customHeight="1">
      <c r="A2949" s="179"/>
      <c r="B2949" s="179"/>
      <c r="C2949" s="186"/>
      <c r="D2949" s="68"/>
      <c r="E2949" s="68"/>
    </row>
    <row r="2950" ht="15.0" customHeight="1">
      <c r="A2950" s="179"/>
      <c r="B2950" s="179"/>
      <c r="C2950" s="186"/>
      <c r="D2950" s="68"/>
      <c r="E2950" s="68"/>
    </row>
    <row r="2951" ht="15.0" customHeight="1">
      <c r="A2951" s="179"/>
      <c r="B2951" s="179"/>
      <c r="C2951" s="186"/>
      <c r="D2951" s="68"/>
      <c r="E2951" s="68"/>
    </row>
    <row r="2952" ht="15.0" customHeight="1">
      <c r="A2952" s="179"/>
      <c r="B2952" s="179"/>
      <c r="C2952" s="186"/>
      <c r="D2952" s="68"/>
      <c r="E2952" s="68"/>
    </row>
    <row r="2953" ht="15.0" customHeight="1">
      <c r="A2953" s="179"/>
      <c r="B2953" s="179"/>
      <c r="C2953" s="186"/>
      <c r="D2953" s="68"/>
      <c r="E2953" s="68"/>
    </row>
    <row r="2954" ht="15.0" customHeight="1">
      <c r="A2954" s="179"/>
      <c r="B2954" s="179"/>
      <c r="C2954" s="186"/>
      <c r="D2954" s="68"/>
      <c r="E2954" s="68"/>
    </row>
    <row r="2955" ht="15.0" customHeight="1">
      <c r="A2955" s="179"/>
      <c r="B2955" s="179"/>
      <c r="C2955" s="186"/>
      <c r="D2955" s="68"/>
      <c r="E2955" s="68"/>
    </row>
    <row r="2956" ht="15.0" customHeight="1">
      <c r="A2956" s="179"/>
      <c r="B2956" s="179"/>
      <c r="C2956" s="186"/>
      <c r="D2956" s="68"/>
      <c r="E2956" s="68"/>
    </row>
    <row r="2957" ht="15.0" customHeight="1">
      <c r="A2957" s="179"/>
      <c r="B2957" s="179"/>
      <c r="C2957" s="186"/>
      <c r="D2957" s="68"/>
      <c r="E2957" s="68"/>
    </row>
    <row r="2958" ht="15.0" customHeight="1">
      <c r="A2958" s="179"/>
      <c r="B2958" s="179"/>
      <c r="C2958" s="186"/>
      <c r="D2958" s="68"/>
      <c r="E2958" s="68"/>
    </row>
    <row r="2959" ht="15.0" customHeight="1">
      <c r="A2959" s="179"/>
      <c r="B2959" s="179"/>
      <c r="C2959" s="186"/>
      <c r="D2959" s="68"/>
      <c r="E2959" s="68"/>
    </row>
    <row r="2960" ht="15.0" customHeight="1">
      <c r="A2960" s="179"/>
      <c r="B2960" s="179"/>
      <c r="C2960" s="186"/>
      <c r="D2960" s="68"/>
      <c r="E2960" s="68"/>
    </row>
    <row r="2961" ht="15.0" customHeight="1">
      <c r="A2961" s="179"/>
      <c r="B2961" s="179"/>
      <c r="C2961" s="186"/>
      <c r="D2961" s="68"/>
      <c r="E2961" s="68"/>
    </row>
    <row r="2962" ht="15.0" customHeight="1">
      <c r="A2962" s="179"/>
      <c r="B2962" s="179"/>
      <c r="C2962" s="186"/>
      <c r="D2962" s="68"/>
      <c r="E2962" s="68"/>
    </row>
    <row r="2963" ht="15.0" customHeight="1">
      <c r="A2963" s="179"/>
      <c r="B2963" s="179"/>
      <c r="C2963" s="186"/>
      <c r="D2963" s="68"/>
      <c r="E2963" s="68"/>
    </row>
    <row r="2964" ht="15.0" customHeight="1">
      <c r="A2964" s="179"/>
      <c r="B2964" s="179"/>
      <c r="C2964" s="186"/>
      <c r="D2964" s="68"/>
      <c r="E2964" s="68"/>
    </row>
    <row r="2965" ht="15.0" customHeight="1">
      <c r="A2965" s="179"/>
      <c r="B2965" s="179"/>
      <c r="C2965" s="186"/>
      <c r="D2965" s="68"/>
      <c r="E2965" s="68"/>
    </row>
    <row r="2966" ht="15.0" customHeight="1">
      <c r="A2966" s="179"/>
      <c r="B2966" s="179"/>
      <c r="C2966" s="186"/>
      <c r="D2966" s="68"/>
      <c r="E2966" s="68"/>
    </row>
    <row r="2967" ht="15.0" customHeight="1">
      <c r="A2967" s="179"/>
      <c r="B2967" s="179"/>
      <c r="C2967" s="186"/>
      <c r="D2967" s="68"/>
      <c r="E2967" s="68"/>
    </row>
    <row r="2968" ht="15.0" customHeight="1">
      <c r="A2968" s="179"/>
      <c r="B2968" s="179"/>
      <c r="C2968" s="186"/>
      <c r="D2968" s="68"/>
      <c r="E2968" s="68"/>
    </row>
    <row r="2969" ht="15.0" customHeight="1">
      <c r="A2969" s="179"/>
      <c r="B2969" s="179"/>
      <c r="C2969" s="186"/>
      <c r="D2969" s="68"/>
      <c r="E2969" s="68"/>
    </row>
    <row r="2970" ht="15.0" customHeight="1">
      <c r="A2970" s="179"/>
      <c r="B2970" s="179"/>
      <c r="C2970" s="186"/>
      <c r="D2970" s="68"/>
      <c r="E2970" s="68"/>
    </row>
    <row r="2971" ht="15.0" customHeight="1">
      <c r="A2971" s="179"/>
      <c r="B2971" s="179"/>
      <c r="C2971" s="186"/>
      <c r="D2971" s="68"/>
      <c r="E2971" s="68"/>
    </row>
    <row r="2972" ht="15.0" customHeight="1">
      <c r="A2972" s="179"/>
      <c r="B2972" s="179"/>
      <c r="C2972" s="186"/>
      <c r="D2972" s="68"/>
      <c r="E2972" s="68"/>
    </row>
    <row r="2973" ht="15.0" customHeight="1">
      <c r="A2973" s="179"/>
      <c r="B2973" s="179"/>
      <c r="C2973" s="186"/>
      <c r="D2973" s="68"/>
      <c r="E2973" s="68"/>
    </row>
    <row r="2974" ht="15.0" customHeight="1">
      <c r="A2974" s="179"/>
      <c r="B2974" s="179"/>
      <c r="C2974" s="186"/>
      <c r="D2974" s="68"/>
      <c r="E2974" s="68"/>
    </row>
    <row r="2975" ht="15.0" customHeight="1">
      <c r="A2975" s="179"/>
      <c r="B2975" s="179"/>
      <c r="C2975" s="186"/>
      <c r="D2975" s="68"/>
      <c r="E2975" s="68"/>
    </row>
    <row r="2976" ht="15.0" customHeight="1">
      <c r="A2976" s="179"/>
      <c r="B2976" s="179"/>
      <c r="C2976" s="186"/>
      <c r="D2976" s="68"/>
      <c r="E2976" s="68"/>
    </row>
    <row r="2977" ht="15.0" customHeight="1">
      <c r="A2977" s="179"/>
      <c r="B2977" s="179"/>
      <c r="C2977" s="186"/>
      <c r="D2977" s="68"/>
      <c r="E2977" s="68"/>
    </row>
    <row r="2978" ht="15.0" customHeight="1">
      <c r="A2978" s="179"/>
      <c r="B2978" s="179"/>
      <c r="C2978" s="186"/>
      <c r="D2978" s="68"/>
      <c r="E2978" s="68"/>
    </row>
    <row r="2979" ht="15.0" customHeight="1">
      <c r="A2979" s="179"/>
      <c r="B2979" s="179"/>
      <c r="C2979" s="186"/>
      <c r="D2979" s="68"/>
      <c r="E2979" s="68"/>
    </row>
    <row r="2980" ht="15.0" customHeight="1">
      <c r="A2980" s="179"/>
      <c r="B2980" s="179"/>
      <c r="C2980" s="186"/>
      <c r="D2980" s="68"/>
      <c r="E2980" s="68"/>
    </row>
    <row r="2981" ht="15.0" customHeight="1">
      <c r="A2981" s="179"/>
      <c r="B2981" s="179"/>
      <c r="C2981" s="186"/>
      <c r="D2981" s="68"/>
      <c r="E2981" s="68"/>
    </row>
    <row r="2982" ht="15.0" customHeight="1">
      <c r="A2982" s="179"/>
      <c r="B2982" s="179"/>
      <c r="C2982" s="186"/>
      <c r="D2982" s="68"/>
      <c r="E2982" s="68"/>
    </row>
    <row r="2983" ht="15.0" customHeight="1">
      <c r="A2983" s="179"/>
      <c r="B2983" s="179"/>
      <c r="C2983" s="186"/>
      <c r="D2983" s="68"/>
      <c r="E2983" s="68"/>
    </row>
    <row r="2984" ht="15.0" customHeight="1">
      <c r="A2984" s="179"/>
      <c r="B2984" s="179"/>
      <c r="C2984" s="186"/>
      <c r="D2984" s="68"/>
      <c r="E2984" s="68"/>
    </row>
    <row r="2985" ht="15.0" customHeight="1">
      <c r="A2985" s="179"/>
      <c r="B2985" s="179"/>
      <c r="C2985" s="186"/>
      <c r="D2985" s="68"/>
      <c r="E2985" s="68"/>
    </row>
    <row r="2986" ht="15.0" customHeight="1">
      <c r="A2986" s="179"/>
      <c r="B2986" s="179"/>
      <c r="C2986" s="186"/>
      <c r="D2986" s="68"/>
      <c r="E2986" s="68"/>
    </row>
    <row r="2987" ht="15.0" customHeight="1">
      <c r="A2987" s="179"/>
      <c r="B2987" s="179"/>
      <c r="C2987" s="186"/>
      <c r="D2987" s="68"/>
      <c r="E2987" s="68"/>
    </row>
    <row r="2988" ht="15.0" customHeight="1">
      <c r="A2988" s="179"/>
      <c r="B2988" s="179"/>
      <c r="C2988" s="186"/>
      <c r="D2988" s="68"/>
      <c r="E2988" s="68"/>
    </row>
    <row r="2989" ht="15.0" customHeight="1">
      <c r="A2989" s="179"/>
      <c r="B2989" s="179"/>
      <c r="C2989" s="186"/>
      <c r="D2989" s="68"/>
      <c r="E2989" s="68"/>
    </row>
    <row r="2990" ht="15.0" customHeight="1">
      <c r="A2990" s="179"/>
      <c r="B2990" s="179"/>
      <c r="C2990" s="186"/>
      <c r="D2990" s="68"/>
      <c r="E2990" s="68"/>
    </row>
    <row r="2991" ht="15.0" customHeight="1">
      <c r="A2991" s="179"/>
      <c r="B2991" s="179"/>
      <c r="C2991" s="186"/>
      <c r="D2991" s="68"/>
      <c r="E2991" s="68"/>
    </row>
    <row r="2992" ht="15.0" customHeight="1">
      <c r="A2992" s="179"/>
      <c r="B2992" s="179"/>
      <c r="C2992" s="186"/>
      <c r="D2992" s="68"/>
      <c r="E2992" s="68"/>
    </row>
    <row r="2993" ht="15.0" customHeight="1">
      <c r="A2993" s="179"/>
      <c r="B2993" s="179"/>
      <c r="C2993" s="186"/>
      <c r="D2993" s="68"/>
      <c r="E2993" s="68"/>
    </row>
    <row r="2994" ht="15.0" customHeight="1">
      <c r="A2994" s="179"/>
      <c r="B2994" s="179"/>
      <c r="C2994" s="186"/>
      <c r="D2994" s="68"/>
      <c r="E2994" s="68"/>
    </row>
    <row r="2995" ht="15.0" customHeight="1">
      <c r="A2995" s="179"/>
      <c r="B2995" s="179"/>
      <c r="C2995" s="186"/>
      <c r="D2995" s="68"/>
      <c r="E2995" s="68"/>
    </row>
    <row r="2996" ht="15.0" customHeight="1">
      <c r="A2996" s="179"/>
      <c r="B2996" s="179"/>
      <c r="C2996" s="186"/>
      <c r="D2996" s="68"/>
      <c r="E2996" s="68"/>
    </row>
    <row r="2997" ht="15.0" customHeight="1">
      <c r="A2997" s="179"/>
      <c r="B2997" s="179"/>
      <c r="C2997" s="186"/>
      <c r="D2997" s="68"/>
      <c r="E2997" s="68"/>
    </row>
    <row r="2998" ht="15.0" customHeight="1">
      <c r="A2998" s="179"/>
      <c r="B2998" s="179"/>
      <c r="C2998" s="186"/>
      <c r="D2998" s="68"/>
      <c r="E2998" s="68"/>
    </row>
    <row r="2999" ht="15.0" customHeight="1">
      <c r="A2999" s="179"/>
      <c r="B2999" s="179"/>
      <c r="C2999" s="186"/>
      <c r="D2999" s="68"/>
      <c r="E2999" s="68"/>
    </row>
    <row r="3000" ht="15.0" customHeight="1">
      <c r="A3000" s="179"/>
      <c r="B3000" s="179"/>
      <c r="C3000" s="186"/>
      <c r="D3000" s="68"/>
      <c r="E3000" s="68"/>
    </row>
    <row r="3001" ht="15.0" customHeight="1">
      <c r="A3001" s="179"/>
      <c r="B3001" s="179"/>
      <c r="C3001" s="186"/>
      <c r="D3001" s="68"/>
      <c r="E3001" s="68"/>
    </row>
    <row r="3002" ht="15.0" customHeight="1">
      <c r="A3002" s="179"/>
      <c r="B3002" s="179"/>
      <c r="C3002" s="186"/>
      <c r="D3002" s="68"/>
      <c r="E3002" s="68"/>
    </row>
    <row r="3003" ht="15.0" customHeight="1">
      <c r="A3003" s="179"/>
      <c r="B3003" s="179"/>
      <c r="C3003" s="186"/>
      <c r="D3003" s="68"/>
      <c r="E3003" s="68"/>
    </row>
    <row r="3004" ht="15.0" customHeight="1">
      <c r="A3004" s="179"/>
      <c r="B3004" s="179"/>
      <c r="C3004" s="186"/>
      <c r="D3004" s="68"/>
      <c r="E3004" s="68"/>
    </row>
    <row r="3005" ht="15.0" customHeight="1">
      <c r="A3005" s="179"/>
      <c r="B3005" s="179"/>
      <c r="C3005" s="186"/>
      <c r="D3005" s="68"/>
      <c r="E3005" s="68"/>
    </row>
    <row r="3006" ht="15.0" customHeight="1">
      <c r="A3006" s="179"/>
      <c r="B3006" s="179"/>
      <c r="C3006" s="186"/>
      <c r="D3006" s="68"/>
      <c r="E3006" s="68"/>
    </row>
    <row r="3007" ht="15.0" customHeight="1">
      <c r="A3007" s="179"/>
      <c r="B3007" s="179"/>
      <c r="C3007" s="186"/>
      <c r="D3007" s="68"/>
      <c r="E3007" s="68"/>
    </row>
    <row r="3008" ht="15.0" customHeight="1">
      <c r="A3008" s="179"/>
      <c r="B3008" s="179"/>
      <c r="C3008" s="186"/>
      <c r="D3008" s="68"/>
      <c r="E3008" s="68"/>
    </row>
    <row r="3009" ht="15.0" customHeight="1">
      <c r="A3009" s="179"/>
      <c r="B3009" s="179"/>
      <c r="C3009" s="186"/>
      <c r="D3009" s="68"/>
      <c r="E3009" s="68"/>
    </row>
    <row r="3010" ht="15.0" customHeight="1">
      <c r="A3010" s="179"/>
      <c r="B3010" s="179"/>
      <c r="C3010" s="186"/>
      <c r="D3010" s="68"/>
      <c r="E3010" s="68"/>
    </row>
    <row r="3011" ht="15.0" customHeight="1">
      <c r="A3011" s="179"/>
      <c r="B3011" s="179"/>
      <c r="C3011" s="186"/>
      <c r="D3011" s="68"/>
      <c r="E3011" s="68"/>
    </row>
    <row r="3012" ht="15.0" customHeight="1">
      <c r="A3012" s="179"/>
      <c r="B3012" s="179"/>
      <c r="C3012" s="186"/>
      <c r="D3012" s="68"/>
      <c r="E3012" s="68"/>
    </row>
    <row r="3013" ht="15.0" customHeight="1">
      <c r="A3013" s="179"/>
      <c r="B3013" s="179"/>
      <c r="C3013" s="186"/>
      <c r="D3013" s="68"/>
      <c r="E3013" s="68"/>
    </row>
    <row r="3014" ht="15.0" customHeight="1">
      <c r="A3014" s="179"/>
      <c r="B3014" s="179"/>
      <c r="C3014" s="186"/>
      <c r="D3014" s="68"/>
      <c r="E3014" s="68"/>
    </row>
    <row r="3015" ht="15.0" customHeight="1">
      <c r="A3015" s="179"/>
      <c r="B3015" s="179"/>
      <c r="C3015" s="186"/>
      <c r="D3015" s="68"/>
      <c r="E3015" s="68"/>
    </row>
    <row r="3016" ht="15.0" customHeight="1">
      <c r="A3016" s="179"/>
      <c r="B3016" s="179"/>
      <c r="C3016" s="186"/>
      <c r="D3016" s="68"/>
      <c r="E3016" s="68"/>
    </row>
    <row r="3017" ht="15.0" customHeight="1">
      <c r="A3017" s="179"/>
      <c r="B3017" s="179"/>
      <c r="C3017" s="186"/>
      <c r="D3017" s="68"/>
      <c r="E3017" s="68"/>
    </row>
    <row r="3018" ht="15.0" customHeight="1">
      <c r="A3018" s="179"/>
      <c r="B3018" s="179"/>
      <c r="C3018" s="186"/>
      <c r="D3018" s="68"/>
      <c r="E3018" s="68"/>
    </row>
    <row r="3019" ht="15.0" customHeight="1">
      <c r="A3019" s="179"/>
      <c r="B3019" s="179"/>
      <c r="C3019" s="186"/>
      <c r="D3019" s="68"/>
      <c r="E3019" s="68"/>
    </row>
    <row r="3020" ht="15.0" customHeight="1">
      <c r="A3020" s="179"/>
      <c r="B3020" s="179"/>
      <c r="C3020" s="186"/>
      <c r="D3020" s="68"/>
      <c r="E3020" s="68"/>
    </row>
    <row r="3021" ht="15.0" customHeight="1">
      <c r="A3021" s="179"/>
      <c r="B3021" s="179"/>
      <c r="C3021" s="186"/>
      <c r="D3021" s="68"/>
      <c r="E3021" s="68"/>
    </row>
    <row r="3022" ht="15.0" customHeight="1">
      <c r="A3022" s="179"/>
      <c r="B3022" s="179"/>
      <c r="C3022" s="186"/>
      <c r="D3022" s="68"/>
      <c r="E3022" s="68"/>
    </row>
    <row r="3023" ht="15.0" customHeight="1">
      <c r="A3023" s="179"/>
      <c r="B3023" s="179"/>
      <c r="C3023" s="186"/>
      <c r="D3023" s="68"/>
      <c r="E3023" s="68"/>
    </row>
    <row r="3024" ht="15.0" customHeight="1">
      <c r="A3024" s="179"/>
      <c r="B3024" s="179"/>
      <c r="C3024" s="186"/>
      <c r="D3024" s="68"/>
      <c r="E3024" s="68"/>
    </row>
    <row r="3025" ht="15.0" customHeight="1">
      <c r="A3025" s="179"/>
      <c r="B3025" s="179"/>
      <c r="C3025" s="186"/>
      <c r="D3025" s="68"/>
      <c r="E3025" s="68"/>
    </row>
    <row r="3026" ht="15.0" customHeight="1">
      <c r="A3026" s="179"/>
      <c r="B3026" s="179"/>
      <c r="C3026" s="186"/>
      <c r="D3026" s="68"/>
      <c r="E3026" s="68"/>
    </row>
    <row r="3027" ht="15.0" customHeight="1">
      <c r="A3027" s="179"/>
      <c r="B3027" s="179"/>
      <c r="C3027" s="186"/>
      <c r="D3027" s="68"/>
      <c r="E3027" s="68"/>
    </row>
    <row r="3028" ht="15.0" customHeight="1">
      <c r="A3028" s="179"/>
      <c r="B3028" s="179"/>
      <c r="C3028" s="186"/>
      <c r="D3028" s="68"/>
      <c r="E3028" s="68"/>
    </row>
    <row r="3029" ht="15.0" customHeight="1">
      <c r="A3029" s="179"/>
      <c r="B3029" s="179"/>
      <c r="C3029" s="186"/>
      <c r="D3029" s="68"/>
      <c r="E3029" s="68"/>
    </row>
    <row r="3030" ht="15.0" customHeight="1">
      <c r="A3030" s="179"/>
      <c r="B3030" s="179"/>
      <c r="C3030" s="186"/>
      <c r="D3030" s="68"/>
      <c r="E3030" s="68"/>
    </row>
    <row r="3031" ht="15.0" customHeight="1">
      <c r="A3031" s="179"/>
      <c r="B3031" s="179"/>
      <c r="C3031" s="186"/>
      <c r="D3031" s="68"/>
      <c r="E3031" s="68"/>
    </row>
    <row r="3032" ht="15.0" customHeight="1">
      <c r="A3032" s="179"/>
      <c r="B3032" s="179"/>
      <c r="C3032" s="186"/>
      <c r="D3032" s="68"/>
      <c r="E3032" s="68"/>
    </row>
    <row r="3033" ht="15.0" customHeight="1">
      <c r="A3033" s="179"/>
      <c r="B3033" s="179"/>
      <c r="C3033" s="186"/>
      <c r="D3033" s="68"/>
      <c r="E3033" s="68"/>
    </row>
    <row r="3034" ht="15.0" customHeight="1">
      <c r="A3034" s="179"/>
      <c r="B3034" s="179"/>
      <c r="C3034" s="186"/>
      <c r="D3034" s="68"/>
      <c r="E3034" s="68"/>
    </row>
    <row r="3035" ht="15.0" customHeight="1">
      <c r="A3035" s="179"/>
      <c r="B3035" s="179"/>
      <c r="C3035" s="186"/>
      <c r="D3035" s="68"/>
      <c r="E3035" s="68"/>
    </row>
    <row r="3036" ht="15.0" customHeight="1">
      <c r="A3036" s="179"/>
      <c r="B3036" s="179"/>
      <c r="C3036" s="186"/>
      <c r="D3036" s="68"/>
      <c r="E3036" s="68"/>
    </row>
    <row r="3037" ht="15.0" customHeight="1">
      <c r="A3037" s="179"/>
      <c r="B3037" s="179"/>
      <c r="C3037" s="186"/>
      <c r="D3037" s="68"/>
      <c r="E3037" s="68"/>
    </row>
    <row r="3038" ht="15.0" customHeight="1">
      <c r="A3038" s="179"/>
      <c r="B3038" s="179"/>
      <c r="C3038" s="186"/>
      <c r="D3038" s="68"/>
      <c r="E3038" s="68"/>
    </row>
    <row r="3039" ht="15.0" customHeight="1">
      <c r="A3039" s="179"/>
      <c r="B3039" s="179"/>
      <c r="C3039" s="186"/>
      <c r="D3039" s="68"/>
      <c r="E3039" s="68"/>
    </row>
    <row r="3040" ht="15.0" customHeight="1">
      <c r="A3040" s="179"/>
      <c r="B3040" s="179"/>
      <c r="C3040" s="186"/>
      <c r="D3040" s="68"/>
      <c r="E3040" s="68"/>
    </row>
    <row r="3041" ht="15.0" customHeight="1">
      <c r="A3041" s="179"/>
      <c r="B3041" s="179"/>
      <c r="C3041" s="186"/>
      <c r="D3041" s="68"/>
      <c r="E3041" s="68"/>
    </row>
    <row r="3042" ht="15.0" customHeight="1">
      <c r="A3042" s="179"/>
      <c r="B3042" s="179"/>
      <c r="C3042" s="186"/>
      <c r="D3042" s="68"/>
      <c r="E3042" s="68"/>
    </row>
    <row r="3043" ht="15.0" customHeight="1">
      <c r="A3043" s="179"/>
      <c r="B3043" s="179"/>
      <c r="C3043" s="186"/>
      <c r="D3043" s="68"/>
      <c r="E3043" s="68"/>
    </row>
    <row r="3044" ht="15.0" customHeight="1">
      <c r="A3044" s="179"/>
      <c r="B3044" s="179"/>
      <c r="C3044" s="186"/>
      <c r="D3044" s="68"/>
      <c r="E3044" s="68"/>
    </row>
    <row r="3045" ht="15.0" customHeight="1">
      <c r="A3045" s="179"/>
      <c r="B3045" s="179"/>
      <c r="C3045" s="186"/>
      <c r="D3045" s="68"/>
      <c r="E3045" s="68"/>
    </row>
    <row r="3046" ht="15.0" customHeight="1">
      <c r="A3046" s="179"/>
      <c r="B3046" s="179"/>
      <c r="C3046" s="186"/>
      <c r="D3046" s="68"/>
      <c r="E3046" s="68"/>
    </row>
    <row r="3047" ht="15.0" customHeight="1">
      <c r="A3047" s="179"/>
      <c r="B3047" s="179"/>
      <c r="C3047" s="186"/>
      <c r="D3047" s="68"/>
      <c r="E3047" s="68"/>
    </row>
    <row r="3048" ht="15.0" customHeight="1">
      <c r="A3048" s="179"/>
      <c r="B3048" s="179"/>
      <c r="C3048" s="186"/>
      <c r="D3048" s="68"/>
      <c r="E3048" s="68"/>
    </row>
    <row r="3049" ht="15.0" customHeight="1">
      <c r="A3049" s="179"/>
      <c r="B3049" s="179"/>
      <c r="C3049" s="186"/>
      <c r="D3049" s="68"/>
      <c r="E3049" s="68"/>
    </row>
    <row r="3050" ht="15.0" customHeight="1">
      <c r="A3050" s="179"/>
      <c r="B3050" s="179"/>
      <c r="C3050" s="186"/>
      <c r="D3050" s="68"/>
      <c r="E3050" s="68"/>
    </row>
    <row r="3051" ht="15.0" customHeight="1">
      <c r="A3051" s="179"/>
      <c r="B3051" s="179"/>
      <c r="C3051" s="186"/>
      <c r="D3051" s="68"/>
      <c r="E3051" s="68"/>
    </row>
    <row r="3052" ht="15.0" customHeight="1">
      <c r="A3052" s="179"/>
      <c r="B3052" s="179"/>
      <c r="C3052" s="186"/>
      <c r="D3052" s="68"/>
      <c r="E3052" s="68"/>
    </row>
    <row r="3053" ht="15.0" customHeight="1">
      <c r="A3053" s="179"/>
      <c r="B3053" s="179"/>
      <c r="C3053" s="186"/>
      <c r="D3053" s="68"/>
      <c r="E3053" s="68"/>
    </row>
    <row r="3054" ht="15.0" customHeight="1">
      <c r="A3054" s="179"/>
      <c r="B3054" s="179"/>
      <c r="C3054" s="186"/>
      <c r="D3054" s="68"/>
      <c r="E3054" s="68"/>
    </row>
    <row r="3055" ht="15.0" customHeight="1">
      <c r="A3055" s="179"/>
      <c r="B3055" s="179"/>
      <c r="C3055" s="186"/>
      <c r="D3055" s="68"/>
      <c r="E3055" s="68"/>
    </row>
    <row r="3056" ht="15.0" customHeight="1">
      <c r="A3056" s="179"/>
      <c r="B3056" s="179"/>
      <c r="C3056" s="186"/>
      <c r="D3056" s="68"/>
      <c r="E3056" s="68"/>
    </row>
    <row r="3057" ht="15.0" customHeight="1">
      <c r="A3057" s="179"/>
      <c r="B3057" s="179"/>
      <c r="C3057" s="186"/>
      <c r="D3057" s="68"/>
      <c r="E3057" s="68"/>
    </row>
    <row r="3058" ht="15.0" customHeight="1">
      <c r="A3058" s="179"/>
      <c r="B3058" s="179"/>
      <c r="C3058" s="186"/>
      <c r="D3058" s="68"/>
      <c r="E3058" s="68"/>
    </row>
    <row r="3059" ht="15.0" customHeight="1">
      <c r="A3059" s="179"/>
      <c r="B3059" s="179"/>
      <c r="C3059" s="186"/>
      <c r="D3059" s="68"/>
      <c r="E3059" s="68"/>
    </row>
    <row r="3060" ht="15.0" customHeight="1">
      <c r="A3060" s="179"/>
      <c r="B3060" s="179"/>
      <c r="C3060" s="186"/>
      <c r="D3060" s="68"/>
      <c r="E3060" s="68"/>
    </row>
    <row r="3061" ht="15.0" customHeight="1">
      <c r="A3061" s="179"/>
      <c r="B3061" s="179"/>
      <c r="C3061" s="186"/>
      <c r="D3061" s="68"/>
      <c r="E3061" s="68"/>
    </row>
    <row r="3062" ht="15.0" customHeight="1">
      <c r="A3062" s="179"/>
      <c r="B3062" s="179"/>
      <c r="C3062" s="186"/>
      <c r="D3062" s="68"/>
      <c r="E3062" s="68"/>
    </row>
    <row r="3063" ht="15.0" customHeight="1">
      <c r="A3063" s="179"/>
      <c r="B3063" s="179"/>
      <c r="C3063" s="186"/>
      <c r="D3063" s="68"/>
      <c r="E3063" s="68"/>
    </row>
    <row r="3064" ht="15.0" customHeight="1">
      <c r="A3064" s="179"/>
      <c r="B3064" s="179"/>
      <c r="C3064" s="186"/>
      <c r="D3064" s="68"/>
      <c r="E3064" s="68"/>
    </row>
    <row r="3065" ht="15.0" customHeight="1">
      <c r="A3065" s="179"/>
      <c r="B3065" s="179"/>
      <c r="C3065" s="186"/>
      <c r="D3065" s="68"/>
      <c r="E3065" s="68"/>
    </row>
    <row r="3066" ht="15.0" customHeight="1">
      <c r="A3066" s="179"/>
      <c r="B3066" s="179"/>
      <c r="C3066" s="186"/>
      <c r="D3066" s="68"/>
      <c r="E3066" s="68"/>
    </row>
    <row r="3067" ht="15.0" customHeight="1">
      <c r="A3067" s="179"/>
      <c r="B3067" s="179"/>
      <c r="C3067" s="186"/>
      <c r="D3067" s="68"/>
      <c r="E3067" s="68"/>
    </row>
    <row r="3068" ht="15.0" customHeight="1">
      <c r="A3068" s="179"/>
      <c r="B3068" s="179"/>
      <c r="C3068" s="186"/>
      <c r="D3068" s="68"/>
      <c r="E3068" s="68"/>
    </row>
    <row r="3069" ht="15.0" customHeight="1">
      <c r="A3069" s="179"/>
      <c r="B3069" s="179"/>
      <c r="C3069" s="186"/>
      <c r="D3069" s="68"/>
      <c r="E3069" s="68"/>
    </row>
    <row r="3070" ht="15.0" customHeight="1">
      <c r="A3070" s="179"/>
      <c r="B3070" s="179"/>
      <c r="C3070" s="186"/>
      <c r="D3070" s="68"/>
      <c r="E3070" s="68"/>
    </row>
    <row r="3071" ht="15.0" customHeight="1">
      <c r="A3071" s="179"/>
      <c r="B3071" s="179"/>
      <c r="C3071" s="186"/>
      <c r="D3071" s="68"/>
      <c r="E3071" s="68"/>
    </row>
    <row r="3072" ht="15.0" customHeight="1">
      <c r="A3072" s="179"/>
      <c r="B3072" s="179"/>
      <c r="C3072" s="186"/>
      <c r="D3072" s="68"/>
      <c r="E3072" s="68"/>
    </row>
    <row r="3073" ht="15.0" customHeight="1">
      <c r="A3073" s="179"/>
      <c r="B3073" s="179"/>
      <c r="C3073" s="186"/>
      <c r="D3073" s="68"/>
      <c r="E3073" s="68"/>
    </row>
    <row r="3074" ht="15.0" customHeight="1">
      <c r="A3074" s="179"/>
      <c r="B3074" s="179"/>
      <c r="C3074" s="186"/>
      <c r="D3074" s="68"/>
      <c r="E3074" s="68"/>
    </row>
    <row r="3075" ht="15.0" customHeight="1">
      <c r="A3075" s="179"/>
      <c r="B3075" s="179"/>
      <c r="C3075" s="186"/>
      <c r="D3075" s="68"/>
      <c r="E3075" s="68"/>
    </row>
    <row r="3076" ht="15.0" customHeight="1">
      <c r="A3076" s="179"/>
      <c r="B3076" s="179"/>
      <c r="C3076" s="186"/>
      <c r="D3076" s="68"/>
      <c r="E3076" s="68"/>
    </row>
    <row r="3077" ht="15.0" customHeight="1">
      <c r="A3077" s="179"/>
      <c r="B3077" s="179"/>
      <c r="C3077" s="186"/>
      <c r="D3077" s="68"/>
      <c r="E3077" s="68"/>
    </row>
    <row r="3078" ht="15.0" customHeight="1">
      <c r="A3078" s="179"/>
      <c r="B3078" s="179"/>
      <c r="C3078" s="186"/>
      <c r="D3078" s="68"/>
      <c r="E3078" s="68"/>
    </row>
    <row r="3079" ht="15.0" customHeight="1">
      <c r="A3079" s="179"/>
      <c r="B3079" s="179"/>
      <c r="C3079" s="186"/>
      <c r="D3079" s="68"/>
      <c r="E3079" s="68"/>
    </row>
    <row r="3080" ht="15.0" customHeight="1">
      <c r="A3080" s="179"/>
      <c r="B3080" s="179"/>
      <c r="C3080" s="186"/>
      <c r="D3080" s="68"/>
      <c r="E3080" s="68"/>
    </row>
    <row r="3081" ht="15.0" customHeight="1">
      <c r="A3081" s="179"/>
      <c r="B3081" s="179"/>
      <c r="C3081" s="186"/>
      <c r="D3081" s="68"/>
      <c r="E3081" s="68"/>
    </row>
    <row r="3082" ht="15.0" customHeight="1">
      <c r="A3082" s="179"/>
      <c r="B3082" s="179"/>
      <c r="C3082" s="186"/>
      <c r="D3082" s="68"/>
      <c r="E3082" s="68"/>
    </row>
    <row r="3083" ht="15.0" customHeight="1">
      <c r="A3083" s="179"/>
      <c r="B3083" s="179"/>
      <c r="C3083" s="186"/>
      <c r="D3083" s="68"/>
      <c r="E3083" s="68"/>
    </row>
    <row r="3084" ht="15.0" customHeight="1">
      <c r="A3084" s="179"/>
      <c r="B3084" s="179"/>
      <c r="C3084" s="186"/>
      <c r="D3084" s="68"/>
      <c r="E3084" s="68"/>
    </row>
    <row r="3085" ht="15.0" customHeight="1">
      <c r="A3085" s="179"/>
      <c r="B3085" s="179"/>
      <c r="C3085" s="186"/>
      <c r="D3085" s="68"/>
      <c r="E3085" s="68"/>
    </row>
    <row r="3086" ht="15.0" customHeight="1">
      <c r="A3086" s="179"/>
      <c r="B3086" s="179"/>
      <c r="C3086" s="186"/>
      <c r="D3086" s="68"/>
      <c r="E3086" s="68"/>
    </row>
    <row r="3087" ht="15.0" customHeight="1">
      <c r="A3087" s="179"/>
      <c r="B3087" s="179"/>
      <c r="C3087" s="186"/>
      <c r="D3087" s="68"/>
      <c r="E3087" s="68"/>
    </row>
    <row r="3088" ht="15.0" customHeight="1">
      <c r="A3088" s="179"/>
      <c r="B3088" s="179"/>
      <c r="C3088" s="186"/>
      <c r="D3088" s="68"/>
      <c r="E3088" s="68"/>
    </row>
    <row r="3089" ht="15.0" customHeight="1">
      <c r="A3089" s="179"/>
      <c r="B3089" s="179"/>
      <c r="C3089" s="186"/>
      <c r="D3089" s="68"/>
      <c r="E3089" s="68"/>
    </row>
    <row r="3090" ht="15.0" customHeight="1">
      <c r="A3090" s="179"/>
      <c r="B3090" s="179"/>
      <c r="C3090" s="186"/>
      <c r="D3090" s="68"/>
      <c r="E3090" s="68"/>
    </row>
    <row r="3091" ht="15.0" customHeight="1">
      <c r="A3091" s="179"/>
      <c r="B3091" s="179"/>
      <c r="C3091" s="186"/>
      <c r="D3091" s="68"/>
      <c r="E3091" s="68"/>
    </row>
    <row r="3092" ht="15.0" customHeight="1">
      <c r="A3092" s="179"/>
      <c r="B3092" s="179"/>
      <c r="C3092" s="186"/>
      <c r="D3092" s="68"/>
      <c r="E3092" s="68"/>
    </row>
    <row r="3093" ht="15.0" customHeight="1">
      <c r="A3093" s="179"/>
      <c r="B3093" s="179"/>
      <c r="C3093" s="186"/>
      <c r="D3093" s="68"/>
      <c r="E3093" s="68"/>
    </row>
    <row r="3094" ht="15.0" customHeight="1">
      <c r="A3094" s="179"/>
      <c r="B3094" s="179"/>
      <c r="C3094" s="186"/>
      <c r="D3094" s="68"/>
      <c r="E3094" s="68"/>
    </row>
    <row r="3095" ht="15.0" customHeight="1">
      <c r="A3095" s="179"/>
      <c r="B3095" s="179"/>
      <c r="C3095" s="186"/>
      <c r="D3095" s="68"/>
      <c r="E3095" s="68"/>
    </row>
    <row r="3096" ht="15.0" customHeight="1">
      <c r="A3096" s="179"/>
      <c r="B3096" s="179"/>
      <c r="C3096" s="186"/>
      <c r="D3096" s="68"/>
      <c r="E3096" s="68"/>
    </row>
    <row r="3097" ht="15.0" customHeight="1">
      <c r="A3097" s="179"/>
      <c r="B3097" s="179"/>
      <c r="C3097" s="186"/>
      <c r="D3097" s="68"/>
      <c r="E3097" s="68"/>
    </row>
    <row r="3098" ht="15.0" customHeight="1">
      <c r="A3098" s="179"/>
      <c r="B3098" s="179"/>
      <c r="C3098" s="186"/>
      <c r="D3098" s="68"/>
      <c r="E3098" s="68"/>
    </row>
    <row r="3099" ht="15.0" customHeight="1">
      <c r="A3099" s="179"/>
      <c r="B3099" s="179"/>
      <c r="C3099" s="186"/>
      <c r="D3099" s="68"/>
      <c r="E3099" s="68"/>
    </row>
    <row r="3100" ht="15.0" customHeight="1">
      <c r="A3100" s="179"/>
      <c r="B3100" s="179"/>
      <c r="C3100" s="186"/>
      <c r="D3100" s="68"/>
      <c r="E3100" s="68"/>
    </row>
    <row r="3101" ht="15.0" customHeight="1">
      <c r="A3101" s="179"/>
      <c r="B3101" s="179"/>
      <c r="C3101" s="186"/>
      <c r="D3101" s="68"/>
      <c r="E3101" s="68"/>
    </row>
    <row r="3102" ht="15.0" customHeight="1">
      <c r="A3102" s="179"/>
      <c r="B3102" s="179"/>
      <c r="C3102" s="186"/>
      <c r="D3102" s="68"/>
      <c r="E3102" s="68"/>
    </row>
    <row r="3103" ht="15.0" customHeight="1">
      <c r="A3103" s="179"/>
      <c r="B3103" s="179"/>
      <c r="C3103" s="186"/>
      <c r="D3103" s="68"/>
      <c r="E3103" s="68"/>
    </row>
    <row r="3104" ht="15.0" customHeight="1">
      <c r="A3104" s="179"/>
      <c r="B3104" s="179"/>
      <c r="C3104" s="186"/>
      <c r="D3104" s="68"/>
      <c r="E3104" s="68"/>
    </row>
    <row r="3105" ht="15.0" customHeight="1">
      <c r="A3105" s="179"/>
      <c r="B3105" s="179"/>
      <c r="C3105" s="186"/>
      <c r="D3105" s="68"/>
      <c r="E3105" s="68"/>
    </row>
    <row r="3106" ht="15.0" customHeight="1">
      <c r="A3106" s="179"/>
      <c r="B3106" s="179"/>
      <c r="C3106" s="186"/>
      <c r="D3106" s="68"/>
      <c r="E3106" s="68"/>
    </row>
    <row r="3107" ht="15.0" customHeight="1">
      <c r="A3107" s="179"/>
      <c r="B3107" s="179"/>
      <c r="C3107" s="186"/>
      <c r="D3107" s="68"/>
      <c r="E3107" s="68"/>
    </row>
    <row r="3108" ht="15.0" customHeight="1">
      <c r="A3108" s="179"/>
      <c r="B3108" s="179"/>
      <c r="C3108" s="186"/>
      <c r="D3108" s="68"/>
      <c r="E3108" s="68"/>
    </row>
    <row r="3109" ht="15.0" customHeight="1">
      <c r="A3109" s="179"/>
      <c r="B3109" s="179"/>
      <c r="C3109" s="186"/>
      <c r="D3109" s="68"/>
      <c r="E3109" s="68"/>
    </row>
    <row r="3110" ht="15.0" customHeight="1">
      <c r="A3110" s="179"/>
      <c r="B3110" s="179"/>
      <c r="C3110" s="186"/>
      <c r="D3110" s="68"/>
      <c r="E3110" s="68"/>
    </row>
    <row r="3111" ht="15.0" customHeight="1">
      <c r="A3111" s="179"/>
      <c r="B3111" s="179"/>
      <c r="C3111" s="186"/>
      <c r="D3111" s="68"/>
      <c r="E3111" s="68"/>
    </row>
    <row r="3112" ht="15.0" customHeight="1">
      <c r="A3112" s="179"/>
      <c r="B3112" s="179"/>
      <c r="C3112" s="186"/>
      <c r="D3112" s="68"/>
      <c r="E3112" s="68"/>
    </row>
    <row r="3113" ht="15.0" customHeight="1">
      <c r="A3113" s="179"/>
      <c r="B3113" s="179"/>
      <c r="C3113" s="186"/>
      <c r="D3113" s="68"/>
      <c r="E3113" s="68"/>
    </row>
    <row r="3114" ht="15.0" customHeight="1">
      <c r="A3114" s="179"/>
      <c r="B3114" s="179"/>
      <c r="C3114" s="186"/>
      <c r="D3114" s="68"/>
      <c r="E3114" s="68"/>
    </row>
    <row r="3115" ht="15.0" customHeight="1">
      <c r="A3115" s="179"/>
      <c r="B3115" s="179"/>
      <c r="C3115" s="186"/>
      <c r="D3115" s="68"/>
      <c r="E3115" s="68"/>
    </row>
    <row r="3116" ht="15.0" customHeight="1">
      <c r="A3116" s="179"/>
      <c r="B3116" s="179"/>
      <c r="C3116" s="186"/>
      <c r="D3116" s="68"/>
      <c r="E3116" s="68"/>
    </row>
    <row r="3117" ht="15.0" customHeight="1">
      <c r="A3117" s="179"/>
      <c r="B3117" s="179"/>
      <c r="C3117" s="186"/>
      <c r="D3117" s="68"/>
      <c r="E3117" s="68"/>
    </row>
    <row r="3118" ht="15.0" customHeight="1">
      <c r="A3118" s="179"/>
      <c r="B3118" s="179"/>
      <c r="C3118" s="186"/>
      <c r="D3118" s="68"/>
      <c r="E3118" s="68"/>
    </row>
    <row r="3119" ht="15.0" customHeight="1">
      <c r="A3119" s="179"/>
      <c r="B3119" s="179"/>
      <c r="C3119" s="186"/>
      <c r="D3119" s="68"/>
      <c r="E3119" s="68"/>
    </row>
    <row r="3120" ht="15.0" customHeight="1">
      <c r="A3120" s="179"/>
      <c r="B3120" s="179"/>
      <c r="C3120" s="186"/>
      <c r="D3120" s="68"/>
      <c r="E3120" s="68"/>
    </row>
    <row r="3121" ht="15.0" customHeight="1">
      <c r="A3121" s="179"/>
      <c r="B3121" s="179"/>
      <c r="C3121" s="186"/>
      <c r="D3121" s="68"/>
      <c r="E3121" s="68"/>
    </row>
    <row r="3122" ht="15.0" customHeight="1">
      <c r="A3122" s="179"/>
      <c r="B3122" s="179"/>
      <c r="C3122" s="186"/>
      <c r="D3122" s="68"/>
      <c r="E3122" s="68"/>
    </row>
    <row r="3123" ht="15.0" customHeight="1">
      <c r="A3123" s="179"/>
      <c r="B3123" s="179"/>
      <c r="C3123" s="186"/>
      <c r="D3123" s="68"/>
      <c r="E3123" s="68"/>
    </row>
    <row r="3124" ht="15.0" customHeight="1">
      <c r="A3124" s="179"/>
      <c r="B3124" s="179"/>
      <c r="C3124" s="186"/>
      <c r="D3124" s="68"/>
      <c r="E3124" s="68"/>
    </row>
    <row r="3125" ht="15.0" customHeight="1">
      <c r="A3125" s="179"/>
      <c r="B3125" s="179"/>
      <c r="C3125" s="186"/>
      <c r="D3125" s="68"/>
      <c r="E3125" s="68"/>
    </row>
    <row r="3126" ht="15.0" customHeight="1">
      <c r="A3126" s="179"/>
      <c r="B3126" s="179"/>
      <c r="C3126" s="186"/>
      <c r="D3126" s="68"/>
      <c r="E3126" s="68"/>
    </row>
    <row r="3127" ht="15.0" customHeight="1">
      <c r="A3127" s="179"/>
      <c r="B3127" s="179"/>
      <c r="C3127" s="186"/>
      <c r="D3127" s="68"/>
      <c r="E3127" s="68"/>
    </row>
    <row r="3128" ht="15.0" customHeight="1">
      <c r="A3128" s="179"/>
      <c r="B3128" s="179"/>
      <c r="C3128" s="186"/>
      <c r="D3128" s="68"/>
      <c r="E3128" s="68"/>
    </row>
    <row r="3129" ht="15.0" customHeight="1">
      <c r="A3129" s="179"/>
      <c r="B3129" s="179"/>
      <c r="C3129" s="186"/>
      <c r="D3129" s="68"/>
      <c r="E3129" s="68"/>
    </row>
    <row r="3130" ht="15.0" customHeight="1">
      <c r="A3130" s="179"/>
      <c r="B3130" s="179"/>
      <c r="C3130" s="186"/>
      <c r="D3130" s="68"/>
      <c r="E3130" s="68"/>
    </row>
    <row r="3131" ht="15.0" customHeight="1">
      <c r="A3131" s="179"/>
      <c r="B3131" s="179"/>
      <c r="C3131" s="186"/>
      <c r="D3131" s="68"/>
      <c r="E3131" s="68"/>
    </row>
    <row r="3132" ht="15.0" customHeight="1">
      <c r="A3132" s="179"/>
      <c r="B3132" s="179"/>
      <c r="C3132" s="186"/>
      <c r="D3132" s="68"/>
      <c r="E3132" s="68"/>
    </row>
    <row r="3133" ht="15.0" customHeight="1">
      <c r="A3133" s="179"/>
      <c r="B3133" s="179"/>
      <c r="C3133" s="186"/>
      <c r="D3133" s="68"/>
      <c r="E3133" s="68"/>
    </row>
    <row r="3134" ht="15.0" customHeight="1">
      <c r="A3134" s="179"/>
      <c r="B3134" s="179"/>
      <c r="C3134" s="186"/>
      <c r="D3134" s="68"/>
      <c r="E3134" s="68"/>
    </row>
    <row r="3135" ht="15.0" customHeight="1">
      <c r="A3135" s="179"/>
      <c r="B3135" s="179"/>
      <c r="C3135" s="186"/>
      <c r="D3135" s="68"/>
      <c r="E3135" s="68"/>
    </row>
    <row r="3136" ht="15.0" customHeight="1">
      <c r="A3136" s="179"/>
      <c r="B3136" s="179"/>
      <c r="C3136" s="186"/>
      <c r="D3136" s="68"/>
      <c r="E3136" s="68"/>
    </row>
    <row r="3137" ht="15.0" customHeight="1">
      <c r="A3137" s="179"/>
      <c r="B3137" s="179"/>
      <c r="C3137" s="186"/>
      <c r="D3137" s="68"/>
      <c r="E3137" s="68"/>
    </row>
    <row r="3138" ht="15.0" customHeight="1">
      <c r="A3138" s="179"/>
      <c r="B3138" s="179"/>
      <c r="C3138" s="186"/>
      <c r="D3138" s="68"/>
      <c r="E3138" s="68"/>
    </row>
    <row r="3139" ht="15.0" customHeight="1">
      <c r="A3139" s="179"/>
      <c r="B3139" s="179"/>
      <c r="C3139" s="186"/>
      <c r="D3139" s="68"/>
      <c r="E3139" s="68"/>
    </row>
    <row r="3140" ht="15.0" customHeight="1">
      <c r="A3140" s="179"/>
      <c r="B3140" s="179"/>
      <c r="C3140" s="186"/>
      <c r="D3140" s="68"/>
      <c r="E3140" s="68"/>
    </row>
    <row r="3141" ht="15.0" customHeight="1">
      <c r="A3141" s="179"/>
      <c r="B3141" s="179"/>
      <c r="C3141" s="186"/>
      <c r="D3141" s="68"/>
      <c r="E3141" s="68"/>
    </row>
    <row r="3142" ht="15.0" customHeight="1">
      <c r="A3142" s="179"/>
      <c r="B3142" s="179"/>
      <c r="C3142" s="186"/>
      <c r="D3142" s="68"/>
      <c r="E3142" s="68"/>
    </row>
    <row r="3143" ht="15.0" customHeight="1">
      <c r="A3143" s="179"/>
      <c r="B3143" s="179"/>
      <c r="C3143" s="186"/>
      <c r="D3143" s="68"/>
      <c r="E3143" s="68"/>
    </row>
    <row r="3144" ht="15.0" customHeight="1">
      <c r="A3144" s="179"/>
      <c r="B3144" s="179"/>
      <c r="C3144" s="186"/>
      <c r="D3144" s="68"/>
      <c r="E3144" s="68"/>
    </row>
    <row r="3145" ht="15.0" customHeight="1">
      <c r="A3145" s="179"/>
      <c r="B3145" s="179"/>
      <c r="C3145" s="186"/>
      <c r="D3145" s="68"/>
      <c r="E3145" s="68"/>
    </row>
    <row r="3146" ht="15.0" customHeight="1">
      <c r="A3146" s="179"/>
      <c r="B3146" s="179"/>
      <c r="C3146" s="186"/>
      <c r="D3146" s="68"/>
      <c r="E3146" s="68"/>
    </row>
    <row r="3147" ht="15.0" customHeight="1">
      <c r="A3147" s="179"/>
      <c r="B3147" s="179"/>
      <c r="C3147" s="186"/>
      <c r="D3147" s="68"/>
      <c r="E3147" s="68"/>
    </row>
    <row r="3148" ht="15.0" customHeight="1">
      <c r="A3148" s="179"/>
      <c r="B3148" s="179"/>
      <c r="C3148" s="186"/>
      <c r="D3148" s="68"/>
      <c r="E3148" s="68"/>
    </row>
    <row r="3149" ht="15.0" customHeight="1">
      <c r="A3149" s="179"/>
      <c r="B3149" s="179"/>
      <c r="C3149" s="186"/>
      <c r="D3149" s="68"/>
      <c r="E3149" s="68"/>
    </row>
    <row r="3150" ht="15.0" customHeight="1">
      <c r="A3150" s="179"/>
      <c r="B3150" s="179"/>
      <c r="C3150" s="186"/>
      <c r="D3150" s="68"/>
      <c r="E3150" s="68"/>
    </row>
    <row r="3151" ht="15.0" customHeight="1">
      <c r="A3151" s="179"/>
      <c r="B3151" s="179"/>
      <c r="C3151" s="186"/>
      <c r="D3151" s="68"/>
      <c r="E3151" s="68"/>
    </row>
    <row r="3152" ht="15.0" customHeight="1">
      <c r="A3152" s="179"/>
      <c r="B3152" s="179"/>
      <c r="C3152" s="186"/>
      <c r="D3152" s="68"/>
      <c r="E3152" s="68"/>
    </row>
    <row r="3153" ht="15.0" customHeight="1">
      <c r="A3153" s="179"/>
      <c r="B3153" s="179"/>
      <c r="C3153" s="186"/>
      <c r="D3153" s="68"/>
      <c r="E3153" s="68"/>
    </row>
    <row r="3154" ht="15.0" customHeight="1">
      <c r="A3154" s="179"/>
      <c r="B3154" s="179"/>
      <c r="C3154" s="186"/>
      <c r="D3154" s="68"/>
      <c r="E3154" s="68"/>
    </row>
    <row r="3155" ht="15.0" customHeight="1">
      <c r="A3155" s="179"/>
      <c r="B3155" s="179"/>
      <c r="C3155" s="186"/>
      <c r="D3155" s="68"/>
      <c r="E3155" s="68"/>
    </row>
    <row r="3156" ht="15.0" customHeight="1">
      <c r="A3156" s="179"/>
      <c r="B3156" s="179"/>
      <c r="C3156" s="186"/>
      <c r="D3156" s="68"/>
      <c r="E3156" s="68"/>
    </row>
    <row r="3157" ht="15.0" customHeight="1">
      <c r="A3157" s="179"/>
      <c r="B3157" s="179"/>
      <c r="C3157" s="186"/>
      <c r="D3157" s="68"/>
      <c r="E3157" s="68"/>
    </row>
    <row r="3158" ht="15.0" customHeight="1">
      <c r="A3158" s="179"/>
      <c r="B3158" s="179"/>
      <c r="C3158" s="186"/>
      <c r="D3158" s="68"/>
      <c r="E3158" s="68"/>
    </row>
    <row r="3159" ht="15.0" customHeight="1">
      <c r="A3159" s="179"/>
      <c r="B3159" s="179"/>
      <c r="C3159" s="186"/>
      <c r="D3159" s="68"/>
      <c r="E3159" s="68"/>
    </row>
    <row r="3160" ht="15.0" customHeight="1">
      <c r="A3160" s="179"/>
      <c r="B3160" s="179"/>
      <c r="C3160" s="186"/>
      <c r="D3160" s="68"/>
      <c r="E3160" s="68"/>
    </row>
    <row r="3161" ht="15.0" customHeight="1">
      <c r="A3161" s="179"/>
      <c r="B3161" s="179"/>
      <c r="C3161" s="186"/>
      <c r="D3161" s="68"/>
      <c r="E3161" s="68"/>
    </row>
    <row r="3162" ht="15.0" customHeight="1">
      <c r="A3162" s="179"/>
      <c r="B3162" s="179"/>
      <c r="C3162" s="186"/>
      <c r="D3162" s="68"/>
      <c r="E3162" s="68"/>
    </row>
    <row r="3163" ht="15.0" customHeight="1">
      <c r="A3163" s="179"/>
      <c r="B3163" s="179"/>
      <c r="C3163" s="186"/>
      <c r="D3163" s="68"/>
      <c r="E3163" s="68"/>
    </row>
    <row r="3164" ht="15.0" customHeight="1">
      <c r="A3164" s="179"/>
      <c r="B3164" s="179"/>
      <c r="C3164" s="186"/>
      <c r="D3164" s="68"/>
      <c r="E3164" s="68"/>
    </row>
    <row r="3165" ht="15.0" customHeight="1">
      <c r="A3165" s="179"/>
      <c r="B3165" s="179"/>
      <c r="C3165" s="186"/>
      <c r="D3165" s="68"/>
      <c r="E3165" s="68"/>
    </row>
    <row r="3166" ht="15.0" customHeight="1">
      <c r="A3166" s="179"/>
      <c r="B3166" s="179"/>
      <c r="C3166" s="186"/>
      <c r="D3166" s="68"/>
      <c r="E3166" s="68"/>
    </row>
    <row r="3167" ht="15.0" customHeight="1">
      <c r="A3167" s="179"/>
      <c r="B3167" s="179"/>
      <c r="C3167" s="186"/>
      <c r="D3167" s="68"/>
      <c r="E3167" s="68"/>
    </row>
    <row r="3168" ht="15.0" customHeight="1">
      <c r="A3168" s="179"/>
      <c r="B3168" s="179"/>
      <c r="C3168" s="186"/>
      <c r="D3168" s="68"/>
      <c r="E3168" s="68"/>
    </row>
    <row r="3169" ht="15.0" customHeight="1">
      <c r="A3169" s="179"/>
      <c r="B3169" s="179"/>
      <c r="C3169" s="186"/>
      <c r="D3169" s="68"/>
      <c r="E3169" s="68"/>
    </row>
    <row r="3170" ht="15.0" customHeight="1">
      <c r="A3170" s="179"/>
      <c r="B3170" s="179"/>
      <c r="C3170" s="186"/>
      <c r="D3170" s="68"/>
      <c r="E3170" s="68"/>
    </row>
    <row r="3171" ht="15.0" customHeight="1">
      <c r="A3171" s="179"/>
      <c r="B3171" s="179"/>
      <c r="C3171" s="186"/>
      <c r="D3171" s="68"/>
      <c r="E3171" s="68"/>
    </row>
    <row r="3172" ht="15.0" customHeight="1">
      <c r="A3172" s="179"/>
      <c r="B3172" s="179"/>
      <c r="C3172" s="186"/>
      <c r="D3172" s="68"/>
      <c r="E3172" s="68"/>
    </row>
    <row r="3173" ht="15.0" customHeight="1">
      <c r="A3173" s="179"/>
      <c r="B3173" s="179"/>
      <c r="C3173" s="186"/>
      <c r="D3173" s="68"/>
      <c r="E3173" s="68"/>
    </row>
    <row r="3174" ht="15.0" customHeight="1">
      <c r="A3174" s="179"/>
      <c r="B3174" s="179"/>
      <c r="C3174" s="186"/>
      <c r="D3174" s="68"/>
      <c r="E3174" s="68"/>
    </row>
    <row r="3175" ht="15.0" customHeight="1">
      <c r="A3175" s="179"/>
      <c r="B3175" s="179"/>
      <c r="C3175" s="186"/>
      <c r="D3175" s="68"/>
      <c r="E3175" s="68"/>
    </row>
    <row r="3176" ht="15.0" customHeight="1">
      <c r="A3176" s="179"/>
      <c r="B3176" s="179"/>
      <c r="C3176" s="186"/>
      <c r="D3176" s="68"/>
      <c r="E3176" s="68"/>
    </row>
    <row r="3177" ht="15.0" customHeight="1">
      <c r="A3177" s="179"/>
      <c r="B3177" s="179"/>
      <c r="C3177" s="186"/>
      <c r="D3177" s="68"/>
      <c r="E3177" s="68"/>
    </row>
    <row r="3178" ht="15.0" customHeight="1">
      <c r="A3178" s="179"/>
      <c r="B3178" s="179"/>
      <c r="C3178" s="186"/>
      <c r="D3178" s="68"/>
      <c r="E3178" s="68"/>
    </row>
    <row r="3179" ht="15.0" customHeight="1">
      <c r="A3179" s="179"/>
      <c r="B3179" s="179"/>
      <c r="C3179" s="186"/>
      <c r="D3179" s="68"/>
      <c r="E3179" s="68"/>
    </row>
    <row r="3180" ht="15.0" customHeight="1">
      <c r="A3180" s="179"/>
      <c r="B3180" s="179"/>
      <c r="C3180" s="186"/>
      <c r="D3180" s="68"/>
      <c r="E3180" s="68"/>
    </row>
    <row r="3181" ht="15.0" customHeight="1">
      <c r="A3181" s="179"/>
      <c r="B3181" s="179"/>
      <c r="C3181" s="186"/>
      <c r="D3181" s="68"/>
      <c r="E3181" s="68"/>
    </row>
    <row r="3182" ht="15.0" customHeight="1">
      <c r="A3182" s="179"/>
      <c r="B3182" s="179"/>
      <c r="C3182" s="186"/>
      <c r="D3182" s="68"/>
      <c r="E3182" s="68"/>
    </row>
    <row r="3183" ht="15.0" customHeight="1">
      <c r="A3183" s="179"/>
      <c r="B3183" s="179"/>
      <c r="C3183" s="186"/>
      <c r="D3183" s="68"/>
      <c r="E3183" s="68"/>
    </row>
    <row r="3184" ht="15.0" customHeight="1">
      <c r="A3184" s="179"/>
      <c r="B3184" s="179"/>
      <c r="C3184" s="186"/>
      <c r="D3184" s="68"/>
      <c r="E3184" s="68"/>
    </row>
    <row r="3185" ht="15.0" customHeight="1">
      <c r="A3185" s="179"/>
      <c r="B3185" s="179"/>
      <c r="C3185" s="186"/>
      <c r="D3185" s="68"/>
      <c r="E3185" s="68"/>
    </row>
    <row r="3186" ht="15.0" customHeight="1">
      <c r="A3186" s="179"/>
      <c r="B3186" s="179"/>
      <c r="C3186" s="186"/>
      <c r="D3186" s="68"/>
      <c r="E3186" s="68"/>
    </row>
    <row r="3187" ht="15.0" customHeight="1">
      <c r="A3187" s="179"/>
      <c r="B3187" s="179"/>
      <c r="C3187" s="186"/>
      <c r="D3187" s="68"/>
      <c r="E3187" s="68"/>
    </row>
    <row r="3188" ht="15.0" customHeight="1">
      <c r="A3188" s="179"/>
      <c r="B3188" s="179"/>
      <c r="C3188" s="186"/>
      <c r="D3188" s="68"/>
      <c r="E3188" s="68"/>
    </row>
    <row r="3189" ht="15.0" customHeight="1">
      <c r="A3189" s="179"/>
      <c r="B3189" s="179"/>
      <c r="C3189" s="186"/>
      <c r="D3189" s="68"/>
      <c r="E3189" s="68"/>
    </row>
    <row r="3190" ht="15.0" customHeight="1">
      <c r="A3190" s="179"/>
      <c r="B3190" s="179"/>
      <c r="C3190" s="186"/>
      <c r="D3190" s="68"/>
      <c r="E3190" s="68"/>
    </row>
    <row r="3191" ht="15.0" customHeight="1">
      <c r="A3191" s="179"/>
      <c r="B3191" s="179"/>
      <c r="C3191" s="186"/>
      <c r="D3191" s="68"/>
      <c r="E3191" s="68"/>
    </row>
    <row r="3192" ht="15.0" customHeight="1">
      <c r="A3192" s="179"/>
      <c r="B3192" s="179"/>
      <c r="C3192" s="186"/>
      <c r="D3192" s="68"/>
      <c r="E3192" s="68"/>
    </row>
    <row r="3193" ht="15.0" customHeight="1">
      <c r="A3193" s="179"/>
      <c r="B3193" s="179"/>
      <c r="C3193" s="186"/>
      <c r="D3193" s="68"/>
      <c r="E3193" s="68"/>
    </row>
    <row r="3194" ht="15.0" customHeight="1">
      <c r="A3194" s="179"/>
      <c r="B3194" s="179"/>
      <c r="C3194" s="186"/>
      <c r="D3194" s="68"/>
      <c r="E3194" s="68"/>
    </row>
    <row r="3195" ht="15.0" customHeight="1">
      <c r="A3195" s="179"/>
      <c r="B3195" s="179"/>
      <c r="C3195" s="186"/>
      <c r="D3195" s="68"/>
      <c r="E3195" s="68"/>
    </row>
    <row r="3196" ht="15.0" customHeight="1">
      <c r="A3196" s="179"/>
      <c r="B3196" s="179"/>
      <c r="C3196" s="186"/>
      <c r="D3196" s="68"/>
      <c r="E3196" s="68"/>
    </row>
    <row r="3197" ht="15.0" customHeight="1">
      <c r="A3197" s="179"/>
      <c r="B3197" s="179"/>
      <c r="C3197" s="186"/>
      <c r="D3197" s="68"/>
      <c r="E3197" s="68"/>
    </row>
    <row r="3198" ht="15.0" customHeight="1">
      <c r="A3198" s="179"/>
      <c r="B3198" s="179"/>
      <c r="C3198" s="186"/>
      <c r="D3198" s="68"/>
      <c r="E3198" s="68"/>
    </row>
    <row r="3199" ht="15.0" customHeight="1">
      <c r="A3199" s="179"/>
      <c r="B3199" s="179"/>
      <c r="C3199" s="186"/>
      <c r="D3199" s="68"/>
      <c r="E3199" s="68"/>
    </row>
    <row r="3200" ht="15.0" customHeight="1">
      <c r="A3200" s="179"/>
      <c r="B3200" s="179"/>
      <c r="C3200" s="186"/>
      <c r="D3200" s="68"/>
      <c r="E3200" s="68"/>
    </row>
    <row r="3201" ht="15.0" customHeight="1">
      <c r="A3201" s="179"/>
      <c r="B3201" s="179"/>
      <c r="C3201" s="186"/>
      <c r="D3201" s="68"/>
      <c r="E3201" s="68"/>
    </row>
    <row r="3202" ht="15.0" customHeight="1">
      <c r="A3202" s="179"/>
      <c r="B3202" s="179"/>
      <c r="C3202" s="186"/>
      <c r="D3202" s="68"/>
      <c r="E3202" s="68"/>
    </row>
    <row r="3203" ht="15.0" customHeight="1">
      <c r="A3203" s="179"/>
      <c r="B3203" s="179"/>
      <c r="C3203" s="186"/>
      <c r="D3203" s="68"/>
      <c r="E3203" s="68"/>
    </row>
    <row r="3204" ht="15.0" customHeight="1">
      <c r="A3204" s="179"/>
      <c r="B3204" s="179"/>
      <c r="C3204" s="186"/>
      <c r="D3204" s="68"/>
      <c r="E3204" s="68"/>
    </row>
    <row r="3205" ht="15.0" customHeight="1">
      <c r="A3205" s="179"/>
      <c r="B3205" s="179"/>
      <c r="C3205" s="186"/>
      <c r="D3205" s="68"/>
      <c r="E3205" s="68"/>
    </row>
    <row r="3206" ht="15.0" customHeight="1">
      <c r="A3206" s="179"/>
      <c r="B3206" s="179"/>
      <c r="C3206" s="186"/>
      <c r="D3206" s="68"/>
      <c r="E3206" s="68"/>
    </row>
    <row r="3207" ht="15.0" customHeight="1">
      <c r="A3207" s="179"/>
      <c r="B3207" s="179"/>
      <c r="C3207" s="186"/>
      <c r="D3207" s="68"/>
      <c r="E3207" s="68"/>
    </row>
    <row r="3208" ht="15.0" customHeight="1">
      <c r="A3208" s="179"/>
      <c r="B3208" s="179"/>
      <c r="C3208" s="186"/>
      <c r="D3208" s="68"/>
      <c r="E3208" s="68"/>
    </row>
    <row r="3209" ht="15.0" customHeight="1">
      <c r="A3209" s="179"/>
      <c r="B3209" s="179"/>
      <c r="C3209" s="186"/>
      <c r="D3209" s="68"/>
      <c r="E3209" s="68"/>
    </row>
    <row r="3210" ht="15.0" customHeight="1">
      <c r="A3210" s="179"/>
      <c r="B3210" s="179"/>
      <c r="C3210" s="186"/>
      <c r="D3210" s="68"/>
      <c r="E3210" s="68"/>
    </row>
    <row r="3211" ht="15.0" customHeight="1">
      <c r="A3211" s="179"/>
      <c r="B3211" s="179"/>
      <c r="C3211" s="186"/>
      <c r="D3211" s="68"/>
      <c r="E3211" s="68"/>
    </row>
    <row r="3212" ht="15.0" customHeight="1">
      <c r="A3212" s="179"/>
      <c r="B3212" s="179"/>
      <c r="C3212" s="186"/>
      <c r="D3212" s="68"/>
      <c r="E3212" s="68"/>
    </row>
    <row r="3213" ht="15.0" customHeight="1">
      <c r="A3213" s="179"/>
      <c r="B3213" s="179"/>
      <c r="C3213" s="186"/>
      <c r="D3213" s="68"/>
      <c r="E3213" s="68"/>
    </row>
    <row r="3214" ht="15.0" customHeight="1">
      <c r="A3214" s="179"/>
      <c r="B3214" s="179"/>
      <c r="C3214" s="186"/>
      <c r="D3214" s="68"/>
      <c r="E3214" s="68"/>
    </row>
    <row r="3215" ht="15.0" customHeight="1">
      <c r="A3215" s="179"/>
      <c r="B3215" s="179"/>
      <c r="C3215" s="186"/>
      <c r="D3215" s="68"/>
      <c r="E3215" s="68"/>
    </row>
    <row r="3216" ht="15.0" customHeight="1">
      <c r="A3216" s="179"/>
      <c r="B3216" s="179"/>
      <c r="C3216" s="186"/>
      <c r="D3216" s="68"/>
      <c r="E3216" s="68"/>
    </row>
    <row r="3217" ht="15.0" customHeight="1">
      <c r="A3217" s="179"/>
      <c r="B3217" s="179"/>
      <c r="C3217" s="186"/>
      <c r="D3217" s="68"/>
      <c r="E3217" s="68"/>
    </row>
    <row r="3218" ht="15.0" customHeight="1">
      <c r="A3218" s="179"/>
      <c r="B3218" s="179"/>
      <c r="C3218" s="186"/>
      <c r="D3218" s="68"/>
      <c r="E3218" s="68"/>
    </row>
    <row r="3219" ht="15.0" customHeight="1">
      <c r="A3219" s="179"/>
      <c r="B3219" s="179"/>
      <c r="C3219" s="186"/>
      <c r="D3219" s="68"/>
      <c r="E3219" s="68"/>
    </row>
    <row r="3220" ht="15.0" customHeight="1">
      <c r="A3220" s="179"/>
      <c r="B3220" s="179"/>
      <c r="C3220" s="186"/>
      <c r="D3220" s="68"/>
      <c r="E3220" s="68"/>
    </row>
    <row r="3221" ht="15.0" customHeight="1">
      <c r="A3221" s="179"/>
      <c r="B3221" s="179"/>
      <c r="C3221" s="186"/>
      <c r="D3221" s="68"/>
      <c r="E3221" s="68"/>
    </row>
    <row r="3222" ht="15.0" customHeight="1">
      <c r="A3222" s="179"/>
      <c r="B3222" s="179"/>
      <c r="C3222" s="186"/>
      <c r="D3222" s="68"/>
      <c r="E3222" s="68"/>
    </row>
    <row r="3223" ht="15.0" customHeight="1">
      <c r="A3223" s="179"/>
      <c r="B3223" s="179"/>
      <c r="C3223" s="186"/>
      <c r="D3223" s="68"/>
      <c r="E3223" s="68"/>
    </row>
    <row r="3224" ht="15.0" customHeight="1">
      <c r="A3224" s="179"/>
      <c r="B3224" s="179"/>
      <c r="C3224" s="186"/>
      <c r="D3224" s="68"/>
      <c r="E3224" s="68"/>
    </row>
    <row r="3225" ht="15.0" customHeight="1">
      <c r="A3225" s="179"/>
      <c r="B3225" s="179"/>
      <c r="C3225" s="186"/>
      <c r="D3225" s="68"/>
      <c r="E3225" s="68"/>
    </row>
    <row r="3226" ht="15.0" customHeight="1">
      <c r="A3226" s="179"/>
      <c r="B3226" s="179"/>
      <c r="C3226" s="186"/>
      <c r="D3226" s="68"/>
      <c r="E3226" s="68"/>
    </row>
    <row r="3227" ht="15.0" customHeight="1">
      <c r="A3227" s="179"/>
      <c r="B3227" s="179"/>
      <c r="C3227" s="186"/>
      <c r="D3227" s="68"/>
      <c r="E3227" s="68"/>
    </row>
    <row r="3228" ht="15.0" customHeight="1">
      <c r="A3228" s="179"/>
      <c r="B3228" s="179"/>
      <c r="C3228" s="186"/>
      <c r="D3228" s="68"/>
      <c r="E3228" s="68"/>
    </row>
    <row r="3229" ht="15.0" customHeight="1">
      <c r="A3229" s="179"/>
      <c r="B3229" s="179"/>
      <c r="C3229" s="186"/>
      <c r="D3229" s="68"/>
      <c r="E3229" s="68"/>
    </row>
    <row r="3230" ht="15.0" customHeight="1">
      <c r="A3230" s="179"/>
      <c r="B3230" s="179"/>
      <c r="C3230" s="186"/>
      <c r="D3230" s="68"/>
      <c r="E3230" s="68"/>
    </row>
    <row r="3231" ht="15.0" customHeight="1">
      <c r="A3231" s="179"/>
      <c r="B3231" s="179"/>
      <c r="C3231" s="186"/>
      <c r="D3231" s="68"/>
      <c r="E3231" s="68"/>
    </row>
    <row r="3232" ht="15.0" customHeight="1">
      <c r="A3232" s="179"/>
      <c r="B3232" s="179"/>
      <c r="C3232" s="186"/>
      <c r="D3232" s="68"/>
      <c r="E3232" s="68"/>
    </row>
    <row r="3233" ht="15.0" customHeight="1">
      <c r="A3233" s="179"/>
      <c r="B3233" s="179"/>
      <c r="C3233" s="186"/>
      <c r="D3233" s="68"/>
      <c r="E3233" s="68"/>
    </row>
    <row r="3234" ht="15.0" customHeight="1">
      <c r="A3234" s="179"/>
      <c r="B3234" s="179"/>
      <c r="C3234" s="186"/>
      <c r="D3234" s="68"/>
      <c r="E3234" s="68"/>
    </row>
    <row r="3235" ht="15.0" customHeight="1">
      <c r="A3235" s="179"/>
      <c r="B3235" s="179"/>
      <c r="C3235" s="186"/>
      <c r="D3235" s="68"/>
      <c r="E3235" s="68"/>
    </row>
    <row r="3236" ht="15.0" customHeight="1">
      <c r="A3236" s="179"/>
      <c r="B3236" s="179"/>
      <c r="C3236" s="186"/>
      <c r="D3236" s="68"/>
      <c r="E3236" s="68"/>
    </row>
    <row r="3237" ht="15.0" customHeight="1">
      <c r="A3237" s="179"/>
      <c r="B3237" s="179"/>
      <c r="C3237" s="186"/>
      <c r="D3237" s="68"/>
      <c r="E3237" s="68"/>
    </row>
    <row r="3238" ht="15.0" customHeight="1">
      <c r="A3238" s="179"/>
      <c r="B3238" s="179"/>
      <c r="C3238" s="186"/>
      <c r="D3238" s="68"/>
      <c r="E3238" s="68"/>
    </row>
    <row r="3239" ht="15.0" customHeight="1">
      <c r="A3239" s="179"/>
      <c r="B3239" s="179"/>
      <c r="C3239" s="186"/>
      <c r="D3239" s="68"/>
      <c r="E3239" s="68"/>
    </row>
    <row r="3240" ht="15.0" customHeight="1">
      <c r="A3240" s="179"/>
      <c r="B3240" s="179"/>
      <c r="C3240" s="186"/>
      <c r="D3240" s="68"/>
      <c r="E3240" s="68"/>
    </row>
    <row r="3241" ht="15.0" customHeight="1">
      <c r="A3241" s="179"/>
      <c r="B3241" s="179"/>
      <c r="C3241" s="186"/>
      <c r="D3241" s="68"/>
      <c r="E3241" s="68"/>
    </row>
    <row r="3242" ht="15.0" customHeight="1">
      <c r="A3242" s="179"/>
      <c r="B3242" s="179"/>
      <c r="C3242" s="186"/>
      <c r="D3242" s="68"/>
      <c r="E3242" s="68"/>
    </row>
    <row r="3243" ht="15.0" customHeight="1">
      <c r="A3243" s="179"/>
      <c r="B3243" s="179"/>
      <c r="C3243" s="186"/>
      <c r="D3243" s="68"/>
      <c r="E3243" s="68"/>
    </row>
    <row r="3244" ht="15.0" customHeight="1">
      <c r="A3244" s="179"/>
      <c r="B3244" s="179"/>
      <c r="C3244" s="186"/>
      <c r="D3244" s="68"/>
      <c r="E3244" s="68"/>
    </row>
    <row r="3245" ht="15.0" customHeight="1">
      <c r="A3245" s="179"/>
      <c r="B3245" s="179"/>
      <c r="C3245" s="186"/>
      <c r="D3245" s="68"/>
      <c r="E3245" s="68"/>
    </row>
    <row r="3246" ht="15.0" customHeight="1">
      <c r="A3246" s="179"/>
      <c r="B3246" s="179"/>
      <c r="C3246" s="186"/>
      <c r="D3246" s="68"/>
      <c r="E3246" s="68"/>
    </row>
    <row r="3247" ht="15.0" customHeight="1">
      <c r="A3247" s="179"/>
      <c r="B3247" s="179"/>
      <c r="C3247" s="186"/>
      <c r="D3247" s="68"/>
      <c r="E3247" s="68"/>
    </row>
    <row r="3248" ht="15.0" customHeight="1">
      <c r="A3248" s="179"/>
      <c r="B3248" s="179"/>
      <c r="C3248" s="186"/>
      <c r="D3248" s="68"/>
      <c r="E3248" s="68"/>
    </row>
    <row r="3249" ht="15.0" customHeight="1">
      <c r="A3249" s="179"/>
      <c r="B3249" s="179"/>
      <c r="C3249" s="186"/>
      <c r="D3249" s="68"/>
      <c r="E3249" s="68"/>
    </row>
    <row r="3250" ht="15.0" customHeight="1">
      <c r="A3250" s="179"/>
      <c r="B3250" s="179"/>
      <c r="C3250" s="186"/>
      <c r="D3250" s="68"/>
      <c r="E3250" s="68"/>
    </row>
    <row r="3251" ht="15.0" customHeight="1">
      <c r="A3251" s="179"/>
      <c r="B3251" s="179"/>
      <c r="C3251" s="186"/>
      <c r="D3251" s="68"/>
      <c r="E3251" s="68"/>
    </row>
    <row r="3252" ht="15.0" customHeight="1">
      <c r="A3252" s="179"/>
      <c r="B3252" s="179"/>
      <c r="C3252" s="186"/>
      <c r="D3252" s="68"/>
      <c r="E3252" s="68"/>
    </row>
    <row r="3253" ht="15.0" customHeight="1">
      <c r="A3253" s="179"/>
      <c r="B3253" s="179"/>
      <c r="C3253" s="186"/>
      <c r="D3253" s="68"/>
      <c r="E3253" s="68"/>
    </row>
    <row r="3254" ht="15.0" customHeight="1">
      <c r="A3254" s="179"/>
      <c r="B3254" s="179"/>
      <c r="C3254" s="186"/>
      <c r="D3254" s="68"/>
      <c r="E3254" s="68"/>
    </row>
    <row r="3255" ht="15.0" customHeight="1">
      <c r="A3255" s="179"/>
      <c r="B3255" s="179"/>
      <c r="C3255" s="186"/>
      <c r="D3255" s="68"/>
      <c r="E3255" s="68"/>
    </row>
    <row r="3256" ht="15.0" customHeight="1">
      <c r="A3256" s="179"/>
      <c r="B3256" s="179"/>
      <c r="C3256" s="186"/>
      <c r="D3256" s="68"/>
      <c r="E3256" s="68"/>
    </row>
    <row r="3257" ht="15.0" customHeight="1">
      <c r="A3257" s="179"/>
      <c r="B3257" s="179"/>
      <c r="C3257" s="186"/>
      <c r="D3257" s="68"/>
      <c r="E3257" s="68"/>
    </row>
    <row r="3258" ht="15.0" customHeight="1">
      <c r="A3258" s="179"/>
      <c r="B3258" s="179"/>
      <c r="C3258" s="186"/>
      <c r="D3258" s="68"/>
      <c r="E3258" s="68"/>
    </row>
    <row r="3259" ht="15.0" customHeight="1">
      <c r="A3259" s="179"/>
      <c r="B3259" s="179"/>
      <c r="C3259" s="186"/>
      <c r="D3259" s="68"/>
      <c r="E3259" s="68"/>
    </row>
    <row r="3260" ht="15.0" customHeight="1">
      <c r="A3260" s="179"/>
      <c r="B3260" s="179"/>
      <c r="C3260" s="186"/>
      <c r="D3260" s="68"/>
      <c r="E3260" s="68"/>
    </row>
    <row r="3261" ht="15.0" customHeight="1">
      <c r="A3261" s="179"/>
      <c r="B3261" s="179"/>
      <c r="C3261" s="186"/>
      <c r="D3261" s="68"/>
      <c r="E3261" s="68"/>
    </row>
    <row r="3262" ht="15.0" customHeight="1">
      <c r="A3262" s="179"/>
      <c r="B3262" s="179"/>
      <c r="C3262" s="186"/>
      <c r="D3262" s="68"/>
      <c r="E3262" s="68"/>
    </row>
    <row r="3263" ht="15.0" customHeight="1">
      <c r="A3263" s="179"/>
      <c r="B3263" s="179"/>
      <c r="C3263" s="186"/>
      <c r="D3263" s="68"/>
      <c r="E3263" s="68"/>
    </row>
    <row r="3264" ht="15.0" customHeight="1">
      <c r="A3264" s="179"/>
      <c r="B3264" s="179"/>
      <c r="C3264" s="186"/>
      <c r="D3264" s="68"/>
      <c r="E3264" s="68"/>
    </row>
    <row r="3265" ht="15.0" customHeight="1">
      <c r="A3265" s="179"/>
      <c r="B3265" s="179"/>
      <c r="C3265" s="186"/>
      <c r="D3265" s="68"/>
      <c r="E3265" s="68"/>
    </row>
    <row r="3266" ht="15.0" customHeight="1">
      <c r="A3266" s="179"/>
      <c r="B3266" s="179"/>
      <c r="C3266" s="186"/>
      <c r="D3266" s="68"/>
      <c r="E3266" s="68"/>
    </row>
    <row r="3267" ht="15.0" customHeight="1">
      <c r="A3267" s="179"/>
      <c r="B3267" s="179"/>
      <c r="C3267" s="186"/>
      <c r="D3267" s="68"/>
      <c r="E3267" s="68"/>
    </row>
    <row r="3268" ht="15.0" customHeight="1">
      <c r="A3268" s="179"/>
      <c r="B3268" s="179"/>
      <c r="C3268" s="186"/>
      <c r="D3268" s="68"/>
      <c r="E3268" s="68"/>
    </row>
    <row r="3269" ht="15.0" customHeight="1">
      <c r="A3269" s="179"/>
      <c r="B3269" s="179"/>
      <c r="C3269" s="186"/>
      <c r="D3269" s="68"/>
      <c r="E3269" s="68"/>
    </row>
    <row r="3270" ht="15.0" customHeight="1">
      <c r="A3270" s="179"/>
      <c r="B3270" s="179"/>
      <c r="C3270" s="186"/>
      <c r="D3270" s="68"/>
      <c r="E3270" s="68"/>
    </row>
    <row r="3271" ht="15.0" customHeight="1">
      <c r="A3271" s="179"/>
      <c r="B3271" s="179"/>
      <c r="C3271" s="186"/>
      <c r="D3271" s="68"/>
      <c r="E3271" s="68"/>
    </row>
    <row r="3272" ht="15.0" customHeight="1">
      <c r="A3272" s="179"/>
      <c r="B3272" s="179"/>
      <c r="C3272" s="186"/>
      <c r="D3272" s="68"/>
      <c r="E3272" s="68"/>
    </row>
    <row r="3273" ht="15.0" customHeight="1">
      <c r="A3273" s="179"/>
      <c r="B3273" s="179"/>
      <c r="C3273" s="186"/>
      <c r="D3273" s="68"/>
      <c r="E3273" s="68"/>
    </row>
    <row r="3274" ht="15.0" customHeight="1">
      <c r="A3274" s="179"/>
      <c r="B3274" s="179"/>
      <c r="C3274" s="186"/>
      <c r="D3274" s="68"/>
      <c r="E3274" s="68"/>
    </row>
    <row r="3275" ht="15.0" customHeight="1">
      <c r="A3275" s="179"/>
      <c r="B3275" s="179"/>
      <c r="C3275" s="186"/>
      <c r="D3275" s="68"/>
      <c r="E3275" s="68"/>
    </row>
    <row r="3276" ht="15.0" customHeight="1">
      <c r="A3276" s="179"/>
      <c r="B3276" s="179"/>
      <c r="C3276" s="186"/>
      <c r="D3276" s="68"/>
      <c r="E3276" s="68"/>
    </row>
    <row r="3277" ht="15.0" customHeight="1">
      <c r="A3277" s="179"/>
      <c r="B3277" s="179"/>
      <c r="C3277" s="186"/>
      <c r="D3277" s="68"/>
      <c r="E3277" s="68"/>
    </row>
    <row r="3278" ht="15.0" customHeight="1">
      <c r="A3278" s="179"/>
      <c r="B3278" s="179"/>
      <c r="C3278" s="186"/>
      <c r="D3278" s="68"/>
      <c r="E3278" s="68"/>
    </row>
    <row r="3279" ht="15.0" customHeight="1">
      <c r="A3279" s="179"/>
      <c r="B3279" s="179"/>
      <c r="C3279" s="186"/>
      <c r="D3279" s="68"/>
      <c r="E3279" s="68"/>
    </row>
    <row r="3280" ht="15.0" customHeight="1">
      <c r="A3280" s="179"/>
      <c r="B3280" s="179"/>
      <c r="C3280" s="186"/>
      <c r="D3280" s="68"/>
      <c r="E3280" s="68"/>
    </row>
    <row r="3281" ht="15.0" customHeight="1">
      <c r="A3281" s="179"/>
      <c r="B3281" s="179"/>
      <c r="C3281" s="186"/>
      <c r="D3281" s="68"/>
      <c r="E3281" s="68"/>
    </row>
    <row r="3282" ht="15.0" customHeight="1">
      <c r="A3282" s="179"/>
      <c r="B3282" s="179"/>
      <c r="C3282" s="186"/>
      <c r="D3282" s="68"/>
      <c r="E3282" s="68"/>
    </row>
    <row r="3283" ht="15.0" customHeight="1">
      <c r="A3283" s="179"/>
      <c r="B3283" s="179"/>
      <c r="C3283" s="186"/>
      <c r="D3283" s="68"/>
      <c r="E3283" s="68"/>
    </row>
    <row r="3284" ht="15.0" customHeight="1">
      <c r="A3284" s="179"/>
      <c r="B3284" s="179"/>
      <c r="C3284" s="186"/>
      <c r="D3284" s="68"/>
      <c r="E3284" s="68"/>
    </row>
    <row r="3285" ht="15.0" customHeight="1">
      <c r="A3285" s="179"/>
      <c r="B3285" s="179"/>
      <c r="C3285" s="186"/>
      <c r="D3285" s="68"/>
      <c r="E3285" s="68"/>
    </row>
    <row r="3286" ht="15.0" customHeight="1">
      <c r="A3286" s="179"/>
      <c r="B3286" s="179"/>
      <c r="C3286" s="186"/>
      <c r="D3286" s="68"/>
      <c r="E3286" s="68"/>
    </row>
    <row r="3287" ht="15.0" customHeight="1">
      <c r="A3287" s="179"/>
      <c r="B3287" s="179"/>
      <c r="C3287" s="186"/>
      <c r="D3287" s="68"/>
      <c r="E3287" s="68"/>
    </row>
    <row r="3288" ht="15.0" customHeight="1">
      <c r="A3288" s="179"/>
      <c r="B3288" s="179"/>
      <c r="C3288" s="186"/>
      <c r="D3288" s="68"/>
      <c r="E3288" s="68"/>
    </row>
    <row r="3289" ht="15.0" customHeight="1">
      <c r="A3289" s="179"/>
      <c r="B3289" s="179"/>
      <c r="C3289" s="186"/>
      <c r="D3289" s="68"/>
      <c r="E3289" s="68"/>
    </row>
    <row r="3290" ht="15.0" customHeight="1">
      <c r="A3290" s="179"/>
      <c r="B3290" s="179"/>
      <c r="C3290" s="186"/>
      <c r="D3290" s="68"/>
      <c r="E3290" s="68"/>
    </row>
    <row r="3291" ht="15.0" customHeight="1">
      <c r="A3291" s="179"/>
      <c r="B3291" s="179"/>
      <c r="C3291" s="186"/>
      <c r="D3291" s="68"/>
      <c r="E3291" s="68"/>
    </row>
    <row r="3292" ht="15.0" customHeight="1">
      <c r="A3292" s="179"/>
      <c r="B3292" s="179"/>
      <c r="C3292" s="186"/>
      <c r="D3292" s="68"/>
      <c r="E3292" s="68"/>
    </row>
    <row r="3293" ht="15.0" customHeight="1">
      <c r="A3293" s="179"/>
      <c r="B3293" s="179"/>
      <c r="C3293" s="186"/>
      <c r="D3293" s="68"/>
      <c r="E3293" s="68"/>
    </row>
    <row r="3294" ht="15.0" customHeight="1">
      <c r="A3294" s="179"/>
      <c r="B3294" s="179"/>
      <c r="C3294" s="186"/>
      <c r="D3294" s="68"/>
      <c r="E3294" s="68"/>
    </row>
    <row r="3295" ht="15.0" customHeight="1">
      <c r="A3295" s="179"/>
      <c r="B3295" s="179"/>
      <c r="C3295" s="186"/>
      <c r="D3295" s="68"/>
      <c r="E3295" s="68"/>
    </row>
    <row r="3296" ht="15.0" customHeight="1">
      <c r="A3296" s="179"/>
      <c r="B3296" s="179"/>
      <c r="C3296" s="186"/>
      <c r="D3296" s="68"/>
      <c r="E3296" s="68"/>
    </row>
    <row r="3297" ht="15.0" customHeight="1">
      <c r="A3297" s="179"/>
      <c r="B3297" s="179"/>
      <c r="C3297" s="186"/>
      <c r="D3297" s="68"/>
      <c r="E3297" s="68"/>
    </row>
    <row r="3298" ht="15.0" customHeight="1">
      <c r="A3298" s="179"/>
      <c r="B3298" s="179"/>
      <c r="C3298" s="186"/>
      <c r="D3298" s="68"/>
      <c r="E3298" s="68"/>
    </row>
    <row r="3299" ht="15.0" customHeight="1">
      <c r="A3299" s="179"/>
      <c r="B3299" s="179"/>
      <c r="C3299" s="186"/>
      <c r="D3299" s="68"/>
      <c r="E3299" s="68"/>
    </row>
    <row r="3300" ht="15.0" customHeight="1">
      <c r="A3300" s="179"/>
      <c r="B3300" s="179"/>
      <c r="C3300" s="186"/>
      <c r="D3300" s="68"/>
      <c r="E3300" s="68"/>
    </row>
    <row r="3301" ht="15.0" customHeight="1">
      <c r="A3301" s="179"/>
      <c r="B3301" s="179"/>
      <c r="C3301" s="186"/>
      <c r="D3301" s="68"/>
      <c r="E3301" s="68"/>
    </row>
    <row r="3302" ht="15.0" customHeight="1">
      <c r="A3302" s="179"/>
      <c r="B3302" s="179"/>
      <c r="C3302" s="186"/>
      <c r="D3302" s="68"/>
      <c r="E3302" s="68"/>
    </row>
    <row r="3303" ht="15.0" customHeight="1">
      <c r="A3303" s="179"/>
      <c r="B3303" s="179"/>
      <c r="C3303" s="186"/>
      <c r="D3303" s="68"/>
      <c r="E3303" s="68"/>
    </row>
    <row r="3304" ht="15.0" customHeight="1">
      <c r="A3304" s="179"/>
      <c r="B3304" s="179"/>
      <c r="C3304" s="186"/>
      <c r="D3304" s="68"/>
      <c r="E3304" s="68"/>
    </row>
    <row r="3305" ht="15.0" customHeight="1">
      <c r="A3305" s="179"/>
      <c r="B3305" s="179"/>
      <c r="C3305" s="186"/>
      <c r="D3305" s="68"/>
      <c r="E3305" s="68"/>
    </row>
    <row r="3306" ht="15.0" customHeight="1">
      <c r="A3306" s="179"/>
      <c r="B3306" s="179"/>
      <c r="C3306" s="186"/>
      <c r="D3306" s="68"/>
      <c r="E3306" s="68"/>
    </row>
    <row r="3307" ht="15.0" customHeight="1">
      <c r="A3307" s="179"/>
      <c r="B3307" s="179"/>
      <c r="C3307" s="186"/>
      <c r="D3307" s="68"/>
      <c r="E3307" s="68"/>
    </row>
    <row r="3308" ht="15.0" customHeight="1">
      <c r="A3308" s="179"/>
      <c r="B3308" s="179"/>
      <c r="C3308" s="186"/>
      <c r="D3308" s="68"/>
      <c r="E3308" s="68"/>
    </row>
    <row r="3309" ht="15.0" customHeight="1">
      <c r="A3309" s="179"/>
      <c r="B3309" s="179"/>
      <c r="C3309" s="186"/>
      <c r="D3309" s="68"/>
      <c r="E3309" s="68"/>
    </row>
    <row r="3310" ht="15.0" customHeight="1">
      <c r="A3310" s="179"/>
      <c r="B3310" s="179"/>
      <c r="C3310" s="186"/>
      <c r="D3310" s="68"/>
      <c r="E3310" s="68"/>
    </row>
    <row r="3311" ht="15.0" customHeight="1">
      <c r="A3311" s="179"/>
      <c r="B3311" s="179"/>
      <c r="C3311" s="186"/>
      <c r="D3311" s="68"/>
      <c r="E3311" s="68"/>
    </row>
    <row r="3312" ht="15.0" customHeight="1">
      <c r="A3312" s="179"/>
      <c r="B3312" s="179"/>
      <c r="C3312" s="186"/>
      <c r="D3312" s="68"/>
      <c r="E3312" s="68"/>
    </row>
    <row r="3313" ht="15.0" customHeight="1">
      <c r="A3313" s="179"/>
      <c r="B3313" s="179"/>
      <c r="C3313" s="186"/>
      <c r="D3313" s="68"/>
      <c r="E3313" s="68"/>
    </row>
    <row r="3314" ht="15.0" customHeight="1">
      <c r="A3314" s="179"/>
      <c r="B3314" s="179"/>
      <c r="C3314" s="186"/>
      <c r="D3314" s="68"/>
      <c r="E3314" s="68"/>
    </row>
    <row r="3315" ht="15.0" customHeight="1">
      <c r="A3315" s="179"/>
      <c r="B3315" s="179"/>
      <c r="C3315" s="186"/>
      <c r="D3315" s="68"/>
      <c r="E3315" s="68"/>
    </row>
    <row r="3316" ht="15.0" customHeight="1">
      <c r="A3316" s="179"/>
      <c r="B3316" s="179"/>
      <c r="C3316" s="186"/>
      <c r="D3316" s="68"/>
      <c r="E3316" s="68"/>
    </row>
    <row r="3317" ht="15.0" customHeight="1">
      <c r="A3317" s="179"/>
      <c r="B3317" s="179"/>
      <c r="C3317" s="186"/>
      <c r="D3317" s="68"/>
      <c r="E3317" s="68"/>
    </row>
    <row r="3318" ht="15.0" customHeight="1">
      <c r="A3318" s="179"/>
      <c r="B3318" s="179"/>
      <c r="C3318" s="186"/>
      <c r="D3318" s="68"/>
      <c r="E3318" s="68"/>
    </row>
    <row r="3319" ht="15.0" customHeight="1">
      <c r="A3319" s="179"/>
      <c r="B3319" s="179"/>
      <c r="C3319" s="186"/>
      <c r="D3319" s="68"/>
      <c r="E3319" s="68"/>
    </row>
    <row r="3320" ht="15.0" customHeight="1">
      <c r="A3320" s="179"/>
      <c r="B3320" s="179"/>
      <c r="C3320" s="186"/>
      <c r="D3320" s="68"/>
      <c r="E3320" s="68"/>
    </row>
    <row r="3321" ht="15.0" customHeight="1">
      <c r="A3321" s="179"/>
      <c r="B3321" s="179"/>
      <c r="C3321" s="186"/>
      <c r="D3321" s="68"/>
      <c r="E3321" s="68"/>
    </row>
    <row r="3322" ht="15.0" customHeight="1">
      <c r="A3322" s="179"/>
      <c r="B3322" s="179"/>
      <c r="C3322" s="186"/>
      <c r="D3322" s="68"/>
      <c r="E3322" s="68"/>
    </row>
    <row r="3323" ht="15.0" customHeight="1">
      <c r="A3323" s="179"/>
      <c r="B3323" s="179"/>
      <c r="C3323" s="186"/>
      <c r="D3323" s="68"/>
      <c r="E3323" s="68"/>
    </row>
    <row r="3324" ht="15.0" customHeight="1">
      <c r="A3324" s="179"/>
      <c r="B3324" s="179"/>
      <c r="C3324" s="186"/>
      <c r="D3324" s="68"/>
      <c r="E3324" s="68"/>
    </row>
    <row r="3325" ht="15.0" customHeight="1">
      <c r="A3325" s="179"/>
      <c r="B3325" s="179"/>
      <c r="C3325" s="186"/>
      <c r="D3325" s="68"/>
      <c r="E3325" s="68"/>
    </row>
    <row r="3326" ht="15.0" customHeight="1">
      <c r="A3326" s="179"/>
      <c r="B3326" s="179"/>
      <c r="C3326" s="186"/>
      <c r="D3326" s="68"/>
      <c r="E3326" s="68"/>
    </row>
    <row r="3327" ht="15.0" customHeight="1">
      <c r="A3327" s="179"/>
      <c r="B3327" s="179"/>
      <c r="C3327" s="186"/>
      <c r="D3327" s="68"/>
      <c r="E3327" s="68"/>
    </row>
    <row r="3328" ht="15.0" customHeight="1">
      <c r="A3328" s="179"/>
      <c r="B3328" s="179"/>
      <c r="C3328" s="186"/>
      <c r="D3328" s="68"/>
      <c r="E3328" s="68"/>
    </row>
    <row r="3329" ht="15.0" customHeight="1">
      <c r="A3329" s="179"/>
      <c r="B3329" s="179"/>
      <c r="C3329" s="186"/>
      <c r="D3329" s="68"/>
      <c r="E3329" s="68"/>
    </row>
    <row r="3330" ht="15.0" customHeight="1">
      <c r="A3330" s="179"/>
      <c r="B3330" s="179"/>
      <c r="C3330" s="186"/>
      <c r="D3330" s="68"/>
      <c r="E3330" s="68"/>
    </row>
    <row r="3331" ht="15.0" customHeight="1">
      <c r="A3331" s="179"/>
      <c r="B3331" s="179"/>
      <c r="C3331" s="186"/>
      <c r="D3331" s="68"/>
      <c r="E3331" s="68"/>
    </row>
    <row r="3332" ht="15.0" customHeight="1">
      <c r="A3332" s="179"/>
      <c r="B3332" s="179"/>
      <c r="C3332" s="186"/>
      <c r="D3332" s="68"/>
      <c r="E3332" s="68"/>
    </row>
    <row r="3333" ht="15.0" customHeight="1">
      <c r="A3333" s="179"/>
      <c r="B3333" s="179"/>
      <c r="C3333" s="186"/>
      <c r="D3333" s="68"/>
      <c r="E3333" s="68"/>
    </row>
    <row r="3334" ht="15.0" customHeight="1">
      <c r="A3334" s="179"/>
      <c r="B3334" s="179"/>
      <c r="C3334" s="186"/>
      <c r="D3334" s="68"/>
      <c r="E3334" s="68"/>
    </row>
    <row r="3335" ht="15.0" customHeight="1">
      <c r="A3335" s="179"/>
      <c r="B3335" s="179"/>
      <c r="C3335" s="186"/>
      <c r="D3335" s="68"/>
      <c r="E3335" s="68"/>
    </row>
    <row r="3336" ht="15.0" customHeight="1">
      <c r="A3336" s="179"/>
      <c r="B3336" s="179"/>
      <c r="C3336" s="186"/>
      <c r="D3336" s="68"/>
      <c r="E3336" s="68"/>
    </row>
    <row r="3337" ht="15.0" customHeight="1">
      <c r="A3337" s="179"/>
      <c r="B3337" s="179"/>
      <c r="C3337" s="186"/>
      <c r="D3337" s="68"/>
      <c r="E3337" s="68"/>
    </row>
    <row r="3338" ht="15.0" customHeight="1">
      <c r="A3338" s="179"/>
      <c r="B3338" s="179"/>
      <c r="C3338" s="186"/>
      <c r="D3338" s="68"/>
      <c r="E3338" s="68"/>
    </row>
    <row r="3339" ht="15.0" customHeight="1">
      <c r="A3339" s="179"/>
      <c r="B3339" s="179"/>
      <c r="C3339" s="186"/>
      <c r="D3339" s="68"/>
      <c r="E3339" s="68"/>
    </row>
    <row r="3340" ht="15.0" customHeight="1">
      <c r="A3340" s="179"/>
      <c r="B3340" s="179"/>
      <c r="C3340" s="186"/>
      <c r="D3340" s="68"/>
      <c r="E3340" s="68"/>
    </row>
    <row r="3341" ht="15.0" customHeight="1">
      <c r="A3341" s="179"/>
      <c r="B3341" s="179"/>
      <c r="C3341" s="186"/>
      <c r="D3341" s="68"/>
      <c r="E3341" s="68"/>
    </row>
    <row r="3342" ht="15.0" customHeight="1">
      <c r="A3342" s="179"/>
      <c r="B3342" s="179"/>
      <c r="C3342" s="186"/>
      <c r="D3342" s="68"/>
      <c r="E3342" s="68"/>
    </row>
    <row r="3343" ht="15.0" customHeight="1">
      <c r="A3343" s="179"/>
      <c r="B3343" s="179"/>
      <c r="C3343" s="186"/>
      <c r="D3343" s="68"/>
      <c r="E3343" s="68"/>
    </row>
    <row r="3344" ht="15.0" customHeight="1">
      <c r="A3344" s="179"/>
      <c r="B3344" s="179"/>
      <c r="C3344" s="186"/>
      <c r="D3344" s="68"/>
      <c r="E3344" s="68"/>
    </row>
    <row r="3345" ht="15.0" customHeight="1">
      <c r="A3345" s="179"/>
      <c r="B3345" s="179"/>
      <c r="C3345" s="186"/>
      <c r="D3345" s="68"/>
      <c r="E3345" s="68"/>
    </row>
    <row r="3346" ht="15.0" customHeight="1">
      <c r="A3346" s="179"/>
      <c r="B3346" s="179"/>
      <c r="C3346" s="186"/>
      <c r="D3346" s="68"/>
      <c r="E3346" s="68"/>
    </row>
    <row r="3347" ht="15.0" customHeight="1">
      <c r="A3347" s="179"/>
      <c r="B3347" s="179"/>
      <c r="C3347" s="186"/>
      <c r="D3347" s="68"/>
      <c r="E3347" s="68"/>
    </row>
    <row r="3348" ht="15.0" customHeight="1">
      <c r="A3348" s="179"/>
      <c r="B3348" s="179"/>
      <c r="C3348" s="186"/>
      <c r="D3348" s="68"/>
      <c r="E3348" s="68"/>
    </row>
    <row r="3349" ht="15.0" customHeight="1">
      <c r="A3349" s="179"/>
      <c r="B3349" s="179"/>
      <c r="C3349" s="186"/>
      <c r="D3349" s="68"/>
      <c r="E3349" s="68"/>
    </row>
    <row r="3350" ht="15.0" customHeight="1">
      <c r="A3350" s="179"/>
      <c r="B3350" s="179"/>
      <c r="C3350" s="186"/>
      <c r="D3350" s="68"/>
      <c r="E3350" s="68"/>
    </row>
    <row r="3351" ht="15.0" customHeight="1">
      <c r="A3351" s="179"/>
      <c r="B3351" s="179"/>
      <c r="C3351" s="186"/>
      <c r="D3351" s="68"/>
      <c r="E3351" s="68"/>
    </row>
    <row r="3352" ht="15.0" customHeight="1">
      <c r="A3352" s="179"/>
      <c r="B3352" s="179"/>
      <c r="C3352" s="186"/>
      <c r="D3352" s="68"/>
      <c r="E3352" s="68"/>
    </row>
    <row r="3353" ht="15.0" customHeight="1">
      <c r="A3353" s="179"/>
      <c r="B3353" s="179"/>
      <c r="C3353" s="186"/>
      <c r="D3353" s="68"/>
      <c r="E3353" s="68"/>
    </row>
    <row r="3354" ht="15.0" customHeight="1">
      <c r="A3354" s="179"/>
      <c r="B3354" s="179"/>
      <c r="C3354" s="186"/>
      <c r="D3354" s="68"/>
      <c r="E3354" s="68"/>
    </row>
    <row r="3355" ht="15.0" customHeight="1">
      <c r="A3355" s="179"/>
      <c r="B3355" s="179"/>
      <c r="C3355" s="186"/>
      <c r="D3355" s="68"/>
      <c r="E3355" s="68"/>
    </row>
    <row r="3356" ht="15.0" customHeight="1">
      <c r="A3356" s="179"/>
      <c r="B3356" s="179"/>
      <c r="C3356" s="186"/>
      <c r="D3356" s="68"/>
      <c r="E3356" s="68"/>
    </row>
    <row r="3357" ht="15.0" customHeight="1">
      <c r="A3357" s="179"/>
      <c r="B3357" s="179"/>
      <c r="C3357" s="186"/>
      <c r="D3357" s="68"/>
      <c r="E3357" s="68"/>
    </row>
    <row r="3358" ht="15.0" customHeight="1">
      <c r="A3358" s="179"/>
      <c r="B3358" s="179"/>
      <c r="C3358" s="186"/>
      <c r="D3358" s="68"/>
      <c r="E3358" s="68"/>
    </row>
    <row r="3359" ht="15.0" customHeight="1">
      <c r="A3359" s="179"/>
      <c r="B3359" s="179"/>
      <c r="C3359" s="186"/>
      <c r="D3359" s="68"/>
      <c r="E3359" s="68"/>
    </row>
    <row r="3360" ht="15.0" customHeight="1">
      <c r="A3360" s="179"/>
      <c r="B3360" s="179"/>
      <c r="C3360" s="186"/>
      <c r="D3360" s="68"/>
      <c r="E3360" s="68"/>
    </row>
    <row r="3361" ht="15.0" customHeight="1">
      <c r="A3361" s="179"/>
      <c r="B3361" s="179"/>
      <c r="C3361" s="186"/>
      <c r="D3361" s="68"/>
      <c r="E3361" s="68"/>
    </row>
    <row r="3362" ht="15.0" customHeight="1">
      <c r="A3362" s="179"/>
      <c r="B3362" s="179"/>
      <c r="C3362" s="186"/>
      <c r="D3362" s="68"/>
      <c r="E3362" s="68"/>
    </row>
    <row r="3363" ht="15.0" customHeight="1">
      <c r="A3363" s="179"/>
      <c r="B3363" s="179"/>
      <c r="C3363" s="186"/>
      <c r="D3363" s="68"/>
      <c r="E3363" s="68"/>
    </row>
    <row r="3364" ht="15.0" customHeight="1">
      <c r="A3364" s="179"/>
      <c r="B3364" s="179"/>
      <c r="C3364" s="186"/>
      <c r="D3364" s="68"/>
      <c r="E3364" s="68"/>
    </row>
    <row r="3365" ht="15.0" customHeight="1">
      <c r="A3365" s="179"/>
      <c r="B3365" s="179"/>
      <c r="C3365" s="186"/>
      <c r="D3365" s="68"/>
      <c r="E3365" s="68"/>
    </row>
    <row r="3366" ht="15.0" customHeight="1">
      <c r="A3366" s="179"/>
      <c r="B3366" s="179"/>
      <c r="C3366" s="186"/>
      <c r="D3366" s="68"/>
      <c r="E3366" s="68"/>
    </row>
    <row r="3367" ht="15.0" customHeight="1">
      <c r="A3367" s="179"/>
      <c r="B3367" s="179"/>
      <c r="C3367" s="186"/>
      <c r="D3367" s="68"/>
      <c r="E3367" s="68"/>
    </row>
    <row r="3368" ht="15.0" customHeight="1">
      <c r="A3368" s="179"/>
      <c r="B3368" s="179"/>
      <c r="C3368" s="186"/>
      <c r="D3368" s="68"/>
      <c r="E3368" s="68"/>
    </row>
    <row r="3369" ht="15.0" customHeight="1">
      <c r="A3369" s="179"/>
      <c r="B3369" s="179"/>
      <c r="C3369" s="186"/>
      <c r="D3369" s="68"/>
      <c r="E3369" s="68"/>
    </row>
    <row r="3370" ht="15.0" customHeight="1">
      <c r="A3370" s="179"/>
      <c r="B3370" s="179"/>
      <c r="C3370" s="186"/>
      <c r="D3370" s="68"/>
      <c r="E3370" s="68"/>
    </row>
    <row r="3371" ht="15.0" customHeight="1">
      <c r="A3371" s="179"/>
      <c r="B3371" s="179"/>
      <c r="C3371" s="186"/>
      <c r="D3371" s="68"/>
      <c r="E3371" s="68"/>
    </row>
    <row r="3372" ht="15.0" customHeight="1">
      <c r="A3372" s="179"/>
      <c r="B3372" s="179"/>
      <c r="C3372" s="186"/>
      <c r="D3372" s="68"/>
      <c r="E3372" s="68"/>
    </row>
    <row r="3373" ht="15.0" customHeight="1">
      <c r="A3373" s="179"/>
      <c r="B3373" s="179"/>
      <c r="C3373" s="186"/>
      <c r="D3373" s="68"/>
      <c r="E3373" s="68"/>
    </row>
    <row r="3374" ht="15.0" customHeight="1">
      <c r="A3374" s="179"/>
      <c r="B3374" s="179"/>
      <c r="C3374" s="186"/>
      <c r="D3374" s="68"/>
      <c r="E3374" s="68"/>
    </row>
    <row r="3375" ht="15.0" customHeight="1">
      <c r="A3375" s="179"/>
      <c r="B3375" s="179"/>
      <c r="C3375" s="186"/>
      <c r="D3375" s="68"/>
      <c r="E3375" s="68"/>
    </row>
    <row r="3376" ht="15.0" customHeight="1">
      <c r="A3376" s="179"/>
      <c r="B3376" s="179"/>
      <c r="C3376" s="186"/>
      <c r="D3376" s="68"/>
      <c r="E3376" s="68"/>
    </row>
    <row r="3377" ht="15.0" customHeight="1">
      <c r="A3377" s="179"/>
      <c r="B3377" s="179"/>
      <c r="C3377" s="186"/>
      <c r="D3377" s="68"/>
      <c r="E3377" s="68"/>
    </row>
    <row r="3378" ht="15.0" customHeight="1">
      <c r="A3378" s="179"/>
      <c r="B3378" s="179"/>
      <c r="C3378" s="186"/>
      <c r="D3378" s="68"/>
      <c r="E3378" s="68"/>
    </row>
    <row r="3379" ht="15.0" customHeight="1">
      <c r="A3379" s="179"/>
      <c r="B3379" s="179"/>
      <c r="C3379" s="186"/>
      <c r="D3379" s="68"/>
      <c r="E3379" s="68"/>
    </row>
    <row r="3380" ht="15.0" customHeight="1">
      <c r="A3380" s="179"/>
      <c r="B3380" s="179"/>
      <c r="C3380" s="186"/>
      <c r="D3380" s="68"/>
      <c r="E3380" s="68"/>
    </row>
    <row r="3381" ht="15.0" customHeight="1">
      <c r="A3381" s="179"/>
      <c r="B3381" s="179"/>
      <c r="C3381" s="186"/>
      <c r="D3381" s="68"/>
      <c r="E3381" s="68"/>
    </row>
    <row r="3382" ht="15.0" customHeight="1">
      <c r="A3382" s="179"/>
      <c r="B3382" s="179"/>
      <c r="C3382" s="186"/>
      <c r="D3382" s="68"/>
      <c r="E3382" s="68"/>
    </row>
    <row r="3383" ht="15.0" customHeight="1">
      <c r="A3383" s="179"/>
      <c r="B3383" s="179"/>
      <c r="C3383" s="186"/>
      <c r="D3383" s="68"/>
      <c r="E3383" s="68"/>
    </row>
    <row r="3384" ht="15.0" customHeight="1">
      <c r="A3384" s="179"/>
      <c r="B3384" s="179"/>
      <c r="C3384" s="186"/>
      <c r="D3384" s="68"/>
      <c r="E3384" s="68"/>
    </row>
    <row r="3385" ht="15.0" customHeight="1">
      <c r="A3385" s="179"/>
      <c r="B3385" s="179"/>
      <c r="C3385" s="186"/>
      <c r="D3385" s="68"/>
      <c r="E3385" s="68"/>
    </row>
    <row r="3386" ht="15.0" customHeight="1">
      <c r="A3386" s="179"/>
      <c r="B3386" s="179"/>
      <c r="C3386" s="186"/>
      <c r="D3386" s="68"/>
      <c r="E3386" s="68"/>
    </row>
    <row r="3387" ht="15.0" customHeight="1">
      <c r="A3387" s="179"/>
      <c r="B3387" s="179"/>
      <c r="C3387" s="186"/>
      <c r="D3387" s="68"/>
      <c r="E3387" s="68"/>
    </row>
    <row r="3388" ht="15.0" customHeight="1">
      <c r="A3388" s="179"/>
      <c r="B3388" s="179"/>
      <c r="C3388" s="186"/>
      <c r="D3388" s="68"/>
      <c r="E3388" s="68"/>
    </row>
    <row r="3389" ht="15.0" customHeight="1">
      <c r="A3389" s="179"/>
      <c r="B3389" s="179"/>
      <c r="C3389" s="186"/>
      <c r="D3389" s="68"/>
      <c r="E3389" s="68"/>
    </row>
    <row r="3390" ht="15.0" customHeight="1">
      <c r="A3390" s="179"/>
      <c r="B3390" s="179"/>
      <c r="C3390" s="186"/>
      <c r="D3390" s="68"/>
      <c r="E3390" s="68"/>
    </row>
    <row r="3391" ht="15.0" customHeight="1">
      <c r="A3391" s="179"/>
      <c r="B3391" s="179"/>
      <c r="C3391" s="186"/>
      <c r="D3391" s="68"/>
      <c r="E3391" s="68"/>
    </row>
    <row r="3392" ht="15.0" customHeight="1">
      <c r="A3392" s="179"/>
      <c r="B3392" s="179"/>
      <c r="C3392" s="186"/>
      <c r="D3392" s="68"/>
      <c r="E3392" s="68"/>
    </row>
    <row r="3393" ht="15.0" customHeight="1">
      <c r="A3393" s="179"/>
      <c r="B3393" s="179"/>
      <c r="C3393" s="186"/>
      <c r="D3393" s="68"/>
      <c r="E3393" s="68"/>
    </row>
    <row r="3394" ht="15.0" customHeight="1">
      <c r="A3394" s="179"/>
      <c r="B3394" s="179"/>
      <c r="C3394" s="186"/>
      <c r="D3394" s="68"/>
      <c r="E3394" s="68"/>
    </row>
    <row r="3395" ht="15.0" customHeight="1">
      <c r="A3395" s="179"/>
      <c r="B3395" s="179"/>
      <c r="C3395" s="186"/>
      <c r="D3395" s="68"/>
      <c r="E3395" s="68"/>
    </row>
    <row r="3396" ht="15.0" customHeight="1">
      <c r="A3396" s="179"/>
      <c r="B3396" s="179"/>
      <c r="C3396" s="186"/>
      <c r="D3396" s="68"/>
      <c r="E3396" s="68"/>
    </row>
    <row r="3397" ht="15.0" customHeight="1">
      <c r="A3397" s="179"/>
      <c r="B3397" s="179"/>
      <c r="C3397" s="186"/>
      <c r="D3397" s="68"/>
      <c r="E3397" s="68"/>
    </row>
    <row r="3398" ht="15.0" customHeight="1">
      <c r="A3398" s="179"/>
      <c r="B3398" s="179"/>
      <c r="C3398" s="186"/>
      <c r="D3398" s="68"/>
      <c r="E3398" s="68"/>
    </row>
    <row r="3399" ht="15.0" customHeight="1">
      <c r="A3399" s="179"/>
      <c r="B3399" s="179"/>
      <c r="C3399" s="186"/>
      <c r="D3399" s="68"/>
      <c r="E3399" s="68"/>
    </row>
    <row r="3400" ht="15.0" customHeight="1">
      <c r="A3400" s="179"/>
      <c r="B3400" s="179"/>
      <c r="C3400" s="186"/>
      <c r="D3400" s="68"/>
      <c r="E3400" s="68"/>
    </row>
    <row r="3401" ht="15.0" customHeight="1">
      <c r="A3401" s="179"/>
      <c r="B3401" s="179"/>
      <c r="C3401" s="186"/>
      <c r="D3401" s="68"/>
      <c r="E3401" s="68"/>
    </row>
    <row r="3402" ht="15.0" customHeight="1">
      <c r="A3402" s="179"/>
      <c r="B3402" s="179"/>
      <c r="C3402" s="186"/>
      <c r="D3402" s="68"/>
      <c r="E3402" s="68"/>
    </row>
    <row r="3403" ht="15.0" customHeight="1">
      <c r="A3403" s="179"/>
      <c r="B3403" s="179"/>
      <c r="C3403" s="186"/>
      <c r="D3403" s="68"/>
      <c r="E3403" s="68"/>
    </row>
    <row r="3404" ht="15.0" customHeight="1">
      <c r="A3404" s="179"/>
      <c r="B3404" s="179"/>
      <c r="C3404" s="186"/>
      <c r="D3404" s="68"/>
      <c r="E3404" s="68"/>
    </row>
    <row r="3405" ht="15.0" customHeight="1">
      <c r="A3405" s="179"/>
      <c r="B3405" s="179"/>
      <c r="C3405" s="186"/>
      <c r="D3405" s="68"/>
      <c r="E3405" s="68"/>
    </row>
    <row r="3406" ht="15.0" customHeight="1">
      <c r="A3406" s="179"/>
      <c r="B3406" s="179"/>
      <c r="C3406" s="186"/>
      <c r="D3406" s="68"/>
      <c r="E3406" s="68"/>
    </row>
    <row r="3407" ht="15.0" customHeight="1">
      <c r="A3407" s="179"/>
      <c r="B3407" s="179"/>
      <c r="C3407" s="186"/>
      <c r="D3407" s="68"/>
      <c r="E3407" s="68"/>
    </row>
    <row r="3408" ht="15.0" customHeight="1">
      <c r="A3408" s="179"/>
      <c r="B3408" s="179"/>
      <c r="C3408" s="186"/>
      <c r="D3408" s="68"/>
      <c r="E3408" s="68"/>
    </row>
    <row r="3409" ht="15.0" customHeight="1">
      <c r="A3409" s="179"/>
      <c r="B3409" s="179"/>
      <c r="C3409" s="186"/>
      <c r="D3409" s="68"/>
      <c r="E3409" s="68"/>
    </row>
    <row r="3410" ht="15.0" customHeight="1">
      <c r="A3410" s="179"/>
      <c r="B3410" s="179"/>
      <c r="C3410" s="186"/>
      <c r="D3410" s="68"/>
      <c r="E3410" s="68"/>
    </row>
    <row r="3411" ht="15.0" customHeight="1">
      <c r="A3411" s="179"/>
      <c r="B3411" s="179"/>
      <c r="C3411" s="186"/>
      <c r="D3411" s="68"/>
      <c r="E3411" s="68"/>
    </row>
    <row r="3412" ht="15.0" customHeight="1">
      <c r="A3412" s="179"/>
      <c r="B3412" s="179"/>
      <c r="C3412" s="186"/>
      <c r="D3412" s="68"/>
      <c r="E3412" s="68"/>
    </row>
    <row r="3413" ht="15.0" customHeight="1">
      <c r="A3413" s="179"/>
      <c r="B3413" s="179"/>
      <c r="C3413" s="186"/>
      <c r="D3413" s="68"/>
      <c r="E3413" s="68"/>
    </row>
    <row r="3414" ht="15.0" customHeight="1">
      <c r="A3414" s="179"/>
      <c r="B3414" s="179"/>
      <c r="C3414" s="186"/>
      <c r="D3414" s="68"/>
      <c r="E3414" s="68"/>
    </row>
    <row r="3415" ht="15.0" customHeight="1">
      <c r="A3415" s="179"/>
      <c r="B3415" s="179"/>
      <c r="C3415" s="186"/>
      <c r="D3415" s="68"/>
      <c r="E3415" s="68"/>
    </row>
    <row r="3416" ht="15.0" customHeight="1">
      <c r="A3416" s="179"/>
      <c r="B3416" s="179"/>
      <c r="C3416" s="186"/>
      <c r="D3416" s="68"/>
      <c r="E3416" s="68"/>
    </row>
    <row r="3417" ht="15.0" customHeight="1">
      <c r="A3417" s="179"/>
      <c r="B3417" s="179"/>
      <c r="C3417" s="186"/>
      <c r="D3417" s="68"/>
      <c r="E3417" s="68"/>
    </row>
    <row r="3418" ht="15.0" customHeight="1">
      <c r="A3418" s="179"/>
      <c r="B3418" s="179"/>
      <c r="C3418" s="186"/>
      <c r="D3418" s="68"/>
      <c r="E3418" s="68"/>
    </row>
    <row r="3419" ht="15.0" customHeight="1">
      <c r="A3419" s="179"/>
      <c r="B3419" s="179"/>
      <c r="C3419" s="186"/>
      <c r="D3419" s="68"/>
      <c r="E3419" s="68"/>
    </row>
    <row r="3420" ht="15.0" customHeight="1">
      <c r="A3420" s="179"/>
      <c r="B3420" s="179"/>
      <c r="C3420" s="186"/>
      <c r="D3420" s="68"/>
      <c r="E3420" s="68"/>
    </row>
    <row r="3421" ht="15.0" customHeight="1">
      <c r="A3421" s="179"/>
      <c r="B3421" s="179"/>
      <c r="C3421" s="186"/>
      <c r="D3421" s="68"/>
      <c r="E3421" s="68"/>
    </row>
    <row r="3422" ht="15.0" customHeight="1">
      <c r="A3422" s="179"/>
      <c r="B3422" s="179"/>
      <c r="C3422" s="186"/>
      <c r="D3422" s="68"/>
      <c r="E3422" s="68"/>
    </row>
    <row r="3423" ht="15.0" customHeight="1">
      <c r="A3423" s="179"/>
      <c r="B3423" s="179"/>
      <c r="C3423" s="186"/>
      <c r="D3423" s="68"/>
      <c r="E3423" s="68"/>
    </row>
    <row r="3424" ht="15.0" customHeight="1">
      <c r="A3424" s="179"/>
      <c r="B3424" s="179"/>
      <c r="C3424" s="186"/>
      <c r="D3424" s="68"/>
      <c r="E3424" s="68"/>
    </row>
    <row r="3425" ht="15.0" customHeight="1">
      <c r="A3425" s="179"/>
      <c r="B3425" s="179"/>
      <c r="C3425" s="186"/>
      <c r="D3425" s="68"/>
      <c r="E3425" s="68"/>
    </row>
    <row r="3426" ht="15.0" customHeight="1">
      <c r="A3426" s="179"/>
      <c r="B3426" s="179"/>
      <c r="C3426" s="186"/>
      <c r="D3426" s="68"/>
      <c r="E3426" s="68"/>
    </row>
    <row r="3427" ht="15.0" customHeight="1">
      <c r="A3427" s="179"/>
      <c r="B3427" s="179"/>
      <c r="C3427" s="186"/>
      <c r="D3427" s="68"/>
      <c r="E3427" s="68"/>
    </row>
    <row r="3428" ht="15.0" customHeight="1">
      <c r="A3428" s="179"/>
      <c r="B3428" s="179"/>
      <c r="C3428" s="186"/>
      <c r="D3428" s="68"/>
      <c r="E3428" s="68"/>
    </row>
    <row r="3429" ht="15.0" customHeight="1">
      <c r="A3429" s="179"/>
      <c r="B3429" s="179"/>
      <c r="C3429" s="186"/>
      <c r="D3429" s="68"/>
      <c r="E3429" s="68"/>
    </row>
    <row r="3430" ht="15.0" customHeight="1">
      <c r="A3430" s="179"/>
      <c r="B3430" s="179"/>
      <c r="C3430" s="186"/>
      <c r="D3430" s="68"/>
      <c r="E3430" s="68"/>
    </row>
    <row r="3431" ht="15.0" customHeight="1">
      <c r="A3431" s="179"/>
      <c r="B3431" s="179"/>
      <c r="C3431" s="186"/>
      <c r="D3431" s="68"/>
      <c r="E3431" s="68"/>
    </row>
    <row r="3432" ht="15.0" customHeight="1">
      <c r="A3432" s="179"/>
      <c r="B3432" s="179"/>
      <c r="C3432" s="186"/>
      <c r="D3432" s="68"/>
      <c r="E3432" s="68"/>
    </row>
    <row r="3433" ht="15.0" customHeight="1">
      <c r="A3433" s="179"/>
      <c r="B3433" s="179"/>
      <c r="C3433" s="186"/>
      <c r="D3433" s="68"/>
      <c r="E3433" s="68"/>
    </row>
    <row r="3434" ht="15.0" customHeight="1">
      <c r="A3434" s="179"/>
      <c r="B3434" s="179"/>
      <c r="C3434" s="186"/>
      <c r="D3434" s="68"/>
      <c r="E3434" s="68"/>
    </row>
    <row r="3435" ht="15.0" customHeight="1">
      <c r="A3435" s="179"/>
      <c r="B3435" s="179"/>
      <c r="C3435" s="186"/>
      <c r="D3435" s="68"/>
      <c r="E3435" s="68"/>
    </row>
    <row r="3436" ht="15.0" customHeight="1">
      <c r="A3436" s="179"/>
      <c r="B3436" s="179"/>
      <c r="C3436" s="186"/>
      <c r="D3436" s="68"/>
      <c r="E3436" s="68"/>
    </row>
    <row r="3437" ht="15.0" customHeight="1">
      <c r="A3437" s="179"/>
      <c r="B3437" s="179"/>
      <c r="C3437" s="186"/>
      <c r="D3437" s="68"/>
      <c r="E3437" s="68"/>
    </row>
    <row r="3438" ht="15.0" customHeight="1">
      <c r="A3438" s="179"/>
      <c r="B3438" s="179"/>
      <c r="C3438" s="186"/>
      <c r="D3438" s="68"/>
      <c r="E3438" s="68"/>
    </row>
    <row r="3439" ht="15.0" customHeight="1">
      <c r="A3439" s="179"/>
      <c r="B3439" s="179"/>
      <c r="C3439" s="186"/>
      <c r="D3439" s="68"/>
      <c r="E3439" s="68"/>
    </row>
    <row r="3440" ht="15.0" customHeight="1">
      <c r="A3440" s="179"/>
      <c r="B3440" s="179"/>
      <c r="C3440" s="186"/>
      <c r="D3440" s="68"/>
      <c r="E3440" s="68"/>
    </row>
    <row r="3441" ht="15.0" customHeight="1">
      <c r="A3441" s="179"/>
      <c r="B3441" s="179"/>
      <c r="C3441" s="186"/>
      <c r="D3441" s="68"/>
      <c r="E3441" s="68"/>
    </row>
    <row r="3442" ht="15.0" customHeight="1">
      <c r="A3442" s="179"/>
      <c r="B3442" s="179"/>
      <c r="C3442" s="186"/>
      <c r="D3442" s="68"/>
      <c r="E3442" s="68"/>
    </row>
    <row r="3443" ht="15.0" customHeight="1">
      <c r="A3443" s="179"/>
      <c r="B3443" s="179"/>
      <c r="C3443" s="186"/>
      <c r="D3443" s="68"/>
      <c r="E3443" s="68"/>
    </row>
    <row r="3444" ht="15.0" customHeight="1">
      <c r="A3444" s="179"/>
      <c r="B3444" s="179"/>
      <c r="C3444" s="186"/>
      <c r="D3444" s="68"/>
      <c r="E3444" s="68"/>
    </row>
    <row r="3445" ht="15.0" customHeight="1">
      <c r="A3445" s="179"/>
      <c r="B3445" s="179"/>
      <c r="C3445" s="186"/>
      <c r="D3445" s="68"/>
      <c r="E3445" s="68"/>
    </row>
    <row r="3446" ht="15.0" customHeight="1">
      <c r="A3446" s="179"/>
      <c r="B3446" s="179"/>
      <c r="C3446" s="186"/>
      <c r="D3446" s="68"/>
      <c r="E3446" s="68"/>
    </row>
    <row r="3447" ht="15.0" customHeight="1">
      <c r="A3447" s="179"/>
      <c r="B3447" s="179"/>
      <c r="C3447" s="186"/>
      <c r="D3447" s="68"/>
      <c r="E3447" s="68"/>
    </row>
    <row r="3448" ht="15.0" customHeight="1">
      <c r="A3448" s="179"/>
      <c r="B3448" s="179"/>
      <c r="C3448" s="186"/>
      <c r="D3448" s="68"/>
      <c r="E3448" s="68"/>
    </row>
    <row r="3449" ht="15.0" customHeight="1">
      <c r="A3449" s="179"/>
      <c r="B3449" s="179"/>
      <c r="C3449" s="186"/>
      <c r="D3449" s="68"/>
      <c r="E3449" s="68"/>
    </row>
    <row r="3450" ht="15.0" customHeight="1">
      <c r="A3450" s="179"/>
      <c r="B3450" s="179"/>
      <c r="C3450" s="186"/>
      <c r="D3450" s="68"/>
      <c r="E3450" s="68"/>
    </row>
    <row r="3451" ht="15.0" customHeight="1">
      <c r="A3451" s="179"/>
      <c r="B3451" s="179"/>
      <c r="C3451" s="186"/>
      <c r="D3451" s="68"/>
      <c r="E3451" s="68"/>
    </row>
    <row r="3452" ht="15.0" customHeight="1">
      <c r="A3452" s="179"/>
      <c r="B3452" s="179"/>
      <c r="C3452" s="186"/>
      <c r="D3452" s="68"/>
      <c r="E3452" s="68"/>
    </row>
    <row r="3453" ht="15.0" customHeight="1">
      <c r="A3453" s="179"/>
      <c r="B3453" s="179"/>
      <c r="C3453" s="186"/>
      <c r="D3453" s="68"/>
      <c r="E3453" s="68"/>
    </row>
    <row r="3454" ht="15.0" customHeight="1">
      <c r="A3454" s="179"/>
      <c r="B3454" s="179"/>
      <c r="C3454" s="186"/>
      <c r="D3454" s="68"/>
      <c r="E3454" s="68"/>
    </row>
    <row r="3455" ht="15.0" customHeight="1">
      <c r="A3455" s="179"/>
      <c r="B3455" s="179"/>
      <c r="C3455" s="186"/>
      <c r="D3455" s="68"/>
      <c r="E3455" s="68"/>
    </row>
    <row r="3456" ht="15.0" customHeight="1">
      <c r="A3456" s="179"/>
      <c r="B3456" s="179"/>
      <c r="C3456" s="186"/>
      <c r="D3456" s="68"/>
      <c r="E3456" s="68"/>
    </row>
    <row r="3457" ht="15.0" customHeight="1">
      <c r="A3457" s="179"/>
      <c r="B3457" s="179"/>
      <c r="C3457" s="186"/>
      <c r="D3457" s="68"/>
      <c r="E3457" s="68"/>
    </row>
    <row r="3458" ht="15.0" customHeight="1">
      <c r="A3458" s="179"/>
      <c r="B3458" s="179"/>
      <c r="C3458" s="186"/>
      <c r="D3458" s="68"/>
      <c r="E3458" s="68"/>
    </row>
    <row r="3459" ht="15.0" customHeight="1">
      <c r="A3459" s="179"/>
      <c r="B3459" s="179"/>
      <c r="C3459" s="186"/>
      <c r="D3459" s="68"/>
      <c r="E3459" s="68"/>
    </row>
    <row r="3460" ht="15.0" customHeight="1">
      <c r="A3460" s="179"/>
      <c r="B3460" s="179"/>
      <c r="C3460" s="186"/>
      <c r="D3460" s="68"/>
      <c r="E3460" s="68"/>
    </row>
    <row r="3461" ht="15.0" customHeight="1">
      <c r="A3461" s="179"/>
      <c r="B3461" s="179"/>
      <c r="C3461" s="186"/>
      <c r="D3461" s="68"/>
      <c r="E3461" s="68"/>
    </row>
    <row r="3462" ht="15.0" customHeight="1">
      <c r="A3462" s="179"/>
      <c r="B3462" s="179"/>
      <c r="C3462" s="186"/>
      <c r="D3462" s="68"/>
      <c r="E3462" s="68"/>
    </row>
    <row r="3463" ht="15.0" customHeight="1">
      <c r="A3463" s="179"/>
      <c r="B3463" s="179"/>
      <c r="C3463" s="186"/>
      <c r="D3463" s="68"/>
      <c r="E3463" s="68"/>
    </row>
    <row r="3464" ht="15.0" customHeight="1">
      <c r="A3464" s="179"/>
      <c r="B3464" s="179"/>
      <c r="C3464" s="186"/>
      <c r="D3464" s="68"/>
      <c r="E3464" s="68"/>
    </row>
    <row r="3465" ht="15.0" customHeight="1">
      <c r="A3465" s="179"/>
      <c r="B3465" s="179"/>
      <c r="C3465" s="186"/>
      <c r="D3465" s="68"/>
      <c r="E3465" s="68"/>
    </row>
    <row r="3466" ht="15.0" customHeight="1">
      <c r="A3466" s="179"/>
      <c r="B3466" s="179"/>
      <c r="C3466" s="186"/>
      <c r="D3466" s="68"/>
      <c r="E3466" s="68"/>
    </row>
    <row r="3467" ht="15.0" customHeight="1">
      <c r="A3467" s="179"/>
      <c r="B3467" s="179"/>
      <c r="C3467" s="186"/>
      <c r="D3467" s="68"/>
      <c r="E3467" s="68"/>
    </row>
    <row r="3468" ht="15.0" customHeight="1">
      <c r="A3468" s="179"/>
      <c r="B3468" s="179"/>
      <c r="C3468" s="186"/>
      <c r="D3468" s="68"/>
      <c r="E3468" s="68"/>
    </row>
    <row r="3469" ht="15.0" customHeight="1">
      <c r="A3469" s="179"/>
      <c r="B3469" s="179"/>
      <c r="C3469" s="186"/>
      <c r="D3469" s="68"/>
      <c r="E3469" s="68"/>
    </row>
    <row r="3470" ht="15.0" customHeight="1">
      <c r="A3470" s="179"/>
      <c r="B3470" s="179"/>
      <c r="C3470" s="186"/>
      <c r="D3470" s="68"/>
      <c r="E3470" s="68"/>
    </row>
    <row r="3471" ht="15.0" customHeight="1">
      <c r="A3471" s="179"/>
      <c r="B3471" s="179"/>
      <c r="C3471" s="186"/>
      <c r="D3471" s="68"/>
      <c r="E3471" s="68"/>
    </row>
    <row r="3472" ht="15.0" customHeight="1">
      <c r="A3472" s="179"/>
      <c r="B3472" s="179"/>
      <c r="C3472" s="186"/>
      <c r="D3472" s="68"/>
      <c r="E3472" s="68"/>
    </row>
    <row r="3473" ht="15.0" customHeight="1">
      <c r="A3473" s="179"/>
      <c r="B3473" s="179"/>
      <c r="C3473" s="186"/>
      <c r="D3473" s="68"/>
      <c r="E3473" s="68"/>
    </row>
    <row r="3474" ht="15.0" customHeight="1">
      <c r="A3474" s="179"/>
      <c r="B3474" s="179"/>
      <c r="C3474" s="186"/>
      <c r="D3474" s="68"/>
      <c r="E3474" s="68"/>
    </row>
    <row r="3475" ht="15.0" customHeight="1">
      <c r="A3475" s="179"/>
      <c r="B3475" s="179"/>
      <c r="C3475" s="186"/>
      <c r="D3475" s="68"/>
      <c r="E3475" s="68"/>
    </row>
    <row r="3476" ht="15.0" customHeight="1">
      <c r="A3476" s="179"/>
      <c r="B3476" s="179"/>
      <c r="C3476" s="186"/>
      <c r="D3476" s="68"/>
      <c r="E3476" s="68"/>
    </row>
    <row r="3477" ht="15.0" customHeight="1">
      <c r="A3477" s="179"/>
      <c r="B3477" s="179"/>
      <c r="C3477" s="186"/>
      <c r="D3477" s="68"/>
      <c r="E3477" s="68"/>
    </row>
    <row r="3478" ht="15.0" customHeight="1">
      <c r="A3478" s="179"/>
      <c r="B3478" s="179"/>
      <c r="C3478" s="186"/>
      <c r="D3478" s="68"/>
      <c r="E3478" s="68"/>
    </row>
    <row r="3479" ht="15.0" customHeight="1">
      <c r="A3479" s="179"/>
      <c r="B3479" s="179"/>
      <c r="C3479" s="186"/>
      <c r="D3479" s="68"/>
      <c r="E3479" s="68"/>
    </row>
    <row r="3480" ht="15.0" customHeight="1">
      <c r="A3480" s="179"/>
      <c r="B3480" s="179"/>
      <c r="C3480" s="186"/>
      <c r="D3480" s="68"/>
      <c r="E3480" s="68"/>
    </row>
    <row r="3481" ht="15.0" customHeight="1">
      <c r="A3481" s="179"/>
      <c r="B3481" s="179"/>
      <c r="C3481" s="186"/>
      <c r="D3481" s="68"/>
      <c r="E3481" s="68"/>
    </row>
    <row r="3482" ht="15.0" customHeight="1">
      <c r="A3482" s="179"/>
      <c r="B3482" s="179"/>
      <c r="C3482" s="186"/>
      <c r="D3482" s="68"/>
      <c r="E3482" s="68"/>
    </row>
    <row r="3483" ht="15.0" customHeight="1">
      <c r="A3483" s="179"/>
      <c r="B3483" s="179"/>
      <c r="C3483" s="186"/>
      <c r="D3483" s="68"/>
      <c r="E3483" s="68"/>
    </row>
    <row r="3484" ht="15.0" customHeight="1">
      <c r="A3484" s="179"/>
      <c r="B3484" s="179"/>
      <c r="C3484" s="186"/>
      <c r="D3484" s="68"/>
      <c r="E3484" s="68"/>
    </row>
    <row r="3485" ht="15.0" customHeight="1">
      <c r="A3485" s="179"/>
      <c r="B3485" s="179"/>
      <c r="C3485" s="186"/>
      <c r="D3485" s="68"/>
      <c r="E3485" s="68"/>
    </row>
    <row r="3486" ht="15.0" customHeight="1">
      <c r="A3486" s="179"/>
      <c r="B3486" s="179"/>
      <c r="C3486" s="186"/>
      <c r="D3486" s="68"/>
      <c r="E3486" s="68"/>
    </row>
    <row r="3487" ht="15.0" customHeight="1">
      <c r="A3487" s="179"/>
      <c r="B3487" s="179"/>
      <c r="C3487" s="186"/>
      <c r="D3487" s="68"/>
      <c r="E3487" s="68"/>
    </row>
    <row r="3488" ht="15.0" customHeight="1">
      <c r="A3488" s="179"/>
      <c r="B3488" s="179"/>
      <c r="C3488" s="186"/>
      <c r="D3488" s="68"/>
      <c r="E3488" s="68"/>
    </row>
    <row r="3489" ht="15.0" customHeight="1">
      <c r="A3489" s="179"/>
      <c r="B3489" s="179"/>
      <c r="C3489" s="186"/>
      <c r="D3489" s="68"/>
      <c r="E3489" s="68"/>
    </row>
    <row r="3490" ht="15.0" customHeight="1">
      <c r="A3490" s="179"/>
      <c r="B3490" s="179"/>
      <c r="C3490" s="186"/>
      <c r="D3490" s="68"/>
      <c r="E3490" s="68"/>
    </row>
    <row r="3491" ht="15.0" customHeight="1">
      <c r="A3491" s="179"/>
      <c r="B3491" s="179"/>
      <c r="C3491" s="186"/>
      <c r="D3491" s="68"/>
      <c r="E3491" s="68"/>
    </row>
    <row r="3492" ht="15.0" customHeight="1">
      <c r="A3492" s="179"/>
      <c r="B3492" s="179"/>
      <c r="C3492" s="186"/>
      <c r="D3492" s="68"/>
      <c r="E3492" s="68"/>
    </row>
    <row r="3493" ht="15.0" customHeight="1">
      <c r="A3493" s="179"/>
      <c r="B3493" s="179"/>
      <c r="C3493" s="186"/>
      <c r="D3493" s="68"/>
      <c r="E3493" s="68"/>
    </row>
    <row r="3494" ht="15.0" customHeight="1">
      <c r="A3494" s="179"/>
      <c r="B3494" s="179"/>
      <c r="C3494" s="186"/>
      <c r="D3494" s="68"/>
      <c r="E3494" s="68"/>
    </row>
    <row r="3495" ht="15.0" customHeight="1">
      <c r="A3495" s="179"/>
      <c r="B3495" s="179"/>
      <c r="C3495" s="186"/>
      <c r="D3495" s="68"/>
      <c r="E3495" s="68"/>
    </row>
    <row r="3496" ht="15.0" customHeight="1">
      <c r="A3496" s="179"/>
      <c r="B3496" s="179"/>
      <c r="C3496" s="186"/>
      <c r="D3496" s="68"/>
      <c r="E3496" s="68"/>
    </row>
    <row r="3497" ht="15.0" customHeight="1">
      <c r="A3497" s="179"/>
      <c r="B3497" s="179"/>
      <c r="C3497" s="186"/>
      <c r="D3497" s="68"/>
      <c r="E3497" s="68"/>
    </row>
    <row r="3498" ht="15.0" customHeight="1">
      <c r="A3498" s="179"/>
      <c r="B3498" s="179"/>
      <c r="C3498" s="186"/>
      <c r="D3498" s="68"/>
      <c r="E3498" s="68"/>
    </row>
    <row r="3499" ht="15.0" customHeight="1">
      <c r="A3499" s="187" t="s">
        <v>3321</v>
      </c>
      <c r="B3499" s="177" t="s">
        <v>3322</v>
      </c>
      <c r="C3499" s="188">
        <v>2072.0</v>
      </c>
      <c r="D3499" s="68"/>
      <c r="E3499" s="68"/>
    </row>
    <row r="3500" ht="15.0" customHeight="1">
      <c r="A3500" s="189" t="s">
        <v>3323</v>
      </c>
      <c r="B3500" s="177" t="s">
        <v>3324</v>
      </c>
      <c r="C3500" s="188">
        <v>2150.0</v>
      </c>
      <c r="D3500" s="68"/>
      <c r="E3500" s="68"/>
    </row>
    <row r="3501" ht="15.0" customHeight="1">
      <c r="A3501" s="189" t="s">
        <v>3325</v>
      </c>
      <c r="B3501" s="177" t="s">
        <v>3326</v>
      </c>
      <c r="C3501" s="188">
        <v>2339.0</v>
      </c>
      <c r="D3501" s="68"/>
      <c r="E3501" s="68"/>
    </row>
    <row r="3502" ht="15.0" customHeight="1">
      <c r="A3502" s="189" t="s">
        <v>3327</v>
      </c>
      <c r="B3502" s="177" t="s">
        <v>3328</v>
      </c>
      <c r="C3502" s="188">
        <v>2442.0</v>
      </c>
      <c r="D3502" s="68"/>
      <c r="E3502" s="68"/>
    </row>
    <row r="3503" ht="15.0" customHeight="1">
      <c r="A3503" s="189" t="s">
        <v>3329</v>
      </c>
      <c r="B3503" s="177" t="s">
        <v>3330</v>
      </c>
      <c r="C3503" s="188">
        <v>2761.0</v>
      </c>
      <c r="D3503" s="68"/>
      <c r="E3503" s="68"/>
    </row>
    <row r="3504" ht="15.0" customHeight="1">
      <c r="A3504" s="189" t="s">
        <v>3331</v>
      </c>
      <c r="B3504" s="177" t="s">
        <v>3332</v>
      </c>
      <c r="C3504" s="188">
        <v>2927.0</v>
      </c>
      <c r="D3504" s="68"/>
      <c r="E3504" s="68"/>
    </row>
    <row r="3505" ht="15.0" customHeight="1">
      <c r="A3505" s="190" t="s">
        <v>3333</v>
      </c>
      <c r="B3505" s="177" t="s">
        <v>3322</v>
      </c>
      <c r="C3505" s="188">
        <v>2072.0</v>
      </c>
      <c r="D3505" s="68"/>
      <c r="E3505" s="68"/>
    </row>
    <row r="3506" ht="15.0" customHeight="1">
      <c r="A3506" s="191" t="s">
        <v>3334</v>
      </c>
      <c r="B3506" s="177" t="s">
        <v>3324</v>
      </c>
      <c r="C3506" s="188">
        <v>2150.0</v>
      </c>
      <c r="D3506" s="68"/>
      <c r="E3506" s="68"/>
    </row>
    <row r="3507" ht="15.0" customHeight="1">
      <c r="A3507" s="191" t="s">
        <v>3335</v>
      </c>
      <c r="B3507" s="177" t="s">
        <v>3326</v>
      </c>
      <c r="C3507" s="188">
        <v>2339.0</v>
      </c>
      <c r="D3507" s="68"/>
      <c r="E3507" s="68"/>
    </row>
    <row r="3508" ht="15.0" customHeight="1">
      <c r="A3508" s="191" t="s">
        <v>3336</v>
      </c>
      <c r="B3508" s="177" t="s">
        <v>3328</v>
      </c>
      <c r="C3508" s="188">
        <v>2442.0</v>
      </c>
      <c r="D3508" s="68"/>
      <c r="E3508" s="68"/>
    </row>
    <row r="3509" ht="15.0" customHeight="1">
      <c r="A3509" s="191" t="s">
        <v>3337</v>
      </c>
      <c r="B3509" s="177" t="s">
        <v>3330</v>
      </c>
      <c r="C3509" s="188">
        <v>2761.0</v>
      </c>
      <c r="D3509" s="68"/>
      <c r="E3509" s="68"/>
    </row>
    <row r="3510" ht="15.0" customHeight="1">
      <c r="A3510" s="191" t="s">
        <v>3338</v>
      </c>
      <c r="B3510" s="177" t="s">
        <v>3332</v>
      </c>
      <c r="C3510" s="188">
        <v>2927.0</v>
      </c>
      <c r="D3510" s="68"/>
      <c r="E3510" s="68"/>
    </row>
    <row r="3511" ht="15.0" customHeight="1">
      <c r="A3511" s="190" t="s">
        <v>3339</v>
      </c>
      <c r="B3511" s="177" t="s">
        <v>3322</v>
      </c>
      <c r="C3511" s="188">
        <v>2072.0</v>
      </c>
      <c r="D3511" s="68"/>
      <c r="E3511" s="68"/>
    </row>
    <row r="3512" ht="15.0" customHeight="1">
      <c r="A3512" s="191" t="s">
        <v>3340</v>
      </c>
      <c r="B3512" s="177" t="s">
        <v>3324</v>
      </c>
      <c r="C3512" s="188">
        <v>2150.0</v>
      </c>
      <c r="D3512" s="68"/>
      <c r="E3512" s="68"/>
    </row>
    <row r="3513" ht="15.0" customHeight="1">
      <c r="A3513" s="191" t="s">
        <v>3341</v>
      </c>
      <c r="B3513" s="177" t="s">
        <v>3326</v>
      </c>
      <c r="C3513" s="188">
        <v>2339.0</v>
      </c>
      <c r="D3513" s="68"/>
      <c r="E3513" s="68"/>
    </row>
    <row r="3514" ht="15.0" customHeight="1">
      <c r="A3514" s="191" t="s">
        <v>3342</v>
      </c>
      <c r="B3514" s="177" t="s">
        <v>3328</v>
      </c>
      <c r="C3514" s="188">
        <v>2442.0</v>
      </c>
      <c r="D3514" s="68"/>
      <c r="E3514" s="68"/>
    </row>
    <row r="3515" ht="15.0" customHeight="1">
      <c r="A3515" s="191" t="s">
        <v>3343</v>
      </c>
      <c r="B3515" s="177" t="s">
        <v>3330</v>
      </c>
      <c r="C3515" s="188">
        <v>2761.0</v>
      </c>
      <c r="D3515" s="68"/>
      <c r="E3515" s="68"/>
    </row>
    <row r="3516" ht="15.0" customHeight="1">
      <c r="A3516" s="191" t="s">
        <v>3344</v>
      </c>
      <c r="B3516" s="177" t="s">
        <v>3332</v>
      </c>
      <c r="C3516" s="188">
        <v>2927.0</v>
      </c>
      <c r="D3516" s="68"/>
      <c r="E3516" s="68"/>
    </row>
    <row r="3517" ht="15.0" customHeight="1">
      <c r="A3517" s="190" t="s">
        <v>3345</v>
      </c>
      <c r="B3517" s="177" t="s">
        <v>3322</v>
      </c>
      <c r="C3517" s="188">
        <v>2072.0</v>
      </c>
      <c r="D3517" s="68"/>
      <c r="E3517" s="68"/>
    </row>
    <row r="3518" ht="15.0" customHeight="1">
      <c r="A3518" s="191" t="s">
        <v>3346</v>
      </c>
      <c r="B3518" s="177" t="s">
        <v>3324</v>
      </c>
      <c r="C3518" s="188">
        <v>2150.0</v>
      </c>
      <c r="D3518" s="68"/>
      <c r="E3518" s="68"/>
    </row>
    <row r="3519" ht="15.0" customHeight="1">
      <c r="A3519" s="191" t="s">
        <v>3347</v>
      </c>
      <c r="B3519" s="177" t="s">
        <v>3326</v>
      </c>
      <c r="C3519" s="188">
        <v>2339.0</v>
      </c>
      <c r="D3519" s="68"/>
      <c r="E3519" s="68"/>
    </row>
    <row r="3520" ht="15.0" customHeight="1">
      <c r="A3520" s="191" t="s">
        <v>3348</v>
      </c>
      <c r="B3520" s="177" t="s">
        <v>3328</v>
      </c>
      <c r="C3520" s="188">
        <v>2442.0</v>
      </c>
      <c r="D3520" s="68"/>
      <c r="E3520" s="68"/>
    </row>
    <row r="3521" ht="15.0" customHeight="1">
      <c r="A3521" s="191" t="s">
        <v>3349</v>
      </c>
      <c r="B3521" s="177" t="s">
        <v>3330</v>
      </c>
      <c r="C3521" s="188">
        <v>2761.0</v>
      </c>
      <c r="D3521" s="68"/>
      <c r="E3521" s="68"/>
    </row>
    <row r="3522" ht="15.0" customHeight="1">
      <c r="A3522" s="191" t="s">
        <v>3350</v>
      </c>
      <c r="B3522" s="177" t="s">
        <v>3332</v>
      </c>
      <c r="C3522" s="188">
        <v>2927.0</v>
      </c>
      <c r="D3522" s="68"/>
      <c r="E3522" s="68"/>
    </row>
    <row r="3523" ht="15.0" customHeight="1">
      <c r="A3523" s="187"/>
      <c r="B3523" s="179"/>
      <c r="C3523" s="186"/>
      <c r="D3523" s="68"/>
      <c r="E3523" s="68"/>
    </row>
    <row r="3524" ht="15.0" customHeight="1">
      <c r="A3524" s="189"/>
      <c r="B3524" s="179"/>
      <c r="C3524" s="186"/>
      <c r="D3524" s="68"/>
      <c r="E3524" s="68"/>
    </row>
    <row r="3525" ht="15.0" customHeight="1">
      <c r="A3525" s="189"/>
      <c r="B3525" s="179"/>
      <c r="C3525" s="186"/>
      <c r="D3525" s="68"/>
      <c r="E3525" s="68"/>
    </row>
    <row r="3526" ht="15.0" customHeight="1">
      <c r="A3526" s="189"/>
      <c r="B3526" s="179"/>
      <c r="C3526" s="186"/>
      <c r="D3526" s="68"/>
      <c r="E3526" s="68"/>
    </row>
    <row r="3527" ht="15.0" customHeight="1">
      <c r="A3527" s="189"/>
      <c r="B3527" s="179"/>
      <c r="C3527" s="186"/>
      <c r="D3527" s="68"/>
      <c r="E3527" s="68"/>
    </row>
    <row r="3528" ht="15.0" customHeight="1">
      <c r="A3528" s="189"/>
      <c r="B3528" s="179"/>
      <c r="C3528" s="186"/>
      <c r="D3528" s="68"/>
      <c r="E3528" s="68"/>
    </row>
    <row r="3529" ht="15.0" customHeight="1">
      <c r="A3529" s="179"/>
      <c r="B3529" s="179"/>
      <c r="C3529" s="186"/>
      <c r="D3529" s="68"/>
      <c r="E3529" s="68"/>
    </row>
    <row r="3530" ht="15.0" customHeight="1">
      <c r="A3530" s="179"/>
      <c r="B3530" s="179"/>
      <c r="C3530" s="186"/>
      <c r="D3530" s="68"/>
      <c r="E3530" s="68"/>
    </row>
    <row r="3531" ht="15.0" customHeight="1">
      <c r="A3531" s="179"/>
      <c r="B3531" s="179"/>
      <c r="C3531" s="186"/>
      <c r="D3531" s="68"/>
      <c r="E3531" s="68"/>
    </row>
    <row r="3532" ht="15.0" customHeight="1">
      <c r="A3532" s="179"/>
      <c r="B3532" s="179"/>
      <c r="C3532" s="186"/>
      <c r="D3532" s="68"/>
      <c r="E3532" s="68"/>
    </row>
    <row r="3533" ht="15.0" customHeight="1">
      <c r="A3533" s="179"/>
      <c r="B3533" s="179"/>
      <c r="C3533" s="186"/>
      <c r="D3533" s="68"/>
      <c r="E3533" s="68"/>
    </row>
    <row r="3534" ht="15.0" customHeight="1">
      <c r="A3534" s="179"/>
      <c r="B3534" s="179"/>
      <c r="C3534" s="186"/>
      <c r="D3534" s="68"/>
      <c r="E3534" s="68"/>
    </row>
    <row r="3535" ht="15.0" customHeight="1">
      <c r="A3535" s="179"/>
      <c r="B3535" s="179"/>
      <c r="C3535" s="186"/>
      <c r="D3535" s="68"/>
      <c r="E3535" s="68"/>
    </row>
    <row r="3536" ht="15.0" customHeight="1">
      <c r="A3536" s="179"/>
      <c r="B3536" s="179"/>
      <c r="C3536" s="186"/>
      <c r="D3536" s="68"/>
      <c r="E3536" s="68"/>
    </row>
    <row r="3537" ht="15.0" customHeight="1">
      <c r="A3537" s="179"/>
      <c r="B3537" s="179"/>
      <c r="C3537" s="186"/>
      <c r="D3537" s="68"/>
      <c r="E3537" s="68"/>
    </row>
    <row r="3538" ht="15.0" customHeight="1">
      <c r="A3538" s="179"/>
      <c r="B3538" s="179"/>
      <c r="C3538" s="186"/>
      <c r="D3538" s="68"/>
      <c r="E3538" s="68"/>
    </row>
    <row r="3539" ht="15.0" customHeight="1">
      <c r="A3539" s="179"/>
      <c r="B3539" s="179"/>
      <c r="C3539" s="186"/>
      <c r="D3539" s="68"/>
      <c r="E3539" s="68"/>
    </row>
    <row r="3540" ht="15.0" customHeight="1">
      <c r="A3540" s="179"/>
      <c r="B3540" s="179"/>
      <c r="C3540" s="186"/>
      <c r="D3540" s="68"/>
      <c r="E3540" s="68"/>
    </row>
    <row r="3541" ht="15.0" customHeight="1">
      <c r="A3541" s="179"/>
      <c r="B3541" s="179"/>
      <c r="C3541" s="186"/>
      <c r="D3541" s="68"/>
      <c r="E3541" s="68"/>
    </row>
    <row r="3542" ht="15.0" customHeight="1">
      <c r="A3542" s="179"/>
      <c r="B3542" s="179"/>
      <c r="C3542" s="186"/>
      <c r="D3542" s="68"/>
      <c r="E3542" s="68"/>
    </row>
    <row r="3543" ht="15.0" customHeight="1">
      <c r="A3543" s="179"/>
      <c r="B3543" s="179"/>
      <c r="C3543" s="186"/>
      <c r="D3543" s="68"/>
      <c r="E3543" s="68"/>
    </row>
    <row r="3544" ht="15.0" customHeight="1">
      <c r="A3544" s="179"/>
      <c r="B3544" s="179"/>
      <c r="C3544" s="186"/>
      <c r="D3544" s="68"/>
      <c r="E3544" s="68"/>
    </row>
    <row r="3545" ht="15.0" customHeight="1">
      <c r="A3545" s="179"/>
      <c r="B3545" s="179"/>
      <c r="C3545" s="186"/>
      <c r="D3545" s="68"/>
      <c r="E3545" s="68"/>
    </row>
    <row r="3546" ht="15.0" customHeight="1">
      <c r="A3546" s="179"/>
      <c r="B3546" s="179"/>
      <c r="C3546" s="186"/>
      <c r="D3546" s="68"/>
      <c r="E3546" s="68"/>
    </row>
    <row r="3547" ht="15.0" customHeight="1">
      <c r="A3547" s="179"/>
      <c r="B3547" s="179"/>
      <c r="C3547" s="186"/>
      <c r="D3547" s="68"/>
      <c r="E3547" s="68"/>
    </row>
    <row r="3548" ht="15.0" customHeight="1">
      <c r="A3548" s="179"/>
      <c r="B3548" s="179"/>
      <c r="C3548" s="186"/>
      <c r="D3548" s="68"/>
      <c r="E3548" s="68"/>
    </row>
    <row r="3549" ht="15.0" customHeight="1">
      <c r="A3549" s="179"/>
      <c r="B3549" s="179"/>
      <c r="C3549" s="186"/>
      <c r="D3549" s="68"/>
      <c r="E3549" s="68"/>
    </row>
    <row r="3550" ht="15.0" customHeight="1">
      <c r="A3550" s="179"/>
      <c r="B3550" s="179"/>
      <c r="C3550" s="186"/>
      <c r="D3550" s="68"/>
      <c r="E3550" s="68"/>
    </row>
    <row r="3551" ht="15.0" customHeight="1">
      <c r="A3551" s="179"/>
      <c r="B3551" s="179"/>
      <c r="C3551" s="186"/>
      <c r="D3551" s="68"/>
      <c r="E3551" s="68"/>
    </row>
    <row r="3552" ht="15.0" customHeight="1">
      <c r="A3552" s="179"/>
      <c r="B3552" s="179"/>
      <c r="C3552" s="186"/>
      <c r="D3552" s="68"/>
      <c r="E3552" s="68"/>
    </row>
    <row r="3553" ht="15.0" customHeight="1">
      <c r="A3553" s="179"/>
      <c r="B3553" s="179"/>
      <c r="C3553" s="186"/>
      <c r="D3553" s="68"/>
      <c r="E3553" s="68"/>
    </row>
    <row r="3554" ht="15.0" customHeight="1">
      <c r="A3554" s="179"/>
      <c r="B3554" s="179"/>
      <c r="C3554" s="186"/>
      <c r="D3554" s="68"/>
      <c r="E3554" s="68"/>
    </row>
    <row r="3555" ht="15.0" customHeight="1">
      <c r="A3555" s="179"/>
      <c r="B3555" s="179"/>
      <c r="C3555" s="186"/>
      <c r="D3555" s="68"/>
      <c r="E3555" s="68"/>
    </row>
    <row r="3556" ht="15.0" customHeight="1">
      <c r="A3556" s="179"/>
      <c r="B3556" s="179"/>
      <c r="C3556" s="186"/>
      <c r="D3556" s="68"/>
      <c r="E3556" s="68"/>
    </row>
    <row r="3557" ht="15.0" customHeight="1">
      <c r="A3557" s="179"/>
      <c r="B3557" s="179"/>
      <c r="C3557" s="186"/>
      <c r="D3557" s="68"/>
      <c r="E3557" s="68"/>
    </row>
    <row r="3558" ht="15.0" customHeight="1">
      <c r="A3558" s="179"/>
      <c r="B3558" s="179"/>
      <c r="C3558" s="186"/>
      <c r="D3558" s="68"/>
      <c r="E3558" s="68"/>
    </row>
    <row r="3559" ht="15.0" customHeight="1">
      <c r="A3559" s="179"/>
      <c r="B3559" s="179"/>
      <c r="C3559" s="186"/>
      <c r="D3559" s="68"/>
      <c r="E3559" s="68"/>
    </row>
    <row r="3560" ht="15.0" customHeight="1">
      <c r="A3560" s="179"/>
      <c r="B3560" s="179"/>
      <c r="C3560" s="186"/>
      <c r="D3560" s="68"/>
      <c r="E3560" s="68"/>
    </row>
    <row r="3561" ht="15.0" customHeight="1">
      <c r="A3561" s="179"/>
      <c r="B3561" s="179"/>
      <c r="C3561" s="186"/>
      <c r="D3561" s="68"/>
      <c r="E3561" s="68"/>
    </row>
    <row r="3562" ht="15.0" customHeight="1">
      <c r="A3562" s="179"/>
      <c r="B3562" s="179"/>
      <c r="C3562" s="186"/>
      <c r="D3562" s="68"/>
      <c r="E3562" s="68"/>
    </row>
    <row r="3563" ht="15.0" customHeight="1">
      <c r="A3563" s="179"/>
      <c r="B3563" s="179"/>
      <c r="C3563" s="186"/>
      <c r="D3563" s="68"/>
      <c r="E3563" s="68"/>
    </row>
    <row r="3564" ht="15.0" customHeight="1">
      <c r="A3564" s="179"/>
      <c r="B3564" s="179"/>
      <c r="C3564" s="186"/>
      <c r="D3564" s="68"/>
      <c r="E3564" s="68"/>
    </row>
    <row r="3565" ht="15.0" customHeight="1">
      <c r="A3565" s="179"/>
      <c r="B3565" s="179"/>
      <c r="C3565" s="186"/>
      <c r="D3565" s="68"/>
      <c r="E3565" s="68"/>
    </row>
    <row r="3566" ht="15.0" customHeight="1">
      <c r="A3566" s="179"/>
      <c r="B3566" s="179"/>
      <c r="C3566" s="186"/>
      <c r="D3566" s="68"/>
      <c r="E3566" s="68"/>
    </row>
    <row r="3567" ht="15.0" customHeight="1">
      <c r="A3567" s="179"/>
      <c r="B3567" s="179"/>
      <c r="C3567" s="186"/>
      <c r="D3567" s="68"/>
      <c r="E3567" s="68"/>
    </row>
    <row r="3568" ht="15.0" customHeight="1">
      <c r="A3568" s="179"/>
      <c r="B3568" s="179"/>
      <c r="C3568" s="186"/>
      <c r="D3568" s="68"/>
      <c r="E3568" s="68"/>
    </row>
    <row r="3569" ht="15.0" customHeight="1">
      <c r="A3569" s="179"/>
      <c r="B3569" s="179"/>
      <c r="C3569" s="186"/>
      <c r="D3569" s="68"/>
      <c r="E3569" s="68"/>
    </row>
    <row r="3570" ht="15.0" customHeight="1">
      <c r="A3570" s="179"/>
      <c r="B3570" s="179"/>
      <c r="C3570" s="186"/>
      <c r="D3570" s="68"/>
      <c r="E3570" s="68"/>
    </row>
    <row r="3571" ht="15.0" customHeight="1">
      <c r="A3571" s="179"/>
      <c r="B3571" s="179"/>
      <c r="C3571" s="186"/>
      <c r="D3571" s="68"/>
      <c r="E3571" s="68"/>
    </row>
    <row r="3572" ht="15.0" customHeight="1">
      <c r="A3572" s="179"/>
      <c r="B3572" s="179"/>
      <c r="C3572" s="186"/>
      <c r="D3572" s="68"/>
      <c r="E3572" s="68"/>
    </row>
    <row r="3573" ht="15.0" customHeight="1">
      <c r="A3573" s="179"/>
      <c r="B3573" s="179"/>
      <c r="C3573" s="186"/>
      <c r="D3573" s="68"/>
      <c r="E3573" s="68"/>
    </row>
    <row r="3574" ht="15.0" customHeight="1">
      <c r="A3574" s="179"/>
      <c r="B3574" s="179"/>
      <c r="C3574" s="186"/>
      <c r="D3574" s="68"/>
      <c r="E3574" s="68"/>
    </row>
    <row r="3575" ht="15.0" customHeight="1">
      <c r="A3575" s="179"/>
      <c r="B3575" s="179"/>
      <c r="C3575" s="186"/>
      <c r="D3575" s="68"/>
      <c r="E3575" s="68"/>
    </row>
    <row r="3576" ht="15.0" customHeight="1">
      <c r="A3576" s="179"/>
      <c r="B3576" s="179"/>
      <c r="C3576" s="186"/>
      <c r="D3576" s="68"/>
      <c r="E3576" s="68"/>
    </row>
    <row r="3577" ht="15.0" customHeight="1">
      <c r="A3577" s="179"/>
      <c r="B3577" s="179"/>
      <c r="C3577" s="186"/>
      <c r="D3577" s="68"/>
      <c r="E3577" s="68"/>
    </row>
    <row r="3578" ht="15.0" customHeight="1">
      <c r="A3578" s="179"/>
      <c r="B3578" s="179"/>
      <c r="C3578" s="186"/>
      <c r="D3578" s="68"/>
      <c r="E3578" s="68"/>
    </row>
    <row r="3579" ht="15.0" customHeight="1">
      <c r="A3579" s="179"/>
      <c r="B3579" s="179"/>
      <c r="C3579" s="186"/>
      <c r="D3579" s="68"/>
      <c r="E3579" s="68"/>
    </row>
    <row r="3580" ht="15.0" customHeight="1">
      <c r="A3580" s="179"/>
      <c r="B3580" s="179"/>
      <c r="C3580" s="186"/>
      <c r="D3580" s="68"/>
      <c r="E3580" s="68"/>
    </row>
    <row r="3581" ht="15.0" customHeight="1">
      <c r="A3581" s="179"/>
      <c r="B3581" s="179"/>
      <c r="C3581" s="186"/>
      <c r="D3581" s="68"/>
      <c r="E3581" s="68"/>
    </row>
    <row r="3582" ht="15.0" customHeight="1">
      <c r="A3582" s="179"/>
      <c r="B3582" s="179"/>
      <c r="C3582" s="186"/>
      <c r="D3582" s="68"/>
      <c r="E3582" s="68"/>
    </row>
    <row r="3583" ht="15.0" customHeight="1">
      <c r="A3583" s="179"/>
      <c r="B3583" s="179"/>
      <c r="C3583" s="186"/>
      <c r="D3583" s="68"/>
      <c r="E3583" s="68"/>
    </row>
    <row r="3584" ht="15.0" customHeight="1">
      <c r="A3584" s="179"/>
      <c r="B3584" s="179"/>
      <c r="C3584" s="186"/>
      <c r="D3584" s="68"/>
      <c r="E3584" s="68"/>
    </row>
    <row r="3585" ht="15.0" customHeight="1">
      <c r="A3585" s="179"/>
      <c r="B3585" s="179"/>
      <c r="C3585" s="186"/>
      <c r="D3585" s="68"/>
      <c r="E3585" s="68"/>
    </row>
    <row r="3586" ht="15.0" customHeight="1">
      <c r="A3586" s="179"/>
      <c r="B3586" s="179"/>
      <c r="C3586" s="186"/>
      <c r="D3586" s="68"/>
      <c r="E3586" s="68"/>
    </row>
    <row r="3587" ht="15.0" customHeight="1">
      <c r="A3587" s="179"/>
      <c r="B3587" s="179"/>
      <c r="C3587" s="186"/>
      <c r="D3587" s="68"/>
      <c r="E3587" s="68"/>
    </row>
    <row r="3588" ht="15.0" customHeight="1">
      <c r="A3588" s="179"/>
      <c r="B3588" s="179"/>
      <c r="C3588" s="186"/>
      <c r="D3588" s="68"/>
      <c r="E3588" s="68"/>
    </row>
    <row r="3589" ht="15.0" customHeight="1">
      <c r="A3589" s="179"/>
      <c r="B3589" s="179"/>
      <c r="C3589" s="186"/>
      <c r="D3589" s="68"/>
      <c r="E3589" s="68"/>
    </row>
    <row r="3590" ht="15.0" customHeight="1">
      <c r="A3590" s="179"/>
      <c r="B3590" s="179"/>
      <c r="C3590" s="186"/>
      <c r="D3590" s="68"/>
      <c r="E3590" s="68"/>
    </row>
    <row r="3591" ht="15.0" customHeight="1">
      <c r="A3591" s="179"/>
      <c r="B3591" s="179"/>
      <c r="C3591" s="186"/>
      <c r="D3591" s="68"/>
      <c r="E3591" s="68"/>
    </row>
    <row r="3592" ht="15.0" customHeight="1">
      <c r="A3592" s="179"/>
      <c r="B3592" s="179"/>
      <c r="C3592" s="186"/>
      <c r="D3592" s="68"/>
      <c r="E3592" s="68"/>
    </row>
    <row r="3593" ht="15.0" customHeight="1">
      <c r="A3593" s="179"/>
      <c r="B3593" s="179"/>
      <c r="C3593" s="186"/>
      <c r="D3593" s="68"/>
      <c r="E3593" s="68"/>
    </row>
    <row r="3594" ht="15.0" customHeight="1">
      <c r="A3594" s="179"/>
      <c r="B3594" s="179"/>
      <c r="C3594" s="186"/>
      <c r="D3594" s="68"/>
      <c r="E3594" s="68"/>
    </row>
    <row r="3595" ht="15.0" customHeight="1">
      <c r="A3595" s="179"/>
      <c r="B3595" s="179"/>
      <c r="C3595" s="186"/>
      <c r="D3595" s="68"/>
      <c r="E3595" s="68"/>
    </row>
    <row r="3596" ht="15.0" customHeight="1">
      <c r="A3596" s="179"/>
      <c r="B3596" s="179"/>
      <c r="C3596" s="186"/>
      <c r="D3596" s="68"/>
      <c r="E3596" s="68"/>
    </row>
    <row r="3597" ht="15.0" customHeight="1">
      <c r="A3597" s="179"/>
      <c r="B3597" s="179"/>
      <c r="C3597" s="186"/>
      <c r="D3597" s="68"/>
      <c r="E3597" s="68"/>
    </row>
    <row r="3598" ht="15.0" customHeight="1">
      <c r="A3598" s="179"/>
      <c r="B3598" s="179"/>
      <c r="C3598" s="186"/>
      <c r="D3598" s="68"/>
      <c r="E3598" s="68"/>
    </row>
    <row r="3599" ht="15.0" customHeight="1">
      <c r="A3599" s="179"/>
      <c r="B3599" s="179"/>
      <c r="C3599" s="186"/>
      <c r="D3599" s="68"/>
      <c r="E3599" s="68"/>
    </row>
    <row r="3600" ht="15.0" customHeight="1">
      <c r="A3600" s="179"/>
      <c r="B3600" s="179"/>
      <c r="C3600" s="186"/>
      <c r="D3600" s="68"/>
      <c r="E3600" s="68"/>
    </row>
    <row r="3601" ht="15.0" customHeight="1">
      <c r="A3601" s="179"/>
      <c r="B3601" s="179"/>
      <c r="C3601" s="186"/>
      <c r="D3601" s="68"/>
      <c r="E3601" s="68"/>
    </row>
    <row r="3602" ht="15.0" customHeight="1">
      <c r="A3602" s="179"/>
      <c r="B3602" s="179"/>
      <c r="C3602" s="186"/>
      <c r="D3602" s="68"/>
      <c r="E3602" s="68"/>
    </row>
    <row r="3603" ht="15.0" customHeight="1">
      <c r="A3603" s="179"/>
      <c r="B3603" s="179"/>
      <c r="C3603" s="186"/>
      <c r="D3603" s="68"/>
      <c r="E3603" s="68"/>
    </row>
    <row r="3604" ht="15.0" customHeight="1">
      <c r="A3604" s="179"/>
      <c r="B3604" s="179"/>
      <c r="C3604" s="186"/>
      <c r="D3604" s="68"/>
      <c r="E3604" s="68"/>
    </row>
    <row r="3605" ht="15.0" customHeight="1">
      <c r="A3605" s="179"/>
      <c r="B3605" s="179"/>
      <c r="C3605" s="186"/>
      <c r="D3605" s="68"/>
      <c r="E3605" s="68"/>
    </row>
    <row r="3606" ht="15.0" customHeight="1">
      <c r="A3606" s="179"/>
      <c r="B3606" s="179"/>
      <c r="C3606" s="186"/>
      <c r="D3606" s="68"/>
      <c r="E3606" s="68"/>
    </row>
    <row r="3607" ht="15.0" customHeight="1">
      <c r="A3607" s="179"/>
      <c r="B3607" s="179"/>
      <c r="C3607" s="186"/>
      <c r="D3607" s="68"/>
      <c r="E3607" s="68"/>
    </row>
    <row r="3608" ht="15.0" customHeight="1">
      <c r="A3608" s="179"/>
      <c r="B3608" s="179"/>
      <c r="C3608" s="186"/>
      <c r="D3608" s="68"/>
      <c r="E3608" s="68"/>
    </row>
    <row r="3609" ht="15.0" customHeight="1">
      <c r="A3609" s="179"/>
      <c r="B3609" s="179"/>
      <c r="C3609" s="186"/>
      <c r="D3609" s="68"/>
      <c r="E3609" s="68"/>
    </row>
    <row r="3610" ht="15.0" customHeight="1">
      <c r="A3610" s="179"/>
      <c r="B3610" s="179"/>
      <c r="C3610" s="186"/>
      <c r="D3610" s="68"/>
      <c r="E3610" s="68"/>
    </row>
    <row r="3611" ht="15.0" customHeight="1">
      <c r="A3611" s="179"/>
      <c r="B3611" s="179"/>
      <c r="C3611" s="186"/>
      <c r="D3611" s="68"/>
      <c r="E3611" s="68"/>
    </row>
    <row r="3612" ht="15.0" customHeight="1">
      <c r="A3612" s="179"/>
      <c r="B3612" s="179"/>
      <c r="C3612" s="186"/>
      <c r="D3612" s="68"/>
      <c r="E3612" s="68"/>
    </row>
    <row r="3613" ht="15.0" customHeight="1">
      <c r="A3613" s="179"/>
      <c r="B3613" s="179"/>
      <c r="C3613" s="186"/>
      <c r="D3613" s="68"/>
      <c r="E3613" s="68"/>
    </row>
    <row r="3614" ht="15.0" customHeight="1">
      <c r="A3614" s="179"/>
      <c r="B3614" s="179"/>
      <c r="C3614" s="186"/>
      <c r="D3614" s="68"/>
      <c r="E3614" s="68"/>
    </row>
    <row r="3615" ht="15.0" customHeight="1">
      <c r="A3615" s="179"/>
      <c r="B3615" s="179"/>
      <c r="C3615" s="186"/>
      <c r="D3615" s="68"/>
      <c r="E3615" s="68"/>
    </row>
    <row r="3616" ht="15.0" customHeight="1">
      <c r="A3616" s="179"/>
      <c r="B3616" s="179"/>
      <c r="C3616" s="186"/>
      <c r="D3616" s="68"/>
      <c r="E3616" s="68"/>
    </row>
    <row r="3617" ht="15.0" customHeight="1">
      <c r="A3617" s="179"/>
      <c r="B3617" s="179"/>
      <c r="C3617" s="186"/>
      <c r="D3617" s="68"/>
      <c r="E3617" s="68"/>
    </row>
    <row r="3618" ht="15.0" customHeight="1">
      <c r="A3618" s="179"/>
      <c r="B3618" s="179"/>
      <c r="C3618" s="186"/>
      <c r="D3618" s="68"/>
      <c r="E3618" s="68"/>
    </row>
    <row r="3619" ht="15.0" customHeight="1">
      <c r="A3619" s="179"/>
      <c r="B3619" s="179"/>
      <c r="C3619" s="186"/>
      <c r="D3619" s="68"/>
      <c r="E3619" s="68"/>
    </row>
    <row r="3620" ht="15.0" customHeight="1">
      <c r="A3620" s="179"/>
      <c r="B3620" s="179"/>
      <c r="C3620" s="186"/>
      <c r="D3620" s="68"/>
      <c r="E3620" s="68"/>
    </row>
    <row r="3621" ht="15.0" customHeight="1">
      <c r="A3621" s="179"/>
      <c r="B3621" s="179"/>
      <c r="C3621" s="186"/>
      <c r="D3621" s="68"/>
      <c r="E3621" s="68"/>
    </row>
    <row r="3622" ht="15.0" customHeight="1">
      <c r="A3622" s="179"/>
      <c r="B3622" s="179"/>
      <c r="C3622" s="186"/>
      <c r="D3622" s="68"/>
      <c r="E3622" s="68"/>
    </row>
    <row r="3623" ht="15.0" customHeight="1">
      <c r="A3623" s="179"/>
      <c r="B3623" s="179"/>
      <c r="C3623" s="186"/>
      <c r="D3623" s="68"/>
      <c r="E3623" s="68"/>
    </row>
    <row r="3624" ht="15.0" customHeight="1">
      <c r="A3624" s="179"/>
      <c r="B3624" s="179"/>
      <c r="C3624" s="186"/>
      <c r="D3624" s="68"/>
      <c r="E3624" s="68"/>
    </row>
    <row r="3625" ht="15.0" customHeight="1">
      <c r="A3625" s="179"/>
      <c r="B3625" s="179"/>
      <c r="C3625" s="186"/>
      <c r="D3625" s="68"/>
      <c r="E3625" s="68"/>
    </row>
    <row r="3626" ht="15.0" customHeight="1">
      <c r="A3626" s="179"/>
      <c r="B3626" s="179"/>
      <c r="C3626" s="186"/>
      <c r="D3626" s="68"/>
      <c r="E3626" s="68"/>
    </row>
    <row r="3627" ht="15.0" customHeight="1">
      <c r="A3627" s="179"/>
      <c r="B3627" s="179"/>
      <c r="C3627" s="186"/>
      <c r="D3627" s="68"/>
      <c r="E3627" s="68"/>
    </row>
    <row r="3628" ht="15.0" customHeight="1">
      <c r="A3628" s="179"/>
      <c r="B3628" s="179"/>
      <c r="C3628" s="186"/>
      <c r="D3628" s="68"/>
      <c r="E3628" s="68"/>
    </row>
    <row r="3629" ht="15.0" customHeight="1">
      <c r="A3629" s="179"/>
      <c r="B3629" s="179"/>
      <c r="C3629" s="186"/>
      <c r="D3629" s="68"/>
      <c r="E3629" s="68"/>
    </row>
    <row r="3630" ht="15.0" customHeight="1">
      <c r="A3630" s="179"/>
      <c r="B3630" s="179"/>
      <c r="C3630" s="186"/>
      <c r="D3630" s="68"/>
      <c r="E3630" s="68"/>
    </row>
    <row r="3631" ht="15.0" customHeight="1">
      <c r="A3631" s="179"/>
      <c r="B3631" s="179"/>
      <c r="C3631" s="186"/>
      <c r="D3631" s="68"/>
      <c r="E3631" s="68"/>
    </row>
    <row r="3632" ht="15.0" customHeight="1">
      <c r="A3632" s="179"/>
      <c r="B3632" s="179"/>
      <c r="C3632" s="186"/>
      <c r="D3632" s="68"/>
      <c r="E3632" s="68"/>
    </row>
    <row r="3633" ht="15.0" customHeight="1">
      <c r="A3633" s="179"/>
      <c r="B3633" s="179"/>
      <c r="C3633" s="186"/>
      <c r="D3633" s="68"/>
      <c r="E3633" s="68"/>
    </row>
    <row r="3634" ht="15.0" customHeight="1">
      <c r="A3634" s="179"/>
      <c r="B3634" s="179"/>
      <c r="C3634" s="186"/>
      <c r="D3634" s="68"/>
      <c r="E3634" s="68"/>
    </row>
    <row r="3635" ht="15.0" customHeight="1">
      <c r="A3635" s="179"/>
      <c r="B3635" s="179"/>
      <c r="C3635" s="186"/>
      <c r="D3635" s="68"/>
      <c r="E3635" s="68"/>
    </row>
    <row r="3636" ht="15.0" customHeight="1">
      <c r="A3636" s="179"/>
      <c r="B3636" s="179"/>
      <c r="C3636" s="186"/>
      <c r="D3636" s="68"/>
      <c r="E3636" s="68"/>
    </row>
    <row r="3637" ht="15.0" customHeight="1">
      <c r="A3637" s="179"/>
      <c r="B3637" s="179"/>
      <c r="C3637" s="186"/>
      <c r="D3637" s="68"/>
      <c r="E3637" s="68"/>
    </row>
    <row r="3638" ht="15.0" customHeight="1">
      <c r="A3638" s="179"/>
      <c r="B3638" s="179"/>
      <c r="C3638" s="186"/>
      <c r="D3638" s="68"/>
      <c r="E3638" s="68"/>
    </row>
    <row r="3639" ht="15.0" customHeight="1">
      <c r="A3639" s="179"/>
      <c r="B3639" s="179"/>
      <c r="C3639" s="186"/>
      <c r="D3639" s="68"/>
      <c r="E3639" s="68"/>
    </row>
    <row r="3640" ht="15.0" customHeight="1">
      <c r="A3640" s="179"/>
      <c r="B3640" s="179"/>
      <c r="C3640" s="186"/>
      <c r="D3640" s="68"/>
      <c r="E3640" s="68"/>
    </row>
    <row r="3641" ht="15.0" customHeight="1">
      <c r="A3641" s="179"/>
      <c r="B3641" s="179"/>
      <c r="C3641" s="186"/>
      <c r="D3641" s="68"/>
      <c r="E3641" s="68"/>
    </row>
    <row r="3642" ht="15.0" customHeight="1">
      <c r="A3642" s="179"/>
      <c r="B3642" s="179"/>
      <c r="C3642" s="186"/>
      <c r="D3642" s="68"/>
      <c r="E3642" s="68"/>
    </row>
    <row r="3643" ht="15.0" customHeight="1">
      <c r="A3643" s="179"/>
      <c r="B3643" s="179"/>
      <c r="C3643" s="186"/>
      <c r="D3643" s="68"/>
      <c r="E3643" s="68"/>
    </row>
    <row r="3644" ht="15.0" customHeight="1">
      <c r="A3644" s="179"/>
      <c r="B3644" s="179"/>
      <c r="C3644" s="186"/>
      <c r="D3644" s="68"/>
      <c r="E3644" s="68"/>
    </row>
    <row r="3645" ht="15.0" customHeight="1">
      <c r="A3645" s="179"/>
      <c r="B3645" s="179"/>
      <c r="C3645" s="186"/>
      <c r="D3645" s="68"/>
      <c r="E3645" s="68"/>
    </row>
    <row r="3646" ht="15.0" customHeight="1">
      <c r="A3646" s="179"/>
      <c r="B3646" s="179"/>
      <c r="C3646" s="186"/>
      <c r="D3646" s="68"/>
      <c r="E3646" s="68"/>
    </row>
    <row r="3647" ht="15.0" customHeight="1">
      <c r="A3647" s="179"/>
      <c r="B3647" s="179"/>
      <c r="C3647" s="186"/>
      <c r="D3647" s="68"/>
      <c r="E3647" s="68"/>
    </row>
    <row r="3648" ht="15.0" customHeight="1">
      <c r="A3648" s="179"/>
      <c r="B3648" s="179"/>
      <c r="C3648" s="186"/>
      <c r="D3648" s="68"/>
      <c r="E3648" s="68"/>
    </row>
    <row r="3649" ht="15.0" customHeight="1">
      <c r="A3649" s="179"/>
      <c r="B3649" s="179"/>
      <c r="C3649" s="186"/>
      <c r="D3649" s="68"/>
      <c r="E3649" s="68"/>
    </row>
    <row r="3650" ht="15.0" customHeight="1">
      <c r="A3650" s="179"/>
      <c r="B3650" s="179"/>
      <c r="C3650" s="186"/>
      <c r="D3650" s="68"/>
      <c r="E3650" s="68"/>
    </row>
    <row r="3651" ht="15.0" customHeight="1">
      <c r="A3651" s="179"/>
      <c r="B3651" s="179"/>
      <c r="C3651" s="186"/>
      <c r="D3651" s="68"/>
      <c r="E3651" s="68"/>
    </row>
    <row r="3652" ht="15.0" customHeight="1">
      <c r="A3652" s="179"/>
      <c r="B3652" s="179"/>
      <c r="C3652" s="186"/>
      <c r="D3652" s="68"/>
      <c r="E3652" s="68"/>
    </row>
    <row r="3653" ht="15.0" customHeight="1">
      <c r="A3653" s="179"/>
      <c r="B3653" s="179"/>
      <c r="C3653" s="186"/>
      <c r="D3653" s="68"/>
      <c r="E3653" s="68"/>
    </row>
    <row r="3654" ht="15.0" customHeight="1">
      <c r="A3654" s="179"/>
      <c r="B3654" s="179"/>
      <c r="C3654" s="186"/>
      <c r="D3654" s="68"/>
      <c r="E3654" s="68"/>
    </row>
    <row r="3655" ht="15.0" customHeight="1">
      <c r="A3655" s="179"/>
      <c r="B3655" s="179"/>
      <c r="C3655" s="186"/>
      <c r="D3655" s="68"/>
      <c r="E3655" s="68"/>
    </row>
    <row r="3656" ht="15.0" customHeight="1">
      <c r="A3656" s="179"/>
      <c r="B3656" s="179"/>
      <c r="C3656" s="186"/>
      <c r="D3656" s="68"/>
      <c r="E3656" s="68"/>
    </row>
    <row r="3657" ht="15.0" customHeight="1">
      <c r="A3657" s="179"/>
      <c r="B3657" s="179"/>
      <c r="C3657" s="186"/>
      <c r="D3657" s="68"/>
      <c r="E3657" s="68"/>
    </row>
    <row r="3658" ht="15.0" customHeight="1">
      <c r="A3658" s="179"/>
      <c r="B3658" s="179"/>
      <c r="C3658" s="186"/>
      <c r="D3658" s="68"/>
      <c r="E3658" s="68"/>
    </row>
    <row r="3659" ht="15.0" customHeight="1">
      <c r="A3659" s="179"/>
      <c r="B3659" s="179"/>
      <c r="C3659" s="186"/>
      <c r="D3659" s="68"/>
      <c r="E3659" s="68"/>
    </row>
    <row r="3660" ht="15.0" customHeight="1">
      <c r="A3660" s="179"/>
      <c r="B3660" s="179"/>
      <c r="C3660" s="186"/>
      <c r="D3660" s="68"/>
      <c r="E3660" s="68"/>
    </row>
    <row r="3661" ht="15.0" customHeight="1">
      <c r="A3661" s="179"/>
      <c r="B3661" s="179"/>
      <c r="C3661" s="186"/>
      <c r="D3661" s="68"/>
      <c r="E3661" s="68"/>
    </row>
    <row r="3662" ht="15.0" customHeight="1">
      <c r="A3662" s="179"/>
      <c r="B3662" s="179"/>
      <c r="C3662" s="186"/>
      <c r="D3662" s="68"/>
      <c r="E3662" s="68"/>
    </row>
    <row r="3663" ht="15.0" customHeight="1">
      <c r="A3663" s="179"/>
      <c r="B3663" s="179"/>
      <c r="C3663" s="186"/>
      <c r="D3663" s="68"/>
      <c r="E3663" s="68"/>
    </row>
    <row r="3664" ht="15.0" customHeight="1">
      <c r="A3664" s="179"/>
      <c r="B3664" s="179"/>
      <c r="C3664" s="186"/>
      <c r="D3664" s="68"/>
      <c r="E3664" s="68"/>
    </row>
    <row r="3665" ht="15.0" customHeight="1">
      <c r="A3665" s="179"/>
      <c r="B3665" s="179"/>
      <c r="C3665" s="186"/>
      <c r="D3665" s="68"/>
      <c r="E3665" s="68"/>
    </row>
    <row r="3666" ht="15.0" customHeight="1">
      <c r="A3666" s="179"/>
      <c r="B3666" s="179"/>
      <c r="C3666" s="186"/>
      <c r="D3666" s="68"/>
      <c r="E3666" s="68"/>
    </row>
    <row r="3667" ht="15.0" customHeight="1">
      <c r="A3667" s="179"/>
      <c r="B3667" s="179"/>
      <c r="C3667" s="186"/>
      <c r="D3667" s="68"/>
      <c r="E3667" s="68"/>
    </row>
    <row r="3668" ht="15.0" customHeight="1">
      <c r="A3668" s="179"/>
      <c r="B3668" s="179"/>
      <c r="C3668" s="186"/>
      <c r="D3668" s="68"/>
      <c r="E3668" s="68"/>
    </row>
    <row r="3669" ht="15.0" customHeight="1">
      <c r="A3669" s="179"/>
      <c r="B3669" s="179"/>
      <c r="C3669" s="186"/>
      <c r="D3669" s="68"/>
      <c r="E3669" s="68"/>
    </row>
    <row r="3670" ht="15.0" customHeight="1">
      <c r="A3670" s="179"/>
      <c r="B3670" s="179"/>
      <c r="C3670" s="186"/>
      <c r="D3670" s="68"/>
      <c r="E3670" s="68"/>
    </row>
    <row r="3671" ht="15.0" customHeight="1">
      <c r="A3671" s="179"/>
      <c r="B3671" s="179"/>
      <c r="C3671" s="186"/>
      <c r="D3671" s="68"/>
      <c r="E3671" s="68"/>
    </row>
    <row r="3672" ht="15.0" customHeight="1">
      <c r="A3672" s="179"/>
      <c r="B3672" s="179"/>
      <c r="C3672" s="186"/>
      <c r="D3672" s="68"/>
      <c r="E3672" s="68"/>
    </row>
    <row r="3673" ht="15.0" customHeight="1">
      <c r="A3673" s="179"/>
      <c r="B3673" s="179"/>
      <c r="C3673" s="186"/>
      <c r="D3673" s="68"/>
      <c r="E3673" s="68"/>
    </row>
    <row r="3674" ht="15.0" customHeight="1">
      <c r="A3674" s="179"/>
      <c r="B3674" s="179"/>
      <c r="C3674" s="186"/>
      <c r="D3674" s="68"/>
      <c r="E3674" s="68"/>
    </row>
    <row r="3675" ht="15.0" customHeight="1">
      <c r="A3675" s="179"/>
      <c r="B3675" s="179"/>
      <c r="C3675" s="186"/>
      <c r="D3675" s="68"/>
      <c r="E3675" s="68"/>
    </row>
    <row r="3676" ht="15.0" customHeight="1">
      <c r="A3676" s="179"/>
      <c r="B3676" s="179"/>
      <c r="C3676" s="186"/>
      <c r="D3676" s="68"/>
      <c r="E3676" s="68"/>
    </row>
    <row r="3677" ht="15.0" customHeight="1">
      <c r="A3677" s="179"/>
      <c r="B3677" s="179"/>
      <c r="C3677" s="186"/>
      <c r="D3677" s="68"/>
      <c r="E3677" s="68"/>
    </row>
    <row r="3678" ht="15.0" customHeight="1">
      <c r="A3678" s="179"/>
      <c r="B3678" s="179"/>
      <c r="C3678" s="186"/>
      <c r="D3678" s="68"/>
      <c r="E3678" s="68"/>
    </row>
    <row r="3679" ht="15.0" customHeight="1">
      <c r="A3679" s="179"/>
      <c r="B3679" s="179"/>
      <c r="C3679" s="186"/>
      <c r="D3679" s="68"/>
      <c r="E3679" s="68"/>
    </row>
    <row r="3680" ht="15.0" customHeight="1">
      <c r="A3680" s="179"/>
      <c r="B3680" s="179"/>
      <c r="C3680" s="186"/>
      <c r="D3680" s="68"/>
      <c r="E3680" s="68"/>
    </row>
    <row r="3681" ht="15.0" customHeight="1">
      <c r="A3681" s="179"/>
      <c r="B3681" s="179"/>
      <c r="C3681" s="186"/>
      <c r="D3681" s="68"/>
      <c r="E3681" s="68"/>
    </row>
    <row r="3682" ht="15.0" customHeight="1">
      <c r="A3682" s="179"/>
      <c r="B3682" s="179"/>
      <c r="C3682" s="186"/>
      <c r="D3682" s="68"/>
      <c r="E3682" s="68"/>
    </row>
    <row r="3683" ht="15.0" customHeight="1">
      <c r="A3683" s="179"/>
      <c r="B3683" s="179"/>
      <c r="C3683" s="186"/>
      <c r="D3683" s="68"/>
      <c r="E3683" s="68"/>
    </row>
    <row r="3684" ht="15.0" customHeight="1">
      <c r="A3684" s="179"/>
      <c r="B3684" s="179"/>
      <c r="C3684" s="186"/>
      <c r="D3684" s="68"/>
      <c r="E3684" s="68"/>
    </row>
    <row r="3685" ht="15.0" customHeight="1">
      <c r="A3685" s="179"/>
      <c r="B3685" s="179"/>
      <c r="C3685" s="186"/>
      <c r="D3685" s="68"/>
      <c r="E3685" s="68"/>
    </row>
    <row r="3686" ht="15.0" customHeight="1">
      <c r="A3686" s="179"/>
      <c r="B3686" s="179"/>
      <c r="C3686" s="186"/>
      <c r="D3686" s="68"/>
      <c r="E3686" s="68"/>
    </row>
    <row r="3687" ht="15.0" customHeight="1">
      <c r="A3687" s="179"/>
      <c r="B3687" s="179"/>
      <c r="C3687" s="186"/>
      <c r="D3687" s="68"/>
      <c r="E3687" s="68"/>
    </row>
    <row r="3688" ht="15.0" customHeight="1">
      <c r="A3688" s="179"/>
      <c r="B3688" s="179"/>
      <c r="C3688" s="186"/>
      <c r="D3688" s="68"/>
      <c r="E3688" s="68"/>
    </row>
    <row r="3689" ht="15.0" customHeight="1">
      <c r="A3689" s="179"/>
      <c r="B3689" s="179"/>
      <c r="C3689" s="186"/>
      <c r="D3689" s="68"/>
      <c r="E3689" s="68"/>
    </row>
    <row r="3690" ht="15.0" customHeight="1">
      <c r="A3690" s="179"/>
      <c r="B3690" s="179"/>
      <c r="C3690" s="186"/>
      <c r="D3690" s="68"/>
      <c r="E3690" s="68"/>
    </row>
    <row r="3691" ht="15.0" customHeight="1">
      <c r="A3691" s="179"/>
      <c r="B3691" s="179"/>
      <c r="C3691" s="186"/>
      <c r="D3691" s="68"/>
      <c r="E3691" s="68"/>
    </row>
    <row r="3692" ht="15.0" customHeight="1">
      <c r="A3692" s="179"/>
      <c r="B3692" s="179"/>
      <c r="C3692" s="186"/>
      <c r="D3692" s="68"/>
      <c r="E3692" s="68"/>
    </row>
    <row r="3693" ht="15.0" customHeight="1">
      <c r="A3693" s="179"/>
      <c r="B3693" s="179"/>
      <c r="C3693" s="186"/>
      <c r="D3693" s="68"/>
      <c r="E3693" s="68"/>
    </row>
    <row r="3694" ht="15.0" customHeight="1">
      <c r="A3694" s="179"/>
      <c r="B3694" s="179"/>
      <c r="C3694" s="186"/>
      <c r="D3694" s="68"/>
      <c r="E3694" s="68"/>
    </row>
    <row r="3695" ht="15.0" customHeight="1">
      <c r="A3695" s="179"/>
      <c r="B3695" s="179"/>
      <c r="C3695" s="186"/>
      <c r="D3695" s="68"/>
      <c r="E3695" s="68"/>
    </row>
    <row r="3696" ht="15.0" customHeight="1">
      <c r="A3696" s="179"/>
      <c r="B3696" s="179"/>
      <c r="C3696" s="186"/>
      <c r="D3696" s="68"/>
      <c r="E3696" s="68"/>
    </row>
    <row r="3697" ht="15.0" customHeight="1">
      <c r="A3697" s="179"/>
      <c r="B3697" s="179"/>
      <c r="C3697" s="186"/>
      <c r="D3697" s="68"/>
      <c r="E3697" s="68"/>
    </row>
    <row r="3698" ht="15.0" customHeight="1">
      <c r="A3698" s="179"/>
      <c r="B3698" s="179"/>
      <c r="C3698" s="186"/>
      <c r="D3698" s="68"/>
      <c r="E3698" s="68"/>
    </row>
    <row r="3699" ht="15.0" customHeight="1">
      <c r="A3699" s="179"/>
      <c r="B3699" s="179"/>
      <c r="C3699" s="186"/>
      <c r="D3699" s="68"/>
      <c r="E3699" s="68"/>
    </row>
    <row r="3700" ht="15.0" customHeight="1">
      <c r="A3700" s="179"/>
      <c r="B3700" s="179"/>
      <c r="C3700" s="186"/>
      <c r="D3700" s="68"/>
      <c r="E3700" s="68"/>
    </row>
    <row r="3701" ht="15.0" customHeight="1">
      <c r="A3701" s="179"/>
      <c r="B3701" s="179"/>
      <c r="C3701" s="186"/>
      <c r="D3701" s="68"/>
      <c r="E3701" s="68"/>
    </row>
    <row r="3702" ht="15.0" customHeight="1">
      <c r="A3702" s="179"/>
      <c r="B3702" s="179"/>
      <c r="C3702" s="186"/>
      <c r="D3702" s="68"/>
      <c r="E3702" s="68"/>
    </row>
    <row r="3703" ht="15.0" customHeight="1">
      <c r="A3703" s="179"/>
      <c r="B3703" s="179"/>
      <c r="C3703" s="186"/>
      <c r="D3703" s="68"/>
      <c r="E3703" s="68"/>
    </row>
    <row r="3704" ht="15.0" customHeight="1">
      <c r="A3704" s="179"/>
      <c r="B3704" s="179"/>
      <c r="C3704" s="186"/>
      <c r="D3704" s="68"/>
      <c r="E3704" s="68"/>
    </row>
    <row r="3705" ht="15.0" customHeight="1">
      <c r="A3705" s="179"/>
      <c r="B3705" s="179"/>
      <c r="C3705" s="186"/>
      <c r="D3705" s="68"/>
      <c r="E3705" s="68"/>
    </row>
    <row r="3706" ht="15.0" customHeight="1">
      <c r="A3706" s="179"/>
      <c r="B3706" s="179"/>
      <c r="C3706" s="186"/>
      <c r="D3706" s="68"/>
      <c r="E3706" s="68"/>
    </row>
    <row r="3707" ht="15.0" customHeight="1">
      <c r="A3707" s="179"/>
      <c r="B3707" s="179"/>
      <c r="C3707" s="186"/>
      <c r="D3707" s="68"/>
      <c r="E3707" s="68"/>
    </row>
    <row r="3708" ht="15.0" customHeight="1">
      <c r="A3708" s="179"/>
      <c r="B3708" s="179"/>
      <c r="C3708" s="186"/>
      <c r="D3708" s="68"/>
      <c r="E3708" s="68"/>
    </row>
    <row r="3709" ht="15.0" customHeight="1">
      <c r="A3709" s="179"/>
      <c r="B3709" s="179"/>
      <c r="C3709" s="186"/>
      <c r="D3709" s="68"/>
      <c r="E3709" s="68"/>
    </row>
    <row r="3710" ht="15.0" customHeight="1">
      <c r="A3710" s="179"/>
      <c r="B3710" s="179"/>
      <c r="C3710" s="186"/>
      <c r="D3710" s="68"/>
      <c r="E3710" s="68"/>
    </row>
    <row r="3711" ht="15.0" customHeight="1">
      <c r="A3711" s="179"/>
      <c r="B3711" s="179"/>
      <c r="C3711" s="186"/>
      <c r="D3711" s="68"/>
      <c r="E3711" s="68"/>
    </row>
    <row r="3712" ht="15.0" customHeight="1">
      <c r="A3712" s="179"/>
      <c r="B3712" s="179"/>
      <c r="C3712" s="186"/>
      <c r="D3712" s="68"/>
      <c r="E3712" s="68"/>
    </row>
    <row r="3713" ht="15.0" customHeight="1">
      <c r="A3713" s="179"/>
      <c r="B3713" s="179"/>
      <c r="C3713" s="186"/>
      <c r="D3713" s="68"/>
      <c r="E3713" s="68"/>
    </row>
    <row r="3714" ht="15.0" customHeight="1">
      <c r="A3714" s="179"/>
      <c r="B3714" s="179"/>
      <c r="C3714" s="186"/>
      <c r="D3714" s="68"/>
      <c r="E3714" s="68"/>
    </row>
    <row r="3715" ht="15.0" customHeight="1">
      <c r="A3715" s="179"/>
      <c r="B3715" s="179"/>
      <c r="C3715" s="186"/>
      <c r="D3715" s="68"/>
      <c r="E3715" s="68"/>
    </row>
    <row r="3716" ht="15.0" customHeight="1">
      <c r="A3716" s="179"/>
      <c r="B3716" s="179"/>
      <c r="C3716" s="186"/>
      <c r="D3716" s="68"/>
      <c r="E3716" s="68"/>
    </row>
    <row r="3717" ht="15.0" customHeight="1">
      <c r="A3717" s="179"/>
      <c r="B3717" s="179"/>
      <c r="C3717" s="186"/>
      <c r="D3717" s="68"/>
      <c r="E3717" s="68"/>
    </row>
    <row r="3718" ht="15.0" customHeight="1">
      <c r="A3718" s="179"/>
      <c r="B3718" s="179"/>
      <c r="C3718" s="186"/>
      <c r="D3718" s="68"/>
      <c r="E3718" s="68"/>
    </row>
    <row r="3719" ht="15.0" customHeight="1">
      <c r="A3719" s="179"/>
      <c r="B3719" s="179"/>
      <c r="C3719" s="186"/>
      <c r="D3719" s="68"/>
      <c r="E3719" s="68"/>
    </row>
    <row r="3720" ht="15.0" customHeight="1">
      <c r="A3720" s="179"/>
      <c r="B3720" s="179"/>
      <c r="C3720" s="186"/>
      <c r="D3720" s="68"/>
      <c r="E3720" s="68"/>
    </row>
    <row r="3721" ht="15.0" customHeight="1">
      <c r="A3721" s="179"/>
      <c r="B3721" s="179"/>
      <c r="C3721" s="186"/>
      <c r="D3721" s="68"/>
      <c r="E3721" s="68"/>
    </row>
    <row r="3722" ht="15.0" customHeight="1">
      <c r="A3722" s="179"/>
      <c r="B3722" s="179"/>
      <c r="C3722" s="186"/>
      <c r="D3722" s="68"/>
      <c r="E3722" s="68"/>
    </row>
    <row r="3723" ht="15.0" customHeight="1">
      <c r="A3723" s="179"/>
      <c r="B3723" s="179"/>
      <c r="C3723" s="186"/>
      <c r="D3723" s="68"/>
      <c r="E3723" s="68"/>
    </row>
    <row r="3724" ht="15.0" customHeight="1">
      <c r="A3724" s="179"/>
      <c r="B3724" s="179"/>
      <c r="C3724" s="186"/>
      <c r="D3724" s="68"/>
      <c r="E3724" s="68"/>
    </row>
    <row r="3725" ht="15.0" customHeight="1">
      <c r="A3725" s="179"/>
      <c r="B3725" s="179"/>
      <c r="C3725" s="186"/>
      <c r="D3725" s="68"/>
      <c r="E3725" s="68"/>
    </row>
    <row r="3726" ht="15.0" customHeight="1">
      <c r="A3726" s="179"/>
      <c r="B3726" s="179"/>
      <c r="C3726" s="186"/>
      <c r="D3726" s="68"/>
      <c r="E3726" s="68"/>
    </row>
    <row r="3727" ht="15.0" customHeight="1">
      <c r="A3727" s="179"/>
      <c r="B3727" s="179"/>
      <c r="C3727" s="186"/>
      <c r="D3727" s="68"/>
      <c r="E3727" s="68"/>
    </row>
    <row r="3728" ht="15.0" customHeight="1">
      <c r="A3728" s="179"/>
      <c r="B3728" s="179"/>
      <c r="C3728" s="186"/>
      <c r="D3728" s="68"/>
      <c r="E3728" s="68"/>
    </row>
    <row r="3729" ht="15.0" customHeight="1">
      <c r="A3729" s="179"/>
      <c r="B3729" s="179"/>
      <c r="C3729" s="186"/>
      <c r="D3729" s="68"/>
      <c r="E3729" s="68"/>
    </row>
    <row r="3730" ht="15.0" customHeight="1">
      <c r="A3730" s="179"/>
      <c r="B3730" s="179"/>
      <c r="C3730" s="186"/>
      <c r="D3730" s="68"/>
      <c r="E3730" s="68"/>
    </row>
    <row r="3731" ht="15.0" customHeight="1">
      <c r="A3731" s="179"/>
      <c r="B3731" s="179"/>
      <c r="C3731" s="186"/>
      <c r="D3731" s="68"/>
      <c r="E3731" s="68"/>
    </row>
    <row r="3732" ht="15.0" customHeight="1">
      <c r="A3732" s="179"/>
      <c r="B3732" s="179"/>
      <c r="C3732" s="186"/>
      <c r="D3732" s="68"/>
      <c r="E3732" s="68"/>
    </row>
    <row r="3733" ht="15.0" customHeight="1">
      <c r="A3733" s="179"/>
      <c r="B3733" s="179"/>
      <c r="C3733" s="186"/>
      <c r="D3733" s="68"/>
      <c r="E3733" s="68"/>
    </row>
    <row r="3734" ht="15.0" customHeight="1">
      <c r="A3734" s="179"/>
      <c r="B3734" s="179"/>
      <c r="C3734" s="186"/>
      <c r="D3734" s="68"/>
      <c r="E3734" s="68"/>
    </row>
    <row r="3735" ht="15.0" customHeight="1">
      <c r="A3735" s="179"/>
      <c r="B3735" s="179"/>
      <c r="C3735" s="186"/>
      <c r="D3735" s="68"/>
      <c r="E3735" s="68"/>
    </row>
    <row r="3736" ht="15.0" customHeight="1">
      <c r="A3736" s="179"/>
      <c r="B3736" s="179"/>
      <c r="C3736" s="186"/>
      <c r="D3736" s="68"/>
      <c r="E3736" s="68"/>
    </row>
    <row r="3737" ht="15.0" customHeight="1">
      <c r="A3737" s="179"/>
      <c r="B3737" s="179"/>
      <c r="C3737" s="186"/>
      <c r="D3737" s="68"/>
      <c r="E3737" s="68"/>
    </row>
    <row r="3738" ht="15.0" customHeight="1">
      <c r="A3738" s="179"/>
      <c r="B3738" s="179"/>
      <c r="C3738" s="186"/>
      <c r="D3738" s="68"/>
      <c r="E3738" s="68"/>
    </row>
    <row r="3739" ht="15.0" customHeight="1">
      <c r="A3739" s="179"/>
      <c r="B3739" s="179"/>
      <c r="C3739" s="186"/>
      <c r="D3739" s="68"/>
      <c r="E3739" s="68"/>
    </row>
    <row r="3740" ht="15.0" customHeight="1">
      <c r="A3740" s="179"/>
      <c r="B3740" s="179"/>
      <c r="C3740" s="186"/>
      <c r="D3740" s="68"/>
      <c r="E3740" s="68"/>
    </row>
    <row r="3741" ht="15.0" customHeight="1">
      <c r="A3741" s="179"/>
      <c r="B3741" s="179"/>
      <c r="C3741" s="186"/>
      <c r="D3741" s="68"/>
      <c r="E3741" s="68"/>
    </row>
    <row r="3742" ht="15.0" customHeight="1">
      <c r="A3742" s="179"/>
      <c r="B3742" s="179"/>
      <c r="C3742" s="186"/>
      <c r="D3742" s="68"/>
      <c r="E3742" s="68"/>
    </row>
    <row r="3743" ht="15.0" customHeight="1">
      <c r="A3743" s="179"/>
      <c r="B3743" s="179"/>
      <c r="C3743" s="186"/>
      <c r="D3743" s="68"/>
      <c r="E3743" s="68"/>
    </row>
    <row r="3744" ht="15.0" customHeight="1">
      <c r="A3744" s="179"/>
      <c r="B3744" s="179"/>
      <c r="C3744" s="186"/>
      <c r="D3744" s="68"/>
      <c r="E3744" s="68"/>
    </row>
    <row r="3745" ht="15.0" customHeight="1">
      <c r="A3745" s="179"/>
      <c r="B3745" s="179"/>
      <c r="C3745" s="186"/>
      <c r="D3745" s="68"/>
      <c r="E3745" s="68"/>
    </row>
    <row r="3746" ht="15.0" customHeight="1">
      <c r="A3746" s="179"/>
      <c r="B3746" s="179"/>
      <c r="C3746" s="186"/>
      <c r="D3746" s="68"/>
      <c r="E3746" s="68"/>
    </row>
    <row r="3747" ht="15.0" customHeight="1">
      <c r="A3747" s="179"/>
      <c r="B3747" s="179"/>
      <c r="C3747" s="186"/>
      <c r="D3747" s="68"/>
      <c r="E3747" s="68"/>
    </row>
    <row r="3748" ht="15.0" customHeight="1">
      <c r="A3748" s="179"/>
      <c r="B3748" s="179"/>
      <c r="C3748" s="186"/>
      <c r="D3748" s="68"/>
      <c r="E3748" s="68"/>
    </row>
    <row r="3749" ht="15.0" customHeight="1">
      <c r="A3749" s="179"/>
      <c r="B3749" s="179"/>
      <c r="C3749" s="186"/>
      <c r="D3749" s="68"/>
      <c r="E3749" s="68"/>
    </row>
    <row r="3750" ht="15.0" customHeight="1">
      <c r="A3750" s="179"/>
      <c r="B3750" s="179"/>
      <c r="C3750" s="186"/>
      <c r="D3750" s="68"/>
      <c r="E3750" s="68"/>
    </row>
    <row r="3751" ht="15.0" customHeight="1">
      <c r="A3751" s="179"/>
      <c r="B3751" s="179"/>
      <c r="C3751" s="186"/>
      <c r="D3751" s="68"/>
      <c r="E3751" s="68"/>
    </row>
    <row r="3752" ht="15.0" customHeight="1">
      <c r="A3752" s="179"/>
      <c r="B3752" s="179"/>
      <c r="C3752" s="186"/>
      <c r="D3752" s="68"/>
      <c r="E3752" s="68"/>
    </row>
    <row r="3753" ht="15.0" customHeight="1">
      <c r="A3753" s="179"/>
      <c r="B3753" s="179"/>
      <c r="C3753" s="186"/>
      <c r="D3753" s="68"/>
      <c r="E3753" s="68"/>
    </row>
    <row r="3754" ht="15.0" customHeight="1">
      <c r="A3754" s="179"/>
      <c r="B3754" s="179"/>
      <c r="C3754" s="186"/>
      <c r="D3754" s="68"/>
      <c r="E3754" s="68"/>
    </row>
    <row r="3755" ht="15.0" customHeight="1">
      <c r="A3755" s="179"/>
      <c r="B3755" s="179"/>
      <c r="C3755" s="186"/>
      <c r="D3755" s="68"/>
      <c r="E3755" s="68"/>
    </row>
    <row r="3756" ht="15.0" customHeight="1">
      <c r="A3756" s="179"/>
      <c r="B3756" s="179"/>
      <c r="C3756" s="186"/>
      <c r="D3756" s="68"/>
      <c r="E3756" s="68"/>
    </row>
    <row r="3757" ht="15.0" customHeight="1">
      <c r="A3757" s="179"/>
      <c r="B3757" s="179"/>
      <c r="C3757" s="186"/>
      <c r="D3757" s="68"/>
      <c r="E3757" s="68"/>
    </row>
    <row r="3758" ht="15.0" customHeight="1">
      <c r="A3758" s="179"/>
      <c r="B3758" s="179"/>
      <c r="C3758" s="186"/>
      <c r="D3758" s="68"/>
      <c r="E3758" s="68"/>
    </row>
    <row r="3759" ht="15.0" customHeight="1">
      <c r="A3759" s="179"/>
      <c r="B3759" s="179"/>
      <c r="C3759" s="186"/>
      <c r="D3759" s="68"/>
      <c r="E3759" s="68"/>
    </row>
    <row r="3760" ht="15.0" customHeight="1">
      <c r="A3760" s="179"/>
      <c r="B3760" s="179"/>
      <c r="C3760" s="186"/>
      <c r="D3760" s="68"/>
      <c r="E3760" s="68"/>
    </row>
    <row r="3761" ht="15.0" customHeight="1">
      <c r="A3761" s="179"/>
      <c r="B3761" s="179"/>
      <c r="C3761" s="186"/>
      <c r="D3761" s="68"/>
      <c r="E3761" s="68"/>
    </row>
    <row r="3762" ht="15.0" customHeight="1">
      <c r="A3762" s="179"/>
      <c r="B3762" s="179"/>
      <c r="C3762" s="186"/>
      <c r="D3762" s="68"/>
      <c r="E3762" s="68"/>
    </row>
    <row r="3763" ht="15.0" customHeight="1">
      <c r="A3763" s="179"/>
      <c r="B3763" s="179"/>
      <c r="C3763" s="186"/>
      <c r="D3763" s="68"/>
      <c r="E3763" s="68"/>
    </row>
    <row r="3764" ht="15.0" customHeight="1">
      <c r="A3764" s="179"/>
      <c r="B3764" s="179"/>
      <c r="C3764" s="186"/>
      <c r="D3764" s="68"/>
      <c r="E3764" s="68"/>
    </row>
    <row r="3765" ht="15.0" customHeight="1">
      <c r="A3765" s="179"/>
      <c r="B3765" s="179"/>
      <c r="C3765" s="186"/>
      <c r="D3765" s="68"/>
      <c r="E3765" s="68"/>
    </row>
    <row r="3766" ht="15.0" customHeight="1">
      <c r="A3766" s="179"/>
      <c r="B3766" s="179"/>
      <c r="C3766" s="186"/>
      <c r="D3766" s="68"/>
      <c r="E3766" s="68"/>
    </row>
    <row r="3767" ht="15.0" customHeight="1">
      <c r="A3767" s="179"/>
      <c r="B3767" s="179"/>
      <c r="C3767" s="186"/>
      <c r="D3767" s="68"/>
      <c r="E3767" s="68"/>
    </row>
    <row r="3768" ht="15.0" customHeight="1">
      <c r="A3768" s="179"/>
      <c r="B3768" s="179"/>
      <c r="C3768" s="186"/>
      <c r="D3768" s="68"/>
      <c r="E3768" s="68"/>
    </row>
    <row r="3769" ht="15.0" customHeight="1">
      <c r="A3769" s="179"/>
      <c r="B3769" s="179"/>
      <c r="C3769" s="186"/>
      <c r="D3769" s="68"/>
      <c r="E3769" s="68"/>
    </row>
    <row r="3770" ht="15.0" customHeight="1">
      <c r="A3770" s="179"/>
      <c r="B3770" s="179"/>
      <c r="C3770" s="186"/>
      <c r="D3770" s="68"/>
      <c r="E3770" s="68"/>
    </row>
    <row r="3771" ht="15.0" customHeight="1">
      <c r="A3771" s="179"/>
      <c r="B3771" s="179"/>
      <c r="C3771" s="186"/>
      <c r="D3771" s="68"/>
      <c r="E3771" s="68"/>
    </row>
    <row r="3772" ht="15.0" customHeight="1">
      <c r="A3772" s="179"/>
      <c r="B3772" s="179"/>
      <c r="C3772" s="186"/>
      <c r="D3772" s="68"/>
      <c r="E3772" s="68"/>
    </row>
    <row r="3773" ht="15.0" customHeight="1">
      <c r="A3773" s="179"/>
      <c r="B3773" s="179"/>
      <c r="C3773" s="186"/>
      <c r="D3773" s="68"/>
      <c r="E3773" s="68"/>
    </row>
    <row r="3774" ht="15.0" customHeight="1">
      <c r="A3774" s="179"/>
      <c r="B3774" s="179"/>
      <c r="C3774" s="186"/>
      <c r="D3774" s="68"/>
      <c r="E3774" s="68"/>
    </row>
    <row r="3775" ht="15.0" customHeight="1">
      <c r="A3775" s="179"/>
      <c r="B3775" s="179"/>
      <c r="C3775" s="186"/>
      <c r="D3775" s="68"/>
      <c r="E3775" s="68"/>
    </row>
    <row r="3776" ht="15.0" customHeight="1">
      <c r="A3776" s="179"/>
      <c r="B3776" s="179"/>
      <c r="C3776" s="186"/>
      <c r="D3776" s="68"/>
      <c r="E3776" s="68"/>
    </row>
    <row r="3777" ht="15.0" customHeight="1">
      <c r="A3777" s="179"/>
      <c r="B3777" s="179"/>
      <c r="C3777" s="186"/>
      <c r="D3777" s="68"/>
      <c r="E3777" s="68"/>
    </row>
    <row r="3778" ht="15.0" customHeight="1">
      <c r="A3778" s="179"/>
      <c r="B3778" s="179"/>
      <c r="C3778" s="186"/>
      <c r="D3778" s="68"/>
      <c r="E3778" s="68"/>
    </row>
    <row r="3779" ht="15.0" customHeight="1">
      <c r="A3779" s="179"/>
      <c r="B3779" s="179"/>
      <c r="C3779" s="186"/>
      <c r="D3779" s="68"/>
      <c r="E3779" s="68"/>
    </row>
    <row r="3780" ht="15.0" customHeight="1">
      <c r="A3780" s="179"/>
      <c r="B3780" s="179"/>
      <c r="C3780" s="186"/>
      <c r="D3780" s="68"/>
      <c r="E3780" s="68"/>
    </row>
    <row r="3781" ht="15.0" customHeight="1">
      <c r="A3781" s="179"/>
      <c r="B3781" s="179"/>
      <c r="C3781" s="186"/>
      <c r="D3781" s="68"/>
      <c r="E3781" s="68"/>
    </row>
    <row r="3782" ht="15.0" customHeight="1">
      <c r="A3782" s="179"/>
      <c r="B3782" s="179"/>
      <c r="C3782" s="186"/>
      <c r="D3782" s="68"/>
      <c r="E3782" s="68"/>
    </row>
    <row r="3783" ht="15.0" customHeight="1">
      <c r="A3783" s="179"/>
      <c r="B3783" s="179"/>
      <c r="C3783" s="186"/>
      <c r="D3783" s="68"/>
      <c r="E3783" s="68"/>
    </row>
    <row r="3784" ht="15.0" customHeight="1">
      <c r="A3784" s="179"/>
      <c r="B3784" s="179"/>
      <c r="C3784" s="186"/>
      <c r="D3784" s="68"/>
      <c r="E3784" s="68"/>
    </row>
    <row r="3785" ht="15.0" customHeight="1">
      <c r="A3785" s="179"/>
      <c r="B3785" s="179"/>
      <c r="C3785" s="186"/>
      <c r="D3785" s="68"/>
      <c r="E3785" s="68"/>
    </row>
    <row r="3786" ht="15.0" customHeight="1">
      <c r="A3786" s="179"/>
      <c r="B3786" s="179"/>
      <c r="C3786" s="186"/>
      <c r="D3786" s="68"/>
      <c r="E3786" s="68"/>
    </row>
    <row r="3787" ht="15.0" customHeight="1">
      <c r="A3787" s="179"/>
      <c r="B3787" s="179"/>
      <c r="C3787" s="186"/>
      <c r="D3787" s="68"/>
      <c r="E3787" s="68"/>
    </row>
    <row r="3788" ht="15.0" customHeight="1">
      <c r="A3788" s="179"/>
      <c r="B3788" s="179"/>
      <c r="C3788" s="186"/>
      <c r="D3788" s="68"/>
      <c r="E3788" s="68"/>
    </row>
    <row r="3789" ht="15.0" customHeight="1">
      <c r="A3789" s="179"/>
      <c r="B3789" s="179"/>
      <c r="C3789" s="186"/>
      <c r="D3789" s="68"/>
      <c r="E3789" s="68"/>
    </row>
    <row r="3790" ht="15.0" customHeight="1">
      <c r="A3790" s="179"/>
      <c r="B3790" s="179"/>
      <c r="C3790" s="186"/>
      <c r="D3790" s="68"/>
      <c r="E3790" s="68"/>
    </row>
    <row r="3791" ht="15.0" customHeight="1">
      <c r="A3791" s="179"/>
      <c r="B3791" s="179"/>
      <c r="C3791" s="186"/>
      <c r="D3791" s="68"/>
      <c r="E3791" s="68"/>
    </row>
    <row r="3792" ht="15.0" customHeight="1">
      <c r="A3792" s="179"/>
      <c r="B3792" s="179"/>
      <c r="C3792" s="186"/>
      <c r="D3792" s="68"/>
      <c r="E3792" s="68"/>
    </row>
    <row r="3793" ht="15.0" customHeight="1">
      <c r="A3793" s="179"/>
      <c r="B3793" s="179"/>
      <c r="C3793" s="186"/>
      <c r="D3793" s="68"/>
      <c r="E3793" s="68"/>
    </row>
    <row r="3794" ht="15.0" customHeight="1">
      <c r="A3794" s="179"/>
      <c r="B3794" s="179"/>
      <c r="C3794" s="186"/>
      <c r="D3794" s="68"/>
      <c r="E3794" s="68"/>
    </row>
    <row r="3795" ht="15.0" customHeight="1">
      <c r="A3795" s="179"/>
      <c r="B3795" s="179"/>
      <c r="C3795" s="186"/>
      <c r="D3795" s="68"/>
      <c r="E3795" s="68"/>
    </row>
    <row r="3796" ht="15.0" customHeight="1">
      <c r="A3796" s="179"/>
      <c r="B3796" s="179"/>
      <c r="C3796" s="186"/>
      <c r="D3796" s="68"/>
      <c r="E3796" s="68"/>
    </row>
    <row r="3797" ht="15.0" customHeight="1">
      <c r="A3797" s="179"/>
      <c r="B3797" s="179"/>
      <c r="C3797" s="186"/>
      <c r="D3797" s="68"/>
      <c r="E3797" s="68"/>
    </row>
    <row r="3798" ht="15.0" customHeight="1">
      <c r="A3798" s="179"/>
      <c r="B3798" s="179"/>
      <c r="C3798" s="186"/>
      <c r="D3798" s="68"/>
      <c r="E3798" s="68"/>
    </row>
    <row r="3799" ht="15.0" customHeight="1">
      <c r="A3799" s="179"/>
      <c r="B3799" s="179"/>
      <c r="C3799" s="186"/>
      <c r="D3799" s="68"/>
      <c r="E3799" s="68"/>
    </row>
    <row r="3800" ht="15.0" customHeight="1">
      <c r="A3800" s="179"/>
      <c r="B3800" s="179"/>
      <c r="C3800" s="186"/>
      <c r="D3800" s="68"/>
      <c r="E3800" s="68"/>
    </row>
    <row r="3801" ht="15.0" customHeight="1">
      <c r="A3801" s="179"/>
      <c r="B3801" s="179"/>
      <c r="C3801" s="186"/>
      <c r="D3801" s="68"/>
      <c r="E3801" s="68"/>
    </row>
    <row r="3802" ht="15.0" customHeight="1">
      <c r="A3802" s="179"/>
      <c r="B3802" s="179"/>
      <c r="C3802" s="186"/>
      <c r="D3802" s="68"/>
      <c r="E3802" s="68"/>
    </row>
    <row r="3803" ht="15.0" customHeight="1">
      <c r="A3803" s="179"/>
      <c r="B3803" s="179"/>
      <c r="C3803" s="186"/>
      <c r="D3803" s="68"/>
      <c r="E3803" s="68"/>
    </row>
    <row r="3804" ht="15.0" customHeight="1">
      <c r="A3804" s="179"/>
      <c r="B3804" s="179"/>
      <c r="C3804" s="186"/>
      <c r="D3804" s="68"/>
      <c r="E3804" s="68"/>
    </row>
    <row r="3805" ht="15.0" customHeight="1">
      <c r="A3805" s="179"/>
      <c r="B3805" s="179"/>
      <c r="C3805" s="186"/>
      <c r="D3805" s="68"/>
      <c r="E3805" s="68"/>
    </row>
    <row r="3806" ht="15.0" customHeight="1">
      <c r="A3806" s="179"/>
      <c r="B3806" s="179"/>
      <c r="C3806" s="186"/>
      <c r="D3806" s="68"/>
      <c r="E3806" s="68"/>
    </row>
    <row r="3807" ht="15.0" customHeight="1">
      <c r="A3807" s="179"/>
      <c r="B3807" s="179"/>
      <c r="C3807" s="186"/>
      <c r="D3807" s="68"/>
      <c r="E3807" s="68"/>
    </row>
    <row r="3808" ht="15.0" customHeight="1">
      <c r="A3808" s="179"/>
      <c r="B3808" s="179"/>
      <c r="C3808" s="186"/>
      <c r="D3808" s="68"/>
      <c r="E3808" s="68"/>
    </row>
    <row r="3809" ht="15.0" customHeight="1">
      <c r="A3809" s="179"/>
      <c r="B3809" s="179"/>
      <c r="C3809" s="186"/>
      <c r="D3809" s="68"/>
      <c r="E3809" s="68"/>
    </row>
    <row r="3810" ht="15.0" customHeight="1">
      <c r="A3810" s="179"/>
      <c r="B3810" s="179"/>
      <c r="C3810" s="186"/>
      <c r="D3810" s="68"/>
      <c r="E3810" s="68"/>
    </row>
    <row r="3811" ht="15.0" customHeight="1">
      <c r="A3811" s="179"/>
      <c r="B3811" s="179"/>
      <c r="C3811" s="186"/>
      <c r="D3811" s="68"/>
      <c r="E3811" s="68"/>
    </row>
    <row r="3812" ht="15.0" customHeight="1">
      <c r="A3812" s="179"/>
      <c r="B3812" s="179"/>
      <c r="C3812" s="186"/>
      <c r="D3812" s="68"/>
      <c r="E3812" s="68"/>
    </row>
    <row r="3813" ht="15.0" customHeight="1">
      <c r="A3813" s="179"/>
      <c r="B3813" s="179"/>
      <c r="C3813" s="186"/>
      <c r="D3813" s="68"/>
      <c r="E3813" s="68"/>
    </row>
    <row r="3814" ht="15.0" customHeight="1">
      <c r="A3814" s="179"/>
      <c r="B3814" s="179"/>
      <c r="C3814" s="186"/>
      <c r="D3814" s="68"/>
      <c r="E3814" s="68"/>
    </row>
    <row r="3815" ht="15.0" customHeight="1">
      <c r="A3815" s="179"/>
      <c r="B3815" s="179"/>
      <c r="C3815" s="186"/>
      <c r="D3815" s="68"/>
      <c r="E3815" s="68"/>
    </row>
    <row r="3816" ht="15.0" customHeight="1">
      <c r="A3816" s="179"/>
      <c r="B3816" s="179"/>
      <c r="C3816" s="186"/>
      <c r="D3816" s="68"/>
      <c r="E3816" s="68"/>
    </row>
    <row r="3817" ht="15.0" customHeight="1">
      <c r="A3817" s="179"/>
      <c r="B3817" s="179"/>
      <c r="C3817" s="186"/>
      <c r="D3817" s="68"/>
      <c r="E3817" s="68"/>
    </row>
    <row r="3818" ht="15.0" customHeight="1">
      <c r="A3818" s="179"/>
      <c r="B3818" s="179"/>
      <c r="C3818" s="186"/>
      <c r="D3818" s="68"/>
      <c r="E3818" s="68"/>
    </row>
    <row r="3819" ht="15.0" customHeight="1">
      <c r="A3819" s="179"/>
      <c r="B3819" s="179"/>
      <c r="C3819" s="186"/>
      <c r="D3819" s="68"/>
      <c r="E3819" s="68"/>
    </row>
    <row r="3820" ht="15.0" customHeight="1">
      <c r="A3820" s="179"/>
      <c r="B3820" s="179"/>
      <c r="C3820" s="186"/>
      <c r="D3820" s="68"/>
      <c r="E3820" s="68"/>
    </row>
    <row r="3821" ht="15.0" customHeight="1">
      <c r="A3821" s="179"/>
      <c r="B3821" s="179"/>
      <c r="C3821" s="186"/>
      <c r="D3821" s="68"/>
      <c r="E3821" s="68"/>
    </row>
    <row r="3822" ht="15.0" customHeight="1">
      <c r="A3822" s="179"/>
      <c r="B3822" s="179"/>
      <c r="C3822" s="186"/>
      <c r="D3822" s="68"/>
      <c r="E3822" s="68"/>
    </row>
    <row r="3823" ht="15.0" customHeight="1">
      <c r="A3823" s="179"/>
      <c r="B3823" s="179"/>
      <c r="C3823" s="186"/>
      <c r="D3823" s="68"/>
      <c r="E3823" s="68"/>
    </row>
    <row r="3824" ht="15.0" customHeight="1">
      <c r="A3824" s="179"/>
      <c r="B3824" s="179"/>
      <c r="C3824" s="186"/>
      <c r="D3824" s="68"/>
      <c r="E3824" s="68"/>
    </row>
    <row r="3825" ht="15.0" customHeight="1">
      <c r="A3825" s="179"/>
      <c r="B3825" s="179"/>
      <c r="C3825" s="186"/>
      <c r="D3825" s="68"/>
      <c r="E3825" s="68"/>
    </row>
    <row r="3826" ht="15.0" customHeight="1">
      <c r="A3826" s="179"/>
      <c r="B3826" s="179"/>
      <c r="C3826" s="186"/>
      <c r="D3826" s="68"/>
      <c r="E3826" s="68"/>
    </row>
    <row r="3827" ht="15.0" customHeight="1">
      <c r="A3827" s="179"/>
      <c r="B3827" s="179"/>
      <c r="C3827" s="186"/>
      <c r="D3827" s="68"/>
      <c r="E3827" s="68"/>
    </row>
    <row r="3828" ht="15.0" customHeight="1">
      <c r="A3828" s="179"/>
      <c r="B3828" s="179"/>
      <c r="C3828" s="186"/>
      <c r="D3828" s="68"/>
      <c r="E3828" s="68"/>
    </row>
    <row r="3829" ht="15.0" customHeight="1">
      <c r="A3829" s="179"/>
      <c r="B3829" s="179"/>
      <c r="C3829" s="186"/>
      <c r="D3829" s="68"/>
      <c r="E3829" s="68"/>
    </row>
    <row r="3830" ht="15.0" customHeight="1">
      <c r="A3830" s="179"/>
      <c r="B3830" s="179"/>
      <c r="C3830" s="186"/>
      <c r="D3830" s="68"/>
      <c r="E3830" s="68"/>
    </row>
    <row r="3831" ht="15.0" customHeight="1">
      <c r="A3831" s="179"/>
      <c r="B3831" s="179"/>
      <c r="C3831" s="186"/>
      <c r="D3831" s="68"/>
      <c r="E3831" s="68"/>
    </row>
    <row r="3832" ht="15.0" customHeight="1">
      <c r="A3832" s="179"/>
      <c r="B3832" s="179"/>
      <c r="C3832" s="186"/>
      <c r="D3832" s="68"/>
      <c r="E3832" s="68"/>
    </row>
    <row r="3833" ht="15.0" customHeight="1">
      <c r="A3833" s="179"/>
      <c r="B3833" s="179"/>
      <c r="C3833" s="186"/>
      <c r="D3833" s="68"/>
      <c r="E3833" s="68"/>
    </row>
    <row r="3834" ht="15.0" customHeight="1">
      <c r="A3834" s="179"/>
      <c r="B3834" s="179"/>
      <c r="C3834" s="186"/>
      <c r="D3834" s="68"/>
      <c r="E3834" s="68"/>
    </row>
    <row r="3835" ht="15.0" customHeight="1">
      <c r="A3835" s="179"/>
      <c r="B3835" s="179"/>
      <c r="C3835" s="186"/>
      <c r="D3835" s="68"/>
      <c r="E3835" s="68"/>
    </row>
    <row r="3836" ht="15.0" customHeight="1">
      <c r="A3836" s="179"/>
      <c r="B3836" s="179"/>
      <c r="C3836" s="186"/>
      <c r="D3836" s="68"/>
      <c r="E3836" s="68"/>
    </row>
    <row r="3837" ht="15.0" customHeight="1">
      <c r="A3837" s="179"/>
      <c r="B3837" s="179"/>
      <c r="C3837" s="186"/>
      <c r="D3837" s="68"/>
      <c r="E3837" s="68"/>
    </row>
    <row r="3838" ht="15.0" customHeight="1">
      <c r="A3838" s="179"/>
      <c r="B3838" s="179"/>
      <c r="C3838" s="186"/>
      <c r="D3838" s="68"/>
      <c r="E3838" s="68"/>
    </row>
    <row r="3839" ht="15.0" customHeight="1">
      <c r="A3839" s="179"/>
      <c r="B3839" s="179"/>
      <c r="C3839" s="186"/>
      <c r="D3839" s="68"/>
      <c r="E3839" s="68"/>
    </row>
    <row r="3840" ht="15.0" customHeight="1">
      <c r="A3840" s="179"/>
      <c r="B3840" s="179"/>
      <c r="C3840" s="186"/>
      <c r="D3840" s="68"/>
      <c r="E3840" s="68"/>
    </row>
    <row r="3841" ht="15.0" customHeight="1">
      <c r="A3841" s="179"/>
      <c r="B3841" s="179"/>
      <c r="C3841" s="186"/>
      <c r="D3841" s="68"/>
      <c r="E3841" s="68"/>
    </row>
    <row r="3842" ht="15.0" customHeight="1">
      <c r="A3842" s="179"/>
      <c r="B3842" s="179"/>
      <c r="C3842" s="186"/>
      <c r="D3842" s="68"/>
      <c r="E3842" s="68"/>
    </row>
    <row r="3843" ht="15.0" customHeight="1">
      <c r="A3843" s="179"/>
      <c r="B3843" s="179"/>
      <c r="C3843" s="186"/>
      <c r="D3843" s="68"/>
      <c r="E3843" s="68"/>
    </row>
    <row r="3844" ht="15.0" customHeight="1">
      <c r="A3844" s="179"/>
      <c r="B3844" s="179"/>
      <c r="C3844" s="186"/>
      <c r="D3844" s="68"/>
      <c r="E3844" s="68"/>
    </row>
    <row r="3845" ht="15.0" customHeight="1">
      <c r="A3845" s="179"/>
      <c r="B3845" s="179"/>
      <c r="C3845" s="186"/>
      <c r="D3845" s="68"/>
      <c r="E3845" s="68"/>
    </row>
    <row r="3846" ht="15.0" customHeight="1">
      <c r="A3846" s="179"/>
      <c r="B3846" s="179"/>
      <c r="C3846" s="186"/>
      <c r="D3846" s="68"/>
      <c r="E3846" s="68"/>
    </row>
    <row r="3847" ht="15.0" customHeight="1">
      <c r="A3847" s="179"/>
      <c r="B3847" s="179"/>
      <c r="C3847" s="186"/>
      <c r="D3847" s="68"/>
      <c r="E3847" s="68"/>
    </row>
    <row r="3848" ht="15.0" customHeight="1">
      <c r="A3848" s="179"/>
      <c r="B3848" s="179"/>
      <c r="C3848" s="186"/>
      <c r="D3848" s="68"/>
      <c r="E3848" s="68"/>
    </row>
    <row r="3849" ht="15.0" customHeight="1">
      <c r="A3849" s="179"/>
      <c r="B3849" s="179"/>
      <c r="C3849" s="186"/>
      <c r="D3849" s="68"/>
      <c r="E3849" s="68"/>
    </row>
    <row r="3850" ht="15.0" customHeight="1">
      <c r="A3850" s="179"/>
      <c r="B3850" s="179"/>
      <c r="C3850" s="186"/>
      <c r="D3850" s="68"/>
      <c r="E3850" s="68"/>
    </row>
    <row r="3851" ht="15.0" customHeight="1">
      <c r="A3851" s="179"/>
      <c r="B3851" s="179"/>
      <c r="C3851" s="186"/>
      <c r="D3851" s="68"/>
      <c r="E3851" s="68"/>
    </row>
    <row r="3852" ht="15.0" customHeight="1">
      <c r="A3852" s="179"/>
      <c r="B3852" s="179"/>
      <c r="C3852" s="186"/>
      <c r="D3852" s="68"/>
      <c r="E3852" s="68"/>
    </row>
    <row r="3853" ht="15.0" customHeight="1">
      <c r="A3853" s="179"/>
      <c r="B3853" s="179"/>
      <c r="C3853" s="186"/>
      <c r="D3853" s="68"/>
      <c r="E3853" s="68"/>
    </row>
    <row r="3854" ht="15.0" customHeight="1">
      <c r="A3854" s="179"/>
      <c r="B3854" s="179"/>
      <c r="C3854" s="186"/>
      <c r="D3854" s="68"/>
      <c r="E3854" s="68"/>
    </row>
    <row r="3855" ht="15.0" customHeight="1">
      <c r="A3855" s="179"/>
      <c r="B3855" s="179"/>
      <c r="C3855" s="186"/>
      <c r="D3855" s="68"/>
      <c r="E3855" s="68"/>
    </row>
    <row r="3856" ht="15.0" customHeight="1">
      <c r="A3856" s="179"/>
      <c r="B3856" s="179"/>
      <c r="C3856" s="186"/>
      <c r="D3856" s="68"/>
      <c r="E3856" s="68"/>
    </row>
    <row r="3857" ht="15.0" customHeight="1">
      <c r="A3857" s="179"/>
      <c r="B3857" s="179"/>
      <c r="C3857" s="186"/>
      <c r="D3857" s="68"/>
      <c r="E3857" s="68"/>
    </row>
    <row r="3858" ht="15.0" customHeight="1">
      <c r="A3858" s="179"/>
      <c r="B3858" s="179"/>
      <c r="C3858" s="186"/>
      <c r="D3858" s="68"/>
      <c r="E3858" s="68"/>
    </row>
    <row r="3859" ht="15.0" customHeight="1">
      <c r="A3859" s="179"/>
      <c r="B3859" s="179"/>
      <c r="C3859" s="186"/>
      <c r="D3859" s="68"/>
      <c r="E3859" s="68"/>
    </row>
    <row r="3860" ht="15.0" customHeight="1">
      <c r="A3860" s="179"/>
      <c r="B3860" s="179"/>
      <c r="C3860" s="186"/>
      <c r="D3860" s="68"/>
      <c r="E3860" s="68"/>
    </row>
    <row r="3861" ht="15.0" customHeight="1">
      <c r="A3861" s="179"/>
      <c r="B3861" s="179"/>
      <c r="C3861" s="186"/>
      <c r="D3861" s="68"/>
      <c r="E3861" s="68"/>
    </row>
    <row r="3862" ht="15.0" customHeight="1">
      <c r="A3862" s="179"/>
      <c r="B3862" s="179"/>
      <c r="C3862" s="186"/>
      <c r="D3862" s="68"/>
      <c r="E3862" s="68"/>
    </row>
    <row r="3863" ht="15.0" customHeight="1">
      <c r="A3863" s="179"/>
      <c r="B3863" s="179"/>
      <c r="C3863" s="186"/>
      <c r="D3863" s="68"/>
      <c r="E3863" s="68"/>
    </row>
    <row r="3864" ht="15.0" customHeight="1">
      <c r="A3864" s="179"/>
      <c r="B3864" s="179"/>
      <c r="C3864" s="186"/>
      <c r="D3864" s="68"/>
      <c r="E3864" s="68"/>
    </row>
    <row r="3865" ht="15.0" customHeight="1">
      <c r="A3865" s="179"/>
      <c r="B3865" s="179"/>
      <c r="C3865" s="186"/>
      <c r="D3865" s="68"/>
      <c r="E3865" s="68"/>
    </row>
    <row r="3866" ht="15.0" customHeight="1">
      <c r="A3866" s="179"/>
      <c r="B3866" s="179"/>
      <c r="C3866" s="186"/>
      <c r="D3866" s="68"/>
      <c r="E3866" s="68"/>
    </row>
    <row r="3867" ht="15.0" customHeight="1">
      <c r="A3867" s="179"/>
      <c r="B3867" s="179"/>
      <c r="C3867" s="186"/>
      <c r="D3867" s="68"/>
      <c r="E3867" s="68"/>
    </row>
    <row r="3868" ht="15.0" customHeight="1">
      <c r="A3868" s="179"/>
      <c r="B3868" s="179"/>
      <c r="C3868" s="186"/>
      <c r="D3868" s="68"/>
      <c r="E3868" s="68"/>
    </row>
    <row r="3869" ht="15.0" customHeight="1">
      <c r="A3869" s="179"/>
      <c r="B3869" s="179"/>
      <c r="C3869" s="186"/>
      <c r="D3869" s="68"/>
      <c r="E3869" s="68"/>
    </row>
    <row r="3870" ht="15.0" customHeight="1">
      <c r="A3870" s="179"/>
      <c r="B3870" s="179"/>
      <c r="C3870" s="186"/>
      <c r="D3870" s="68"/>
      <c r="E3870" s="68"/>
    </row>
    <row r="3871" ht="15.0" customHeight="1">
      <c r="A3871" s="179"/>
      <c r="B3871" s="179"/>
      <c r="C3871" s="186"/>
      <c r="D3871" s="68"/>
      <c r="E3871" s="68"/>
    </row>
    <row r="3872" ht="15.0" customHeight="1">
      <c r="A3872" s="179"/>
      <c r="B3872" s="179"/>
      <c r="C3872" s="186"/>
      <c r="D3872" s="68"/>
      <c r="E3872" s="68"/>
    </row>
    <row r="3873" ht="15.0" customHeight="1">
      <c r="A3873" s="179"/>
      <c r="B3873" s="179"/>
      <c r="C3873" s="186"/>
      <c r="D3873" s="68"/>
      <c r="E3873" s="68"/>
    </row>
    <row r="3874" ht="15.0" customHeight="1">
      <c r="A3874" s="179"/>
      <c r="B3874" s="179"/>
      <c r="C3874" s="186"/>
      <c r="D3874" s="68"/>
      <c r="E3874" s="68"/>
    </row>
    <row r="3875" ht="15.0" customHeight="1">
      <c r="A3875" s="179"/>
      <c r="B3875" s="179"/>
      <c r="C3875" s="186"/>
      <c r="D3875" s="68"/>
      <c r="E3875" s="68"/>
    </row>
    <row r="3876" ht="15.0" customHeight="1">
      <c r="A3876" s="179"/>
      <c r="B3876" s="179"/>
      <c r="C3876" s="186"/>
      <c r="D3876" s="68"/>
      <c r="E3876" s="68"/>
    </row>
    <row r="3877" ht="15.0" customHeight="1">
      <c r="A3877" s="179"/>
      <c r="B3877" s="179"/>
      <c r="C3877" s="186"/>
      <c r="D3877" s="68"/>
      <c r="E3877" s="68"/>
    </row>
    <row r="3878" ht="15.0" customHeight="1">
      <c r="A3878" s="179"/>
      <c r="B3878" s="179"/>
      <c r="C3878" s="186"/>
      <c r="D3878" s="68"/>
      <c r="E3878" s="68"/>
    </row>
    <row r="3879" ht="15.0" customHeight="1">
      <c r="A3879" s="179"/>
      <c r="B3879" s="179"/>
      <c r="C3879" s="186"/>
      <c r="D3879" s="68"/>
      <c r="E3879" s="68"/>
    </row>
    <row r="3880" ht="15.0" customHeight="1">
      <c r="A3880" s="179"/>
      <c r="B3880" s="179"/>
      <c r="C3880" s="186"/>
      <c r="D3880" s="68"/>
      <c r="E3880" s="68"/>
    </row>
    <row r="3881" ht="15.0" customHeight="1">
      <c r="A3881" s="179"/>
      <c r="B3881" s="179"/>
      <c r="C3881" s="186"/>
      <c r="D3881" s="68"/>
      <c r="E3881" s="68"/>
    </row>
    <row r="3882" ht="15.0" customHeight="1">
      <c r="A3882" s="179"/>
      <c r="B3882" s="179"/>
      <c r="C3882" s="186"/>
      <c r="D3882" s="68"/>
      <c r="E3882" s="68"/>
    </row>
    <row r="3883" ht="15.0" customHeight="1">
      <c r="A3883" s="179"/>
      <c r="B3883" s="179"/>
      <c r="C3883" s="186"/>
      <c r="D3883" s="68"/>
      <c r="E3883" s="68"/>
    </row>
    <row r="3884" ht="15.0" customHeight="1">
      <c r="A3884" s="179"/>
      <c r="B3884" s="179"/>
      <c r="C3884" s="186"/>
      <c r="D3884" s="68"/>
      <c r="E3884" s="68"/>
    </row>
    <row r="3885" ht="15.0" customHeight="1">
      <c r="A3885" s="179"/>
      <c r="B3885" s="179"/>
      <c r="C3885" s="186"/>
      <c r="D3885" s="68"/>
      <c r="E3885" s="68"/>
    </row>
    <row r="3886" ht="15.0" customHeight="1">
      <c r="A3886" s="179"/>
      <c r="B3886" s="179"/>
      <c r="C3886" s="186"/>
      <c r="D3886" s="68"/>
      <c r="E3886" s="68"/>
    </row>
    <row r="3887" ht="15.0" customHeight="1">
      <c r="A3887" s="179"/>
      <c r="B3887" s="179"/>
      <c r="C3887" s="186"/>
      <c r="D3887" s="68"/>
      <c r="E3887" s="68"/>
    </row>
    <row r="3888" ht="15.0" customHeight="1">
      <c r="A3888" s="179"/>
      <c r="B3888" s="179"/>
      <c r="C3888" s="186"/>
      <c r="D3888" s="68"/>
      <c r="E3888" s="68"/>
    </row>
    <row r="3889" ht="15.0" customHeight="1">
      <c r="A3889" s="179"/>
      <c r="B3889" s="179"/>
      <c r="C3889" s="186"/>
      <c r="D3889" s="68"/>
      <c r="E3889" s="68"/>
    </row>
    <row r="3890" ht="15.0" customHeight="1">
      <c r="A3890" s="179"/>
      <c r="B3890" s="179"/>
      <c r="C3890" s="186"/>
      <c r="D3890" s="68"/>
      <c r="E3890" s="68"/>
    </row>
    <row r="3891" ht="15.0" customHeight="1">
      <c r="A3891" s="179"/>
      <c r="B3891" s="179"/>
      <c r="C3891" s="186"/>
      <c r="D3891" s="68"/>
      <c r="E3891" s="68"/>
    </row>
    <row r="3892" ht="15.0" customHeight="1">
      <c r="A3892" s="179"/>
      <c r="B3892" s="179"/>
      <c r="C3892" s="186"/>
      <c r="D3892" s="68"/>
      <c r="E3892" s="68"/>
    </row>
    <row r="3893" ht="15.0" customHeight="1">
      <c r="A3893" s="179"/>
      <c r="B3893" s="179"/>
      <c r="C3893" s="186"/>
      <c r="D3893" s="68"/>
      <c r="E3893" s="68"/>
    </row>
    <row r="3894" ht="15.0" customHeight="1">
      <c r="A3894" s="179"/>
      <c r="B3894" s="179"/>
      <c r="C3894" s="186"/>
      <c r="D3894" s="68"/>
      <c r="E3894" s="68"/>
    </row>
    <row r="3895" ht="15.0" customHeight="1">
      <c r="A3895" s="179"/>
      <c r="B3895" s="179"/>
      <c r="C3895" s="186"/>
      <c r="D3895" s="68"/>
      <c r="E3895" s="68"/>
    </row>
    <row r="3896" ht="15.0" customHeight="1">
      <c r="A3896" s="179"/>
      <c r="B3896" s="179"/>
      <c r="C3896" s="186"/>
      <c r="D3896" s="68"/>
      <c r="E3896" s="68"/>
    </row>
    <row r="3897" ht="15.0" customHeight="1">
      <c r="A3897" s="179"/>
      <c r="B3897" s="179"/>
      <c r="C3897" s="186"/>
      <c r="D3897" s="68"/>
      <c r="E3897" s="68"/>
    </row>
    <row r="3898" ht="15.0" customHeight="1">
      <c r="A3898" s="179"/>
      <c r="B3898" s="179"/>
      <c r="C3898" s="186"/>
      <c r="D3898" s="68"/>
      <c r="E3898" s="68"/>
    </row>
    <row r="3899" ht="15.0" customHeight="1">
      <c r="A3899" s="179"/>
      <c r="B3899" s="179"/>
      <c r="C3899" s="186"/>
      <c r="D3899" s="68"/>
      <c r="E3899" s="68"/>
    </row>
    <row r="3900" ht="15.0" customHeight="1">
      <c r="A3900" s="179"/>
      <c r="B3900" s="179"/>
      <c r="C3900" s="186"/>
      <c r="D3900" s="68"/>
      <c r="E3900" s="68"/>
    </row>
    <row r="3901" ht="15.0" customHeight="1">
      <c r="A3901" s="179"/>
      <c r="B3901" s="179"/>
      <c r="C3901" s="186"/>
      <c r="D3901" s="68"/>
      <c r="E3901" s="68"/>
    </row>
    <row r="3902" ht="15.0" customHeight="1">
      <c r="A3902" s="179"/>
      <c r="B3902" s="179"/>
      <c r="C3902" s="186"/>
      <c r="D3902" s="68"/>
      <c r="E3902" s="68"/>
    </row>
    <row r="3903" ht="15.0" customHeight="1">
      <c r="A3903" s="179"/>
      <c r="B3903" s="179"/>
      <c r="C3903" s="186"/>
      <c r="D3903" s="68"/>
      <c r="E3903" s="68"/>
    </row>
    <row r="3904" ht="15.0" customHeight="1">
      <c r="A3904" s="179"/>
      <c r="B3904" s="179"/>
      <c r="C3904" s="186"/>
      <c r="D3904" s="68"/>
      <c r="E3904" s="68"/>
    </row>
    <row r="3905" ht="15.0" customHeight="1">
      <c r="A3905" s="179"/>
      <c r="B3905" s="179"/>
      <c r="C3905" s="186"/>
      <c r="D3905" s="68"/>
      <c r="E3905" s="68"/>
    </row>
    <row r="3906" ht="15.0" customHeight="1">
      <c r="A3906" s="179"/>
      <c r="B3906" s="179"/>
      <c r="C3906" s="186"/>
      <c r="D3906" s="68"/>
      <c r="E3906" s="68"/>
    </row>
    <row r="3907" ht="15.0" customHeight="1">
      <c r="A3907" s="179"/>
      <c r="B3907" s="179"/>
      <c r="C3907" s="186"/>
      <c r="D3907" s="68"/>
      <c r="E3907" s="68"/>
    </row>
    <row r="3908" ht="15.0" customHeight="1">
      <c r="A3908" s="179"/>
      <c r="B3908" s="179"/>
      <c r="C3908" s="186"/>
      <c r="D3908" s="68"/>
      <c r="E3908" s="68"/>
    </row>
    <row r="3909" ht="15.0" customHeight="1">
      <c r="A3909" s="179"/>
      <c r="B3909" s="179"/>
      <c r="C3909" s="186"/>
      <c r="D3909" s="68"/>
      <c r="E3909" s="68"/>
    </row>
    <row r="3910" ht="15.0" customHeight="1">
      <c r="A3910" s="179"/>
      <c r="B3910" s="179"/>
      <c r="C3910" s="186"/>
      <c r="D3910" s="68"/>
      <c r="E3910" s="68"/>
    </row>
    <row r="3911" ht="15.0" customHeight="1">
      <c r="A3911" s="179"/>
      <c r="B3911" s="179"/>
      <c r="C3911" s="186"/>
      <c r="D3911" s="68"/>
      <c r="E3911" s="68"/>
    </row>
    <row r="3912" ht="15.0" customHeight="1">
      <c r="A3912" s="179"/>
      <c r="B3912" s="179"/>
      <c r="C3912" s="186"/>
      <c r="D3912" s="68"/>
      <c r="E3912" s="68"/>
    </row>
    <row r="3913" ht="15.0" customHeight="1">
      <c r="A3913" s="179"/>
      <c r="B3913" s="179"/>
      <c r="C3913" s="186"/>
      <c r="D3913" s="68"/>
      <c r="E3913" s="68"/>
    </row>
    <row r="3914" ht="15.0" customHeight="1">
      <c r="A3914" s="179"/>
      <c r="B3914" s="179"/>
      <c r="C3914" s="186"/>
      <c r="D3914" s="68"/>
      <c r="E3914" s="68"/>
    </row>
    <row r="3915" ht="15.0" customHeight="1">
      <c r="A3915" s="179"/>
      <c r="B3915" s="179"/>
      <c r="C3915" s="186"/>
      <c r="D3915" s="68"/>
      <c r="E3915" s="68"/>
    </row>
    <row r="3916" ht="15.0" customHeight="1">
      <c r="A3916" s="179"/>
      <c r="B3916" s="179"/>
      <c r="C3916" s="186"/>
      <c r="D3916" s="68"/>
      <c r="E3916" s="68"/>
    </row>
    <row r="3917" ht="15.0" customHeight="1">
      <c r="A3917" s="179"/>
      <c r="B3917" s="179"/>
      <c r="C3917" s="186"/>
      <c r="D3917" s="68"/>
      <c r="E3917" s="68"/>
    </row>
    <row r="3918" ht="15.0" customHeight="1">
      <c r="A3918" s="179"/>
      <c r="B3918" s="179"/>
      <c r="C3918" s="186"/>
      <c r="D3918" s="68"/>
      <c r="E3918" s="68"/>
    </row>
    <row r="3919" ht="15.0" customHeight="1">
      <c r="A3919" s="179"/>
      <c r="B3919" s="179"/>
      <c r="C3919" s="186"/>
      <c r="D3919" s="68"/>
      <c r="E3919" s="68"/>
    </row>
    <row r="3920" ht="15.0" customHeight="1">
      <c r="A3920" s="179"/>
      <c r="B3920" s="179"/>
      <c r="C3920" s="186"/>
      <c r="D3920" s="68"/>
      <c r="E3920" s="68"/>
    </row>
    <row r="3921" ht="15.0" customHeight="1">
      <c r="A3921" s="179"/>
      <c r="B3921" s="179"/>
      <c r="C3921" s="186"/>
      <c r="D3921" s="68"/>
      <c r="E3921" s="68"/>
    </row>
    <row r="3922" ht="15.0" customHeight="1">
      <c r="A3922" s="179"/>
      <c r="B3922" s="179"/>
      <c r="C3922" s="186"/>
      <c r="D3922" s="68"/>
      <c r="E3922" s="68"/>
    </row>
    <row r="3923" ht="15.0" customHeight="1">
      <c r="A3923" s="179"/>
      <c r="B3923" s="179"/>
      <c r="C3923" s="186"/>
      <c r="D3923" s="68"/>
      <c r="E3923" s="68"/>
    </row>
    <row r="3924" ht="15.0" customHeight="1">
      <c r="A3924" s="179"/>
      <c r="B3924" s="179"/>
      <c r="C3924" s="186"/>
      <c r="D3924" s="68"/>
      <c r="E3924" s="68"/>
    </row>
    <row r="3925" ht="15.0" customHeight="1">
      <c r="A3925" s="179"/>
      <c r="B3925" s="179"/>
      <c r="C3925" s="186"/>
      <c r="D3925" s="68"/>
      <c r="E3925" s="68"/>
    </row>
    <row r="3926" ht="15.0" customHeight="1">
      <c r="A3926" s="179"/>
      <c r="B3926" s="179"/>
      <c r="C3926" s="186"/>
      <c r="D3926" s="68"/>
      <c r="E3926" s="68"/>
    </row>
    <row r="3927" ht="15.0" customHeight="1">
      <c r="A3927" s="179"/>
      <c r="B3927" s="179"/>
      <c r="C3927" s="186"/>
      <c r="D3927" s="68"/>
      <c r="E3927" s="68"/>
    </row>
    <row r="3928" ht="15.0" customHeight="1">
      <c r="A3928" s="179"/>
      <c r="B3928" s="179"/>
      <c r="C3928" s="186"/>
      <c r="D3928" s="68"/>
      <c r="E3928" s="68"/>
    </row>
    <row r="3929" ht="15.0" customHeight="1">
      <c r="A3929" s="179"/>
      <c r="B3929" s="179"/>
      <c r="C3929" s="186"/>
      <c r="D3929" s="68"/>
      <c r="E3929" s="68"/>
    </row>
    <row r="3930" ht="15.0" customHeight="1">
      <c r="A3930" s="179"/>
      <c r="B3930" s="179"/>
      <c r="C3930" s="186"/>
      <c r="D3930" s="68"/>
      <c r="E3930" s="68"/>
    </row>
    <row r="3931" ht="15.0" customHeight="1">
      <c r="A3931" s="179"/>
      <c r="B3931" s="179"/>
      <c r="C3931" s="186"/>
      <c r="D3931" s="68"/>
      <c r="E3931" s="68"/>
    </row>
    <row r="3932" ht="15.0" customHeight="1">
      <c r="A3932" s="179"/>
      <c r="B3932" s="179"/>
      <c r="C3932" s="186"/>
      <c r="D3932" s="68"/>
      <c r="E3932" s="68"/>
    </row>
    <row r="3933" ht="15.0" customHeight="1">
      <c r="A3933" s="179"/>
      <c r="B3933" s="179"/>
      <c r="C3933" s="186"/>
      <c r="D3933" s="68"/>
      <c r="E3933" s="68"/>
    </row>
    <row r="3934" ht="15.0" customHeight="1">
      <c r="A3934" s="179"/>
      <c r="B3934" s="179"/>
      <c r="C3934" s="186"/>
      <c r="D3934" s="68"/>
      <c r="E3934" s="68"/>
    </row>
    <row r="3935" ht="15.0" customHeight="1">
      <c r="A3935" s="179"/>
      <c r="B3935" s="179"/>
      <c r="C3935" s="186"/>
      <c r="D3935" s="68"/>
      <c r="E3935" s="68"/>
    </row>
    <row r="3936" ht="15.0" customHeight="1">
      <c r="A3936" s="179"/>
      <c r="B3936" s="179"/>
      <c r="C3936" s="186"/>
      <c r="D3936" s="68"/>
      <c r="E3936" s="68"/>
    </row>
    <row r="3937" ht="15.0" customHeight="1">
      <c r="A3937" s="179"/>
      <c r="B3937" s="179"/>
      <c r="C3937" s="186"/>
      <c r="D3937" s="68"/>
      <c r="E3937" s="68"/>
    </row>
    <row r="3938" ht="15.0" customHeight="1">
      <c r="A3938" s="179"/>
      <c r="B3938" s="179"/>
      <c r="C3938" s="186"/>
      <c r="D3938" s="68"/>
      <c r="E3938" s="68"/>
    </row>
    <row r="3939" ht="15.0" customHeight="1">
      <c r="A3939" s="179"/>
      <c r="B3939" s="179"/>
      <c r="C3939" s="186"/>
      <c r="D3939" s="68"/>
      <c r="E3939" s="68"/>
    </row>
    <row r="3940" ht="15.0" customHeight="1">
      <c r="A3940" s="179"/>
      <c r="B3940" s="179"/>
      <c r="C3940" s="186"/>
      <c r="D3940" s="68"/>
      <c r="E3940" s="68"/>
    </row>
    <row r="3941" ht="15.0" customHeight="1">
      <c r="A3941" s="179"/>
      <c r="B3941" s="179"/>
      <c r="C3941" s="186"/>
      <c r="D3941" s="68"/>
      <c r="E3941" s="68"/>
    </row>
    <row r="3942" ht="15.0" customHeight="1">
      <c r="A3942" s="179"/>
      <c r="B3942" s="179"/>
      <c r="C3942" s="186"/>
      <c r="D3942" s="68"/>
      <c r="E3942" s="68"/>
    </row>
    <row r="3943" ht="15.0" customHeight="1">
      <c r="A3943" s="179"/>
      <c r="B3943" s="179"/>
      <c r="C3943" s="186"/>
      <c r="D3943" s="68"/>
      <c r="E3943" s="68"/>
    </row>
    <row r="3944" ht="15.0" customHeight="1">
      <c r="A3944" s="179"/>
      <c r="B3944" s="179"/>
      <c r="C3944" s="186"/>
      <c r="D3944" s="68"/>
      <c r="E3944" s="68"/>
    </row>
    <row r="3945" ht="15.0" customHeight="1">
      <c r="A3945" s="179"/>
      <c r="B3945" s="179"/>
      <c r="C3945" s="186"/>
      <c r="D3945" s="68"/>
      <c r="E3945" s="68"/>
    </row>
    <row r="3946" ht="15.0" customHeight="1">
      <c r="A3946" s="179"/>
      <c r="B3946" s="179"/>
      <c r="C3946" s="186"/>
      <c r="D3946" s="68"/>
      <c r="E3946" s="68"/>
    </row>
    <row r="3947" ht="15.0" customHeight="1">
      <c r="A3947" s="179"/>
      <c r="B3947" s="179"/>
      <c r="C3947" s="186"/>
      <c r="D3947" s="68"/>
      <c r="E3947" s="68"/>
    </row>
    <row r="3948" ht="15.0" customHeight="1">
      <c r="A3948" s="179"/>
      <c r="B3948" s="179"/>
      <c r="C3948" s="186"/>
      <c r="D3948" s="68"/>
      <c r="E3948" s="68"/>
    </row>
    <row r="3949" ht="15.0" customHeight="1">
      <c r="A3949" s="179"/>
      <c r="B3949" s="179"/>
      <c r="C3949" s="186"/>
      <c r="D3949" s="68"/>
      <c r="E3949" s="68"/>
    </row>
    <row r="3950" ht="15.0" customHeight="1">
      <c r="A3950" s="179"/>
      <c r="B3950" s="179"/>
      <c r="C3950" s="186"/>
      <c r="D3950" s="68"/>
      <c r="E3950" s="68"/>
    </row>
    <row r="3951" ht="15.0" customHeight="1">
      <c r="A3951" s="179"/>
      <c r="B3951" s="179"/>
      <c r="C3951" s="186"/>
      <c r="D3951" s="68"/>
      <c r="E3951" s="68"/>
    </row>
    <row r="3952" ht="15.0" customHeight="1">
      <c r="A3952" s="179"/>
      <c r="B3952" s="179"/>
      <c r="C3952" s="186"/>
      <c r="D3952" s="68"/>
      <c r="E3952" s="68"/>
    </row>
    <row r="3953" ht="15.0" customHeight="1">
      <c r="A3953" s="179"/>
      <c r="B3953" s="179"/>
      <c r="C3953" s="186"/>
      <c r="D3953" s="68"/>
      <c r="E3953" s="68"/>
    </row>
    <row r="3954" ht="15.0" customHeight="1">
      <c r="A3954" s="179"/>
      <c r="B3954" s="179"/>
      <c r="C3954" s="186"/>
      <c r="D3954" s="68"/>
      <c r="E3954" s="68"/>
    </row>
    <row r="3955" ht="15.0" customHeight="1">
      <c r="A3955" s="179"/>
      <c r="B3955" s="179"/>
      <c r="C3955" s="186"/>
      <c r="D3955" s="68"/>
      <c r="E3955" s="68"/>
    </row>
    <row r="3956" ht="15.0" customHeight="1">
      <c r="A3956" s="179"/>
      <c r="B3956" s="179"/>
      <c r="C3956" s="186"/>
      <c r="D3956" s="68"/>
      <c r="E3956" s="68"/>
    </row>
    <row r="3957" ht="15.0" customHeight="1">
      <c r="A3957" s="179"/>
      <c r="B3957" s="179"/>
      <c r="C3957" s="186"/>
      <c r="D3957" s="68"/>
      <c r="E3957" s="68"/>
    </row>
    <row r="3958" ht="15.0" customHeight="1">
      <c r="A3958" s="179"/>
      <c r="B3958" s="179"/>
      <c r="C3958" s="186"/>
      <c r="D3958" s="68"/>
      <c r="E3958" s="68"/>
    </row>
    <row r="3959" ht="15.0" customHeight="1">
      <c r="A3959" s="179"/>
      <c r="B3959" s="179"/>
      <c r="C3959" s="186"/>
      <c r="D3959" s="68"/>
      <c r="E3959" s="68"/>
    </row>
    <row r="3960" ht="15.0" customHeight="1">
      <c r="A3960" s="179"/>
      <c r="B3960" s="179"/>
      <c r="C3960" s="186"/>
      <c r="D3960" s="68"/>
      <c r="E3960" s="68"/>
    </row>
    <row r="3961" ht="15.0" customHeight="1">
      <c r="A3961" s="179"/>
      <c r="B3961" s="179"/>
      <c r="C3961" s="186"/>
      <c r="D3961" s="68"/>
      <c r="E3961" s="68"/>
    </row>
    <row r="3962" ht="15.0" customHeight="1">
      <c r="A3962" s="179"/>
      <c r="B3962" s="179"/>
      <c r="C3962" s="186"/>
      <c r="D3962" s="68"/>
      <c r="E3962" s="68"/>
    </row>
    <row r="3963" ht="15.0" customHeight="1">
      <c r="A3963" s="179"/>
      <c r="B3963" s="179"/>
      <c r="C3963" s="186"/>
      <c r="D3963" s="68"/>
      <c r="E3963" s="68"/>
    </row>
    <row r="3964" ht="15.0" customHeight="1">
      <c r="A3964" s="179"/>
      <c r="B3964" s="179"/>
      <c r="C3964" s="186"/>
      <c r="D3964" s="68"/>
      <c r="E3964" s="68"/>
    </row>
    <row r="3965" ht="15.0" customHeight="1">
      <c r="A3965" s="179"/>
      <c r="B3965" s="179"/>
      <c r="C3965" s="186"/>
      <c r="D3965" s="68"/>
      <c r="E3965" s="68"/>
    </row>
    <row r="3966" ht="15.0" customHeight="1">
      <c r="A3966" s="179"/>
      <c r="B3966" s="179"/>
      <c r="C3966" s="186"/>
      <c r="D3966" s="68"/>
      <c r="E3966" s="68"/>
    </row>
    <row r="3967" ht="15.0" customHeight="1">
      <c r="A3967" s="179"/>
      <c r="B3967" s="179"/>
      <c r="C3967" s="186"/>
      <c r="D3967" s="68"/>
      <c r="E3967" s="68"/>
    </row>
    <row r="3968" ht="15.0" customHeight="1">
      <c r="A3968" s="179"/>
      <c r="B3968" s="179"/>
      <c r="C3968" s="186"/>
      <c r="D3968" s="68"/>
      <c r="E3968" s="68"/>
    </row>
    <row r="3969" ht="15.0" customHeight="1">
      <c r="A3969" s="179"/>
      <c r="B3969" s="179"/>
      <c r="C3969" s="186"/>
      <c r="D3969" s="68"/>
      <c r="E3969" s="68"/>
    </row>
    <row r="3970" ht="15.0" customHeight="1">
      <c r="A3970" s="179"/>
      <c r="B3970" s="179"/>
      <c r="C3970" s="186"/>
      <c r="D3970" s="68"/>
      <c r="E3970" s="68"/>
    </row>
    <row r="3971" ht="15.0" customHeight="1">
      <c r="A3971" s="179"/>
      <c r="B3971" s="179"/>
      <c r="C3971" s="186"/>
      <c r="D3971" s="68"/>
      <c r="E3971" s="68"/>
    </row>
    <row r="3972" ht="15.0" customHeight="1">
      <c r="A3972" s="179"/>
      <c r="B3972" s="179"/>
      <c r="C3972" s="186"/>
      <c r="D3972" s="68"/>
      <c r="E3972" s="68"/>
    </row>
    <row r="3973" ht="15.0" customHeight="1">
      <c r="A3973" s="179"/>
      <c r="B3973" s="179"/>
      <c r="C3973" s="186"/>
      <c r="D3973" s="68"/>
      <c r="E3973" s="68"/>
    </row>
    <row r="3974" ht="15.0" customHeight="1">
      <c r="A3974" s="179"/>
      <c r="B3974" s="179"/>
      <c r="C3974" s="186"/>
      <c r="D3974" s="68"/>
      <c r="E3974" s="68"/>
    </row>
    <row r="3975" ht="15.0" customHeight="1">
      <c r="A3975" s="179"/>
      <c r="B3975" s="179"/>
      <c r="C3975" s="186"/>
      <c r="D3975" s="68"/>
      <c r="E3975" s="68"/>
    </row>
    <row r="3976" ht="15.0" customHeight="1">
      <c r="A3976" s="179"/>
      <c r="B3976" s="179"/>
      <c r="C3976" s="186"/>
      <c r="D3976" s="68"/>
      <c r="E3976" s="68"/>
    </row>
    <row r="3977" ht="15.0" customHeight="1">
      <c r="A3977" s="179"/>
      <c r="B3977" s="179"/>
      <c r="C3977" s="186"/>
      <c r="D3977" s="68"/>
      <c r="E3977" s="68"/>
    </row>
    <row r="3978" ht="15.0" customHeight="1">
      <c r="A3978" s="179"/>
      <c r="B3978" s="179"/>
      <c r="C3978" s="186"/>
      <c r="D3978" s="68"/>
      <c r="E3978" s="68"/>
    </row>
    <row r="3979" ht="15.0" customHeight="1">
      <c r="A3979" s="179"/>
      <c r="B3979" s="179"/>
      <c r="C3979" s="186"/>
      <c r="D3979" s="68"/>
      <c r="E3979" s="68"/>
    </row>
    <row r="3980" ht="15.0" customHeight="1">
      <c r="A3980" s="179"/>
      <c r="B3980" s="179"/>
      <c r="C3980" s="186"/>
      <c r="D3980" s="68"/>
      <c r="E3980" s="68"/>
    </row>
    <row r="3981" ht="15.0" customHeight="1">
      <c r="A3981" s="179"/>
      <c r="B3981" s="179"/>
      <c r="C3981" s="186"/>
      <c r="D3981" s="68"/>
      <c r="E3981" s="68"/>
    </row>
    <row r="3982" ht="15.0" customHeight="1">
      <c r="A3982" s="179"/>
      <c r="B3982" s="179"/>
      <c r="C3982" s="186"/>
      <c r="D3982" s="68"/>
      <c r="E3982" s="68"/>
    </row>
    <row r="3983" ht="15.0" customHeight="1">
      <c r="A3983" s="179"/>
      <c r="B3983" s="179"/>
      <c r="C3983" s="186"/>
      <c r="D3983" s="68"/>
      <c r="E3983" s="68"/>
    </row>
    <row r="3984" ht="15.0" customHeight="1">
      <c r="A3984" s="179"/>
      <c r="B3984" s="179"/>
      <c r="C3984" s="186"/>
      <c r="D3984" s="68"/>
      <c r="E3984" s="68"/>
    </row>
    <row r="3985" ht="15.0" customHeight="1">
      <c r="A3985" s="179"/>
      <c r="B3985" s="179"/>
      <c r="C3985" s="186"/>
      <c r="D3985" s="68"/>
      <c r="E3985" s="68"/>
    </row>
    <row r="3986" ht="15.0" customHeight="1">
      <c r="A3986" s="179"/>
      <c r="B3986" s="179"/>
      <c r="C3986" s="186"/>
      <c r="D3986" s="68"/>
      <c r="E3986" s="68"/>
    </row>
    <row r="3987" ht="15.0" customHeight="1">
      <c r="A3987" s="179"/>
      <c r="B3987" s="179"/>
      <c r="C3987" s="186"/>
      <c r="D3987" s="68"/>
      <c r="E3987" s="68"/>
    </row>
    <row r="3988" ht="15.0" customHeight="1">
      <c r="A3988" s="179"/>
      <c r="B3988" s="179"/>
      <c r="C3988" s="186"/>
      <c r="D3988" s="68"/>
      <c r="E3988" s="68"/>
    </row>
    <row r="3989" ht="15.0" customHeight="1">
      <c r="A3989" s="179"/>
      <c r="B3989" s="179"/>
      <c r="C3989" s="186"/>
      <c r="D3989" s="68"/>
      <c r="E3989" s="68"/>
    </row>
    <row r="3990" ht="15.0" customHeight="1">
      <c r="A3990" s="179"/>
      <c r="B3990" s="179"/>
      <c r="C3990" s="186"/>
      <c r="D3990" s="68"/>
      <c r="E3990" s="68"/>
    </row>
    <row r="3991" ht="15.0" customHeight="1">
      <c r="A3991" s="179"/>
      <c r="B3991" s="179"/>
      <c r="C3991" s="186"/>
      <c r="D3991" s="68"/>
      <c r="E3991" s="68"/>
    </row>
    <row r="3992" ht="15.0" customHeight="1">
      <c r="A3992" s="179"/>
      <c r="B3992" s="179"/>
      <c r="C3992" s="186"/>
      <c r="D3992" s="68"/>
      <c r="E3992" s="68"/>
    </row>
    <row r="3993" ht="15.0" customHeight="1">
      <c r="A3993" s="179"/>
      <c r="B3993" s="179"/>
      <c r="C3993" s="186"/>
      <c r="D3993" s="68"/>
      <c r="E3993" s="68"/>
    </row>
    <row r="3994" ht="15.0" customHeight="1">
      <c r="A3994" s="179"/>
      <c r="B3994" s="179"/>
      <c r="C3994" s="186"/>
      <c r="D3994" s="68"/>
      <c r="E3994" s="68"/>
    </row>
    <row r="3995" ht="15.0" customHeight="1">
      <c r="A3995" s="179"/>
      <c r="B3995" s="179"/>
      <c r="C3995" s="186"/>
      <c r="D3995" s="68"/>
      <c r="E3995" s="68"/>
    </row>
    <row r="3996" ht="15.0" customHeight="1">
      <c r="A3996" s="179"/>
      <c r="B3996" s="179"/>
      <c r="C3996" s="186"/>
      <c r="D3996" s="68"/>
      <c r="E3996" s="68"/>
    </row>
    <row r="3997" ht="15.0" customHeight="1">
      <c r="A3997" s="179"/>
      <c r="B3997" s="179"/>
      <c r="C3997" s="186"/>
      <c r="D3997" s="68"/>
      <c r="E3997" s="68"/>
    </row>
    <row r="3998" ht="15.0" customHeight="1">
      <c r="A3998" s="179"/>
      <c r="B3998" s="179"/>
      <c r="C3998" s="186"/>
      <c r="D3998" s="68"/>
      <c r="E3998" s="68"/>
    </row>
    <row r="3999" ht="15.0" customHeight="1">
      <c r="A3999" s="179"/>
      <c r="B3999" s="179"/>
      <c r="C3999" s="186"/>
      <c r="D3999" s="68"/>
      <c r="E3999" s="68"/>
    </row>
    <row r="4000" ht="15.0" customHeight="1">
      <c r="A4000" s="179"/>
      <c r="B4000" s="179"/>
      <c r="C4000" s="186"/>
      <c r="D4000" s="68"/>
      <c r="E4000" s="68"/>
    </row>
    <row r="4001" ht="15.0" customHeight="1">
      <c r="A4001" s="179"/>
      <c r="B4001" s="179"/>
      <c r="C4001" s="186"/>
      <c r="D4001" s="68"/>
      <c r="E4001" s="68"/>
    </row>
    <row r="4002" ht="15.0" customHeight="1">
      <c r="A4002" s="179"/>
      <c r="B4002" s="179"/>
      <c r="C4002" s="186"/>
      <c r="D4002" s="68"/>
      <c r="E4002" s="68"/>
    </row>
    <row r="4003" ht="15.0" customHeight="1">
      <c r="A4003" s="179"/>
      <c r="B4003" s="179"/>
      <c r="C4003" s="186"/>
      <c r="D4003" s="68"/>
      <c r="E4003" s="68"/>
    </row>
    <row r="4004" ht="15.0" customHeight="1">
      <c r="A4004" s="179"/>
      <c r="B4004" s="179"/>
      <c r="C4004" s="186"/>
      <c r="D4004" s="68"/>
      <c r="E4004" s="68"/>
    </row>
    <row r="4005" ht="15.0" customHeight="1">
      <c r="A4005" s="179"/>
      <c r="B4005" s="179"/>
      <c r="C4005" s="186"/>
      <c r="D4005" s="68"/>
      <c r="E4005" s="68"/>
    </row>
    <row r="4006" ht="15.0" customHeight="1">
      <c r="A4006" s="179"/>
      <c r="B4006" s="179"/>
      <c r="C4006" s="186"/>
      <c r="D4006" s="68"/>
      <c r="E4006" s="68"/>
    </row>
    <row r="4007" ht="15.0" customHeight="1">
      <c r="A4007" s="179"/>
      <c r="B4007" s="179"/>
      <c r="C4007" s="186"/>
      <c r="D4007" s="68"/>
      <c r="E4007" s="68"/>
    </row>
    <row r="4008" ht="15.0" customHeight="1">
      <c r="A4008" s="179"/>
      <c r="B4008" s="179"/>
      <c r="C4008" s="186"/>
      <c r="D4008" s="68"/>
      <c r="E4008" s="68"/>
    </row>
    <row r="4009" ht="15.0" customHeight="1">
      <c r="A4009" s="179"/>
      <c r="B4009" s="179"/>
      <c r="C4009" s="186"/>
      <c r="D4009" s="68"/>
      <c r="E4009" s="68"/>
    </row>
    <row r="4010" ht="15.0" customHeight="1">
      <c r="A4010" s="179"/>
      <c r="B4010" s="179"/>
      <c r="C4010" s="186"/>
      <c r="D4010" s="68"/>
      <c r="E4010" s="68"/>
    </row>
    <row r="4011" ht="15.0" customHeight="1">
      <c r="A4011" s="179"/>
      <c r="B4011" s="179"/>
      <c r="C4011" s="186"/>
      <c r="D4011" s="68"/>
      <c r="E4011" s="68"/>
    </row>
    <row r="4012" ht="15.0" customHeight="1">
      <c r="A4012" s="179"/>
      <c r="B4012" s="179"/>
      <c r="C4012" s="186"/>
      <c r="D4012" s="68"/>
      <c r="E4012" s="68"/>
    </row>
    <row r="4013" ht="15.0" customHeight="1">
      <c r="A4013" s="179"/>
      <c r="B4013" s="179"/>
      <c r="C4013" s="186"/>
      <c r="D4013" s="68"/>
      <c r="E4013" s="68"/>
    </row>
    <row r="4014" ht="15.0" customHeight="1">
      <c r="A4014" s="179"/>
      <c r="B4014" s="179"/>
      <c r="C4014" s="186"/>
      <c r="D4014" s="68"/>
      <c r="E4014" s="68"/>
    </row>
    <row r="4015" ht="15.0" customHeight="1">
      <c r="A4015" s="179"/>
      <c r="B4015" s="179"/>
      <c r="C4015" s="186"/>
      <c r="D4015" s="68"/>
      <c r="E4015" s="68"/>
    </row>
    <row r="4016" ht="15.0" customHeight="1">
      <c r="A4016" s="179"/>
      <c r="B4016" s="179"/>
      <c r="C4016" s="186"/>
      <c r="D4016" s="68"/>
      <c r="E4016" s="68"/>
    </row>
    <row r="4017" ht="15.0" customHeight="1">
      <c r="A4017" s="179"/>
      <c r="B4017" s="179"/>
      <c r="C4017" s="186"/>
      <c r="D4017" s="68"/>
      <c r="E4017" s="68"/>
    </row>
    <row r="4018" ht="15.0" customHeight="1">
      <c r="A4018" s="179"/>
      <c r="B4018" s="179"/>
      <c r="C4018" s="186"/>
      <c r="D4018" s="68"/>
      <c r="E4018" s="68"/>
    </row>
    <row r="4019" ht="15.0" customHeight="1">
      <c r="A4019" s="179"/>
      <c r="B4019" s="179"/>
      <c r="C4019" s="186"/>
      <c r="D4019" s="68"/>
      <c r="E4019" s="68"/>
    </row>
    <row r="4020" ht="15.0" customHeight="1">
      <c r="A4020" s="179"/>
      <c r="B4020" s="179"/>
      <c r="C4020" s="186"/>
      <c r="D4020" s="68"/>
      <c r="E4020" s="68"/>
    </row>
    <row r="4021" ht="15.0" customHeight="1">
      <c r="A4021" s="179"/>
      <c r="B4021" s="179"/>
      <c r="C4021" s="186"/>
      <c r="D4021" s="68"/>
      <c r="E4021" s="68"/>
    </row>
    <row r="4022" ht="15.0" customHeight="1">
      <c r="A4022" s="179"/>
      <c r="B4022" s="179"/>
      <c r="C4022" s="186"/>
      <c r="D4022" s="68"/>
      <c r="E4022" s="68"/>
    </row>
    <row r="4023" ht="15.0" customHeight="1">
      <c r="A4023" s="179"/>
      <c r="B4023" s="179"/>
      <c r="C4023" s="186"/>
      <c r="D4023" s="68"/>
      <c r="E4023" s="68"/>
    </row>
    <row r="4024" ht="15.0" customHeight="1">
      <c r="A4024" s="179"/>
      <c r="B4024" s="179"/>
      <c r="C4024" s="186"/>
      <c r="D4024" s="68"/>
      <c r="E4024" s="68"/>
    </row>
    <row r="4025" ht="15.0" customHeight="1">
      <c r="A4025" s="179"/>
      <c r="B4025" s="179"/>
      <c r="C4025" s="186"/>
      <c r="D4025" s="68"/>
      <c r="E4025" s="68"/>
    </row>
    <row r="4026" ht="15.0" customHeight="1">
      <c r="A4026" s="179"/>
      <c r="B4026" s="179"/>
      <c r="C4026" s="186"/>
      <c r="D4026" s="68"/>
      <c r="E4026" s="68"/>
    </row>
    <row r="4027" ht="15.0" customHeight="1">
      <c r="A4027" s="179"/>
      <c r="B4027" s="179"/>
      <c r="C4027" s="186"/>
      <c r="D4027" s="68"/>
      <c r="E4027" s="68"/>
    </row>
    <row r="4028" ht="15.0" customHeight="1">
      <c r="A4028" s="179"/>
      <c r="B4028" s="179"/>
      <c r="C4028" s="186"/>
      <c r="D4028" s="68"/>
      <c r="E4028" s="68"/>
    </row>
    <row r="4029" ht="15.0" customHeight="1">
      <c r="A4029" s="179"/>
      <c r="B4029" s="179"/>
      <c r="C4029" s="186"/>
      <c r="D4029" s="68"/>
      <c r="E4029" s="68"/>
    </row>
    <row r="4030" ht="15.0" customHeight="1">
      <c r="A4030" s="179"/>
      <c r="B4030" s="179"/>
      <c r="C4030" s="186"/>
      <c r="D4030" s="68"/>
      <c r="E4030" s="68"/>
    </row>
    <row r="4031" ht="15.0" customHeight="1">
      <c r="A4031" s="179"/>
      <c r="B4031" s="179"/>
      <c r="C4031" s="186"/>
      <c r="D4031" s="68"/>
      <c r="E4031" s="68"/>
    </row>
    <row r="4032" ht="15.0" customHeight="1">
      <c r="A4032" s="179"/>
      <c r="B4032" s="179"/>
      <c r="C4032" s="186"/>
      <c r="D4032" s="68"/>
      <c r="E4032" s="68"/>
    </row>
    <row r="4033" ht="15.0" customHeight="1">
      <c r="A4033" s="179"/>
      <c r="B4033" s="179"/>
      <c r="C4033" s="186"/>
      <c r="D4033" s="68"/>
      <c r="E4033" s="68"/>
    </row>
    <row r="4034" ht="15.0" customHeight="1">
      <c r="A4034" s="179"/>
      <c r="B4034" s="179"/>
      <c r="C4034" s="186"/>
      <c r="D4034" s="68"/>
      <c r="E4034" s="68"/>
    </row>
    <row r="4035" ht="15.0" customHeight="1">
      <c r="A4035" s="179"/>
      <c r="B4035" s="179"/>
      <c r="C4035" s="186"/>
      <c r="D4035" s="68"/>
      <c r="E4035" s="68"/>
    </row>
    <row r="4036" ht="15.0" customHeight="1">
      <c r="A4036" s="179"/>
      <c r="B4036" s="179"/>
      <c r="C4036" s="186"/>
      <c r="D4036" s="68"/>
      <c r="E4036" s="68"/>
    </row>
    <row r="4037" ht="15.0" customHeight="1">
      <c r="A4037" s="179"/>
      <c r="B4037" s="179"/>
      <c r="C4037" s="186"/>
      <c r="D4037" s="68"/>
      <c r="E4037" s="68"/>
    </row>
    <row r="4038" ht="15.0" customHeight="1">
      <c r="A4038" s="179"/>
      <c r="B4038" s="179"/>
      <c r="C4038" s="186"/>
      <c r="D4038" s="68"/>
      <c r="E4038" s="68"/>
    </row>
    <row r="4039" ht="15.0" customHeight="1">
      <c r="A4039" s="179"/>
      <c r="B4039" s="179"/>
      <c r="C4039" s="186"/>
      <c r="D4039" s="68"/>
      <c r="E4039" s="68"/>
    </row>
    <row r="4040" ht="15.0" customHeight="1">
      <c r="A4040" s="179"/>
      <c r="B4040" s="179"/>
      <c r="C4040" s="186"/>
      <c r="D4040" s="68"/>
      <c r="E4040" s="68"/>
    </row>
    <row r="4041" ht="15.0" customHeight="1">
      <c r="A4041" s="179"/>
      <c r="B4041" s="179"/>
      <c r="C4041" s="186"/>
      <c r="D4041" s="68"/>
      <c r="E4041" s="68"/>
    </row>
    <row r="4042" ht="15.0" customHeight="1">
      <c r="A4042" s="179"/>
      <c r="B4042" s="179"/>
      <c r="C4042" s="186"/>
      <c r="D4042" s="68"/>
      <c r="E4042" s="68"/>
    </row>
    <row r="4043" ht="15.0" customHeight="1">
      <c r="A4043" s="179"/>
      <c r="B4043" s="179"/>
      <c r="C4043" s="186"/>
      <c r="D4043" s="68"/>
      <c r="E4043" s="68"/>
    </row>
    <row r="4044" ht="15.0" customHeight="1">
      <c r="A4044" s="179"/>
      <c r="B4044" s="179"/>
      <c r="C4044" s="186"/>
      <c r="D4044" s="68"/>
      <c r="E4044" s="68"/>
    </row>
    <row r="4045" ht="15.0" customHeight="1">
      <c r="A4045" s="179"/>
      <c r="B4045" s="179"/>
      <c r="C4045" s="186"/>
      <c r="D4045" s="68"/>
      <c r="E4045" s="68"/>
    </row>
    <row r="4046" ht="15.0" customHeight="1">
      <c r="A4046" s="179"/>
      <c r="B4046" s="179"/>
      <c r="C4046" s="186"/>
      <c r="D4046" s="68"/>
      <c r="E4046" s="68"/>
    </row>
    <row r="4047" ht="15.0" customHeight="1">
      <c r="A4047" s="179"/>
      <c r="B4047" s="179"/>
      <c r="C4047" s="186"/>
      <c r="D4047" s="68"/>
      <c r="E4047" s="68"/>
    </row>
    <row r="4048" ht="15.0" customHeight="1">
      <c r="A4048" s="179"/>
      <c r="B4048" s="179"/>
      <c r="C4048" s="186"/>
      <c r="D4048" s="68"/>
      <c r="E4048" s="68"/>
    </row>
    <row r="4049" ht="15.0" customHeight="1">
      <c r="A4049" s="179"/>
      <c r="B4049" s="179"/>
      <c r="C4049" s="186"/>
      <c r="D4049" s="68"/>
      <c r="E4049" s="68"/>
    </row>
    <row r="4050" ht="15.0" customHeight="1">
      <c r="A4050" s="179"/>
      <c r="B4050" s="179"/>
      <c r="C4050" s="186"/>
      <c r="D4050" s="68"/>
      <c r="E4050" s="68"/>
    </row>
    <row r="4051" ht="15.0" customHeight="1">
      <c r="A4051" s="179"/>
      <c r="B4051" s="179"/>
      <c r="C4051" s="186"/>
      <c r="D4051" s="68"/>
      <c r="E4051" s="68"/>
    </row>
    <row r="4052" ht="15.0" customHeight="1">
      <c r="A4052" s="179"/>
      <c r="B4052" s="179"/>
      <c r="C4052" s="186"/>
      <c r="D4052" s="68"/>
      <c r="E4052" s="68"/>
    </row>
    <row r="4053" ht="15.0" customHeight="1">
      <c r="A4053" s="179"/>
      <c r="B4053" s="179"/>
      <c r="C4053" s="186"/>
      <c r="D4053" s="68"/>
      <c r="E4053" s="68"/>
    </row>
    <row r="4054" ht="15.0" customHeight="1">
      <c r="A4054" s="179"/>
      <c r="B4054" s="179"/>
      <c r="C4054" s="186"/>
      <c r="D4054" s="68"/>
      <c r="E4054" s="68"/>
    </row>
    <row r="4055" ht="15.0" customHeight="1">
      <c r="A4055" s="179"/>
      <c r="B4055" s="179"/>
      <c r="C4055" s="186"/>
      <c r="D4055" s="68"/>
      <c r="E4055" s="68"/>
    </row>
    <row r="4056" ht="15.0" customHeight="1">
      <c r="A4056" s="179"/>
      <c r="B4056" s="179"/>
      <c r="C4056" s="186"/>
      <c r="D4056" s="68"/>
      <c r="E4056" s="68"/>
    </row>
    <row r="4057" ht="15.0" customHeight="1">
      <c r="A4057" s="179"/>
      <c r="B4057" s="179"/>
      <c r="C4057" s="186"/>
      <c r="D4057" s="68"/>
      <c r="E4057" s="68"/>
    </row>
    <row r="4058" ht="15.0" customHeight="1">
      <c r="A4058" s="179"/>
      <c r="B4058" s="179"/>
      <c r="C4058" s="186"/>
      <c r="D4058" s="68"/>
      <c r="E4058" s="68"/>
    </row>
    <row r="4059" ht="15.0" customHeight="1">
      <c r="A4059" s="179"/>
      <c r="B4059" s="179"/>
      <c r="C4059" s="186"/>
      <c r="D4059" s="68"/>
      <c r="E4059" s="68"/>
    </row>
    <row r="4060" ht="15.0" customHeight="1">
      <c r="A4060" s="179"/>
      <c r="B4060" s="179"/>
      <c r="C4060" s="186"/>
      <c r="D4060" s="68"/>
      <c r="E4060" s="68"/>
    </row>
    <row r="4061" ht="15.0" customHeight="1">
      <c r="A4061" s="179"/>
      <c r="B4061" s="179"/>
      <c r="C4061" s="186"/>
      <c r="D4061" s="68"/>
      <c r="E4061" s="68"/>
    </row>
    <row r="4062" ht="15.0" customHeight="1">
      <c r="A4062" s="179"/>
      <c r="B4062" s="179"/>
      <c r="C4062" s="186"/>
      <c r="D4062" s="68"/>
      <c r="E4062" s="68"/>
    </row>
    <row r="4063" ht="15.0" customHeight="1">
      <c r="A4063" s="179"/>
      <c r="B4063" s="179"/>
      <c r="C4063" s="186"/>
      <c r="D4063" s="68"/>
      <c r="E4063" s="68"/>
    </row>
    <row r="4064" ht="15.0" customHeight="1">
      <c r="A4064" s="179"/>
      <c r="B4064" s="179"/>
      <c r="C4064" s="186"/>
      <c r="D4064" s="68"/>
      <c r="E4064" s="68"/>
    </row>
    <row r="4065" ht="15.0" customHeight="1">
      <c r="A4065" s="179"/>
      <c r="B4065" s="179"/>
      <c r="C4065" s="186"/>
      <c r="D4065" s="68"/>
      <c r="E4065" s="68"/>
    </row>
    <row r="4066" ht="15.0" customHeight="1">
      <c r="A4066" s="179"/>
      <c r="B4066" s="179"/>
      <c r="C4066" s="186"/>
      <c r="D4066" s="68"/>
      <c r="E4066" s="68"/>
    </row>
    <row r="4067" ht="15.0" customHeight="1">
      <c r="A4067" s="179"/>
      <c r="B4067" s="179"/>
      <c r="C4067" s="186"/>
      <c r="D4067" s="68"/>
      <c r="E4067" s="68"/>
    </row>
    <row r="4068" ht="15.0" customHeight="1">
      <c r="A4068" s="179"/>
      <c r="B4068" s="179"/>
      <c r="C4068" s="186"/>
      <c r="D4068" s="68"/>
      <c r="E4068" s="68"/>
    </row>
    <row r="4069" ht="15.0" customHeight="1">
      <c r="A4069" s="179"/>
      <c r="B4069" s="179"/>
      <c r="C4069" s="186"/>
      <c r="D4069" s="68"/>
      <c r="E4069" s="68"/>
    </row>
    <row r="4070" ht="15.0" customHeight="1">
      <c r="A4070" s="179"/>
      <c r="B4070" s="179"/>
      <c r="C4070" s="186"/>
      <c r="D4070" s="68"/>
      <c r="E4070" s="68"/>
    </row>
    <row r="4071" ht="15.0" customHeight="1">
      <c r="A4071" s="179"/>
      <c r="B4071" s="179"/>
      <c r="C4071" s="186"/>
      <c r="D4071" s="68"/>
      <c r="E4071" s="68"/>
    </row>
    <row r="4072" ht="15.0" customHeight="1">
      <c r="A4072" s="179"/>
      <c r="B4072" s="179"/>
      <c r="C4072" s="186"/>
      <c r="D4072" s="68"/>
      <c r="E4072" s="68"/>
    </row>
    <row r="4073" ht="15.0" customHeight="1">
      <c r="A4073" s="179"/>
      <c r="B4073" s="179"/>
      <c r="C4073" s="186"/>
      <c r="D4073" s="68"/>
      <c r="E4073" s="68"/>
    </row>
    <row r="4074" ht="15.0" customHeight="1">
      <c r="A4074" s="179"/>
      <c r="B4074" s="179"/>
      <c r="C4074" s="186"/>
      <c r="D4074" s="68"/>
      <c r="E4074" s="68"/>
    </row>
    <row r="4075" ht="15.0" customHeight="1">
      <c r="A4075" s="179"/>
      <c r="B4075" s="179"/>
      <c r="C4075" s="186"/>
      <c r="D4075" s="68"/>
      <c r="E4075" s="68"/>
    </row>
    <row r="4076" ht="15.0" customHeight="1">
      <c r="A4076" s="179"/>
      <c r="B4076" s="179"/>
      <c r="C4076" s="186"/>
      <c r="D4076" s="68"/>
      <c r="E4076" s="68"/>
    </row>
    <row r="4077" ht="15.0" customHeight="1">
      <c r="A4077" s="179"/>
      <c r="B4077" s="179"/>
      <c r="C4077" s="186"/>
      <c r="D4077" s="68"/>
      <c r="E4077" s="68"/>
    </row>
    <row r="4078" ht="15.0" customHeight="1">
      <c r="A4078" s="179"/>
      <c r="B4078" s="179"/>
      <c r="C4078" s="186"/>
      <c r="D4078" s="68"/>
      <c r="E4078" s="68"/>
    </row>
    <row r="4079" ht="15.0" customHeight="1">
      <c r="A4079" s="179"/>
      <c r="B4079" s="179"/>
      <c r="C4079" s="186"/>
      <c r="D4079" s="68"/>
      <c r="E4079" s="68"/>
    </row>
    <row r="4080" ht="15.0" customHeight="1">
      <c r="A4080" s="179"/>
      <c r="B4080" s="179"/>
      <c r="C4080" s="186"/>
      <c r="D4080" s="68"/>
      <c r="E4080" s="68"/>
    </row>
    <row r="4081" ht="15.0" customHeight="1">
      <c r="A4081" s="179"/>
      <c r="B4081" s="179"/>
      <c r="C4081" s="186"/>
      <c r="D4081" s="68"/>
      <c r="E4081" s="68"/>
    </row>
    <row r="4082" ht="15.0" customHeight="1">
      <c r="A4082" s="179"/>
      <c r="B4082" s="179"/>
      <c r="C4082" s="186"/>
      <c r="D4082" s="68"/>
      <c r="E4082" s="68"/>
    </row>
    <row r="4083" ht="15.0" customHeight="1">
      <c r="A4083" s="179"/>
      <c r="B4083" s="179"/>
      <c r="C4083" s="186"/>
      <c r="D4083" s="68"/>
      <c r="E4083" s="68"/>
    </row>
    <row r="4084" ht="15.0" customHeight="1">
      <c r="A4084" s="179"/>
      <c r="B4084" s="179"/>
      <c r="C4084" s="186"/>
      <c r="D4084" s="68"/>
      <c r="E4084" s="68"/>
    </row>
    <row r="4085" ht="15.0" customHeight="1">
      <c r="A4085" s="179"/>
      <c r="B4085" s="179"/>
      <c r="C4085" s="186"/>
      <c r="D4085" s="68"/>
      <c r="E4085" s="68"/>
    </row>
    <row r="4086" ht="15.0" customHeight="1">
      <c r="A4086" s="179"/>
      <c r="B4086" s="179"/>
      <c r="C4086" s="186"/>
      <c r="D4086" s="68"/>
      <c r="E4086" s="68"/>
    </row>
    <row r="4087" ht="15.0" customHeight="1">
      <c r="A4087" s="179"/>
      <c r="B4087" s="179"/>
      <c r="C4087" s="186"/>
      <c r="D4087" s="68"/>
      <c r="E4087" s="68"/>
    </row>
    <row r="4088" ht="15.0" customHeight="1">
      <c r="A4088" s="179"/>
      <c r="B4088" s="179"/>
      <c r="C4088" s="186"/>
      <c r="D4088" s="68"/>
      <c r="E4088" s="68"/>
    </row>
    <row r="4089" ht="15.0" customHeight="1">
      <c r="A4089" s="179"/>
      <c r="B4089" s="179"/>
      <c r="C4089" s="186"/>
      <c r="D4089" s="68"/>
      <c r="E4089" s="68"/>
    </row>
    <row r="4090" ht="15.0" customHeight="1">
      <c r="A4090" s="179"/>
      <c r="B4090" s="179"/>
      <c r="C4090" s="186"/>
      <c r="D4090" s="68"/>
      <c r="E4090" s="68"/>
    </row>
    <row r="4091" ht="15.0" customHeight="1">
      <c r="A4091" s="179"/>
      <c r="B4091" s="179"/>
      <c r="C4091" s="186"/>
      <c r="D4091" s="68"/>
      <c r="E4091" s="68"/>
    </row>
    <row r="4092" ht="15.0" customHeight="1">
      <c r="A4092" s="179"/>
      <c r="B4092" s="179"/>
      <c r="C4092" s="186"/>
      <c r="D4092" s="68"/>
      <c r="E4092" s="68"/>
    </row>
    <row r="4093" ht="15.0" customHeight="1">
      <c r="A4093" s="179"/>
      <c r="B4093" s="179"/>
      <c r="C4093" s="186"/>
      <c r="D4093" s="68"/>
      <c r="E4093" s="68"/>
    </row>
    <row r="4094" ht="15.0" customHeight="1">
      <c r="A4094" s="179"/>
      <c r="B4094" s="179"/>
      <c r="C4094" s="186"/>
      <c r="D4094" s="68"/>
      <c r="E4094" s="68"/>
    </row>
    <row r="4095" ht="15.0" customHeight="1">
      <c r="A4095" s="179"/>
      <c r="B4095" s="179"/>
      <c r="C4095" s="186"/>
      <c r="D4095" s="68"/>
      <c r="E4095" s="68"/>
    </row>
    <row r="4096" ht="15.0" customHeight="1">
      <c r="A4096" s="179"/>
      <c r="B4096" s="179"/>
      <c r="C4096" s="186"/>
      <c r="D4096" s="68"/>
      <c r="E4096" s="68"/>
    </row>
    <row r="4097" ht="15.0" customHeight="1">
      <c r="A4097" s="179"/>
      <c r="B4097" s="179"/>
      <c r="C4097" s="186"/>
      <c r="D4097" s="68"/>
      <c r="E4097" s="68"/>
    </row>
    <row r="4098" ht="15.0" customHeight="1">
      <c r="A4098" s="179"/>
      <c r="B4098" s="179"/>
      <c r="C4098" s="186"/>
      <c r="D4098" s="68"/>
      <c r="E4098" s="68"/>
    </row>
    <row r="4099" ht="15.0" customHeight="1">
      <c r="A4099" s="179"/>
      <c r="B4099" s="179"/>
      <c r="C4099" s="186"/>
      <c r="D4099" s="68"/>
      <c r="E4099" s="68"/>
    </row>
    <row r="4100" ht="15.0" customHeight="1">
      <c r="A4100" s="179"/>
      <c r="B4100" s="179"/>
      <c r="C4100" s="186"/>
      <c r="D4100" s="68"/>
      <c r="E4100" s="68"/>
    </row>
    <row r="4101" ht="15.0" customHeight="1">
      <c r="A4101" s="179"/>
      <c r="B4101" s="179"/>
      <c r="C4101" s="186"/>
      <c r="D4101" s="68"/>
      <c r="E4101" s="68"/>
    </row>
    <row r="4102" ht="15.0" customHeight="1">
      <c r="A4102" s="179"/>
      <c r="B4102" s="179"/>
      <c r="C4102" s="186"/>
      <c r="D4102" s="68"/>
      <c r="E4102" s="68"/>
    </row>
    <row r="4103" ht="15.0" customHeight="1">
      <c r="A4103" s="179"/>
      <c r="B4103" s="179"/>
      <c r="C4103" s="186"/>
      <c r="D4103" s="68"/>
      <c r="E4103" s="68"/>
    </row>
    <row r="4104" ht="15.0" customHeight="1">
      <c r="A4104" s="179"/>
      <c r="B4104" s="179"/>
      <c r="C4104" s="186"/>
      <c r="D4104" s="68"/>
      <c r="E4104" s="68"/>
    </row>
    <row r="4105" ht="15.0" customHeight="1">
      <c r="A4105" s="179"/>
      <c r="B4105" s="179"/>
      <c r="C4105" s="186"/>
      <c r="D4105" s="68"/>
      <c r="E4105" s="68"/>
    </row>
    <row r="4106" ht="15.0" customHeight="1">
      <c r="A4106" s="179"/>
      <c r="B4106" s="179"/>
      <c r="C4106" s="186"/>
      <c r="D4106" s="68"/>
      <c r="E4106" s="68"/>
    </row>
    <row r="4107" ht="15.0" customHeight="1">
      <c r="A4107" s="179"/>
      <c r="B4107" s="179"/>
      <c r="C4107" s="186"/>
      <c r="D4107" s="68"/>
      <c r="E4107" s="68"/>
    </row>
    <row r="4108" ht="15.0" customHeight="1">
      <c r="A4108" s="179"/>
      <c r="B4108" s="179"/>
      <c r="C4108" s="186"/>
      <c r="D4108" s="68"/>
      <c r="E4108" s="68"/>
    </row>
    <row r="4109" ht="15.0" customHeight="1">
      <c r="A4109" s="179"/>
      <c r="B4109" s="179"/>
      <c r="C4109" s="186"/>
      <c r="D4109" s="68"/>
      <c r="E4109" s="68"/>
    </row>
    <row r="4110" ht="15.0" customHeight="1">
      <c r="A4110" s="179"/>
      <c r="B4110" s="179"/>
      <c r="C4110" s="186"/>
      <c r="D4110" s="68"/>
      <c r="E4110" s="68"/>
    </row>
    <row r="4111" ht="15.0" customHeight="1">
      <c r="A4111" s="179"/>
      <c r="B4111" s="179"/>
      <c r="C4111" s="186"/>
      <c r="D4111" s="68"/>
      <c r="E4111" s="68"/>
    </row>
    <row r="4112" ht="15.0" customHeight="1">
      <c r="A4112" s="179"/>
      <c r="B4112" s="179"/>
      <c r="C4112" s="186"/>
      <c r="D4112" s="68"/>
      <c r="E4112" s="68"/>
    </row>
    <row r="4113" ht="15.0" customHeight="1">
      <c r="A4113" s="179"/>
      <c r="B4113" s="179"/>
      <c r="C4113" s="186"/>
      <c r="D4113" s="68"/>
      <c r="E4113" s="68"/>
    </row>
    <row r="4114" ht="15.0" customHeight="1">
      <c r="A4114" s="179"/>
      <c r="B4114" s="179"/>
      <c r="C4114" s="186"/>
      <c r="D4114" s="68"/>
      <c r="E4114" s="68"/>
    </row>
    <row r="4115" ht="15.0" customHeight="1">
      <c r="A4115" s="179"/>
      <c r="B4115" s="179"/>
      <c r="C4115" s="186"/>
      <c r="D4115" s="68"/>
      <c r="E4115" s="68"/>
    </row>
    <row r="4116" ht="15.0" customHeight="1">
      <c r="A4116" s="179"/>
      <c r="B4116" s="179"/>
      <c r="C4116" s="186"/>
      <c r="D4116" s="68"/>
      <c r="E4116" s="68"/>
    </row>
    <row r="4117" ht="15.0" customHeight="1">
      <c r="A4117" s="179"/>
      <c r="B4117" s="179"/>
      <c r="C4117" s="186"/>
      <c r="D4117" s="68"/>
      <c r="E4117" s="68"/>
    </row>
    <row r="4118" ht="15.0" customHeight="1">
      <c r="A4118" s="179"/>
      <c r="B4118" s="179"/>
      <c r="C4118" s="186"/>
      <c r="D4118" s="68"/>
      <c r="E4118" s="68"/>
    </row>
    <row r="4119" ht="15.0" customHeight="1">
      <c r="A4119" s="179"/>
      <c r="B4119" s="179"/>
      <c r="C4119" s="186"/>
      <c r="D4119" s="68"/>
      <c r="E4119" s="68"/>
    </row>
    <row r="4120" ht="15.0" customHeight="1">
      <c r="A4120" s="179"/>
      <c r="B4120" s="179"/>
      <c r="C4120" s="186"/>
      <c r="D4120" s="68"/>
      <c r="E4120" s="68"/>
    </row>
    <row r="4121" ht="15.0" customHeight="1">
      <c r="A4121" s="179"/>
      <c r="B4121" s="179"/>
      <c r="C4121" s="186"/>
      <c r="D4121" s="68"/>
      <c r="E4121" s="68"/>
    </row>
    <row r="4122" ht="15.0" customHeight="1">
      <c r="A4122" s="179"/>
      <c r="B4122" s="179"/>
      <c r="C4122" s="186"/>
      <c r="D4122" s="68"/>
      <c r="E4122" s="68"/>
    </row>
    <row r="4123" ht="15.0" customHeight="1">
      <c r="A4123" s="179"/>
      <c r="B4123" s="179"/>
      <c r="C4123" s="186"/>
      <c r="D4123" s="68"/>
      <c r="E4123" s="68"/>
    </row>
    <row r="4124" ht="15.0" customHeight="1">
      <c r="A4124" s="179"/>
      <c r="B4124" s="179"/>
      <c r="C4124" s="186"/>
      <c r="D4124" s="68"/>
      <c r="E4124" s="68"/>
    </row>
    <row r="4125" ht="15.0" customHeight="1">
      <c r="A4125" s="179"/>
      <c r="B4125" s="179"/>
      <c r="C4125" s="186"/>
      <c r="D4125" s="68"/>
      <c r="E4125" s="68"/>
    </row>
    <row r="4126" ht="15.0" customHeight="1">
      <c r="A4126" s="179"/>
      <c r="B4126" s="179"/>
      <c r="C4126" s="186"/>
      <c r="D4126" s="68"/>
      <c r="E4126" s="68"/>
    </row>
    <row r="4127" ht="15.0" customHeight="1">
      <c r="A4127" s="179"/>
      <c r="B4127" s="179"/>
      <c r="C4127" s="186"/>
      <c r="D4127" s="68"/>
      <c r="E4127" s="68"/>
    </row>
    <row r="4128" ht="15.0" customHeight="1">
      <c r="A4128" s="179"/>
      <c r="B4128" s="179"/>
      <c r="C4128" s="186"/>
      <c r="D4128" s="68"/>
      <c r="E4128" s="68"/>
    </row>
    <row r="4129" ht="15.0" customHeight="1">
      <c r="A4129" s="179"/>
      <c r="B4129" s="179"/>
      <c r="C4129" s="186"/>
      <c r="D4129" s="68"/>
      <c r="E4129" s="68"/>
    </row>
    <row r="4130" ht="15.0" customHeight="1">
      <c r="A4130" s="179"/>
      <c r="B4130" s="179"/>
      <c r="C4130" s="186"/>
      <c r="D4130" s="68"/>
      <c r="E4130" s="68"/>
    </row>
    <row r="4131" ht="15.0" customHeight="1">
      <c r="A4131" s="179"/>
      <c r="B4131" s="179"/>
      <c r="C4131" s="186"/>
      <c r="D4131" s="68"/>
      <c r="E4131" s="68"/>
    </row>
    <row r="4132" ht="15.0" customHeight="1">
      <c r="A4132" s="179"/>
      <c r="B4132" s="179"/>
      <c r="C4132" s="186"/>
      <c r="D4132" s="68"/>
      <c r="E4132" s="68"/>
    </row>
    <row r="4133" ht="15.0" customHeight="1">
      <c r="A4133" s="179"/>
      <c r="B4133" s="179"/>
      <c r="C4133" s="186"/>
      <c r="D4133" s="68"/>
      <c r="E4133" s="68"/>
    </row>
    <row r="4134" ht="15.0" customHeight="1">
      <c r="A4134" s="179"/>
      <c r="B4134" s="179"/>
      <c r="C4134" s="186"/>
      <c r="D4134" s="68"/>
      <c r="E4134" s="68"/>
    </row>
    <row r="4135" ht="15.0" customHeight="1">
      <c r="A4135" s="179"/>
      <c r="B4135" s="179"/>
      <c r="C4135" s="186"/>
      <c r="D4135" s="68"/>
      <c r="E4135" s="68"/>
    </row>
    <row r="4136" ht="15.0" customHeight="1">
      <c r="A4136" s="179"/>
      <c r="B4136" s="179"/>
      <c r="C4136" s="186"/>
      <c r="D4136" s="68"/>
      <c r="E4136" s="68"/>
    </row>
    <row r="4137" ht="15.0" customHeight="1">
      <c r="A4137" s="179"/>
      <c r="B4137" s="179"/>
      <c r="C4137" s="186"/>
      <c r="D4137" s="68"/>
      <c r="E4137" s="68"/>
    </row>
    <row r="4138" ht="15.0" customHeight="1">
      <c r="A4138" s="179"/>
      <c r="B4138" s="179"/>
      <c r="C4138" s="186"/>
      <c r="D4138" s="68"/>
      <c r="E4138" s="68"/>
    </row>
    <row r="4139" ht="15.0" customHeight="1">
      <c r="A4139" s="179"/>
      <c r="B4139" s="179"/>
      <c r="C4139" s="186"/>
      <c r="D4139" s="68"/>
      <c r="E4139" s="68"/>
    </row>
    <row r="4140" ht="15.0" customHeight="1">
      <c r="A4140" s="179"/>
      <c r="B4140" s="179"/>
      <c r="C4140" s="186"/>
      <c r="D4140" s="68"/>
      <c r="E4140" s="68"/>
    </row>
    <row r="4141" ht="15.0" customHeight="1">
      <c r="A4141" s="179"/>
      <c r="B4141" s="179"/>
      <c r="C4141" s="186"/>
      <c r="D4141" s="68"/>
      <c r="E4141" s="68"/>
    </row>
    <row r="4142" ht="15.0" customHeight="1">
      <c r="A4142" s="179"/>
      <c r="B4142" s="179"/>
      <c r="C4142" s="186"/>
      <c r="D4142" s="68"/>
      <c r="E4142" s="68"/>
    </row>
    <row r="4143" ht="15.0" customHeight="1">
      <c r="A4143" s="179"/>
      <c r="B4143" s="179"/>
      <c r="C4143" s="186"/>
      <c r="D4143" s="68"/>
      <c r="E4143" s="68"/>
    </row>
    <row r="4144" ht="15.0" customHeight="1">
      <c r="A4144" s="179"/>
      <c r="B4144" s="179"/>
      <c r="C4144" s="186"/>
      <c r="D4144" s="68"/>
      <c r="E4144" s="68"/>
    </row>
    <row r="4145" ht="15.0" customHeight="1">
      <c r="A4145" s="179"/>
      <c r="B4145" s="179"/>
      <c r="C4145" s="186"/>
      <c r="D4145" s="68"/>
      <c r="E4145" s="68"/>
    </row>
    <row r="4146" ht="15.0" customHeight="1">
      <c r="A4146" s="179"/>
      <c r="B4146" s="179"/>
      <c r="C4146" s="186"/>
      <c r="D4146" s="68"/>
      <c r="E4146" s="68"/>
    </row>
    <row r="4147" ht="15.0" customHeight="1">
      <c r="A4147" s="179"/>
      <c r="B4147" s="179"/>
      <c r="C4147" s="186"/>
      <c r="D4147" s="68"/>
      <c r="E4147" s="68"/>
    </row>
    <row r="4148" ht="15.0" customHeight="1">
      <c r="A4148" s="179"/>
      <c r="B4148" s="179"/>
      <c r="C4148" s="186"/>
      <c r="D4148" s="68"/>
      <c r="E4148" s="68"/>
    </row>
    <row r="4149" ht="15.0" customHeight="1">
      <c r="A4149" s="179"/>
      <c r="B4149" s="179"/>
      <c r="C4149" s="186"/>
      <c r="D4149" s="68"/>
      <c r="E4149" s="68"/>
    </row>
    <row r="4150" ht="15.0" customHeight="1">
      <c r="A4150" s="179"/>
      <c r="B4150" s="179"/>
      <c r="C4150" s="186"/>
      <c r="D4150" s="68"/>
      <c r="E4150" s="68"/>
    </row>
    <row r="4151" ht="15.0" customHeight="1">
      <c r="A4151" s="179"/>
      <c r="B4151" s="179"/>
      <c r="C4151" s="186"/>
      <c r="D4151" s="68"/>
      <c r="E4151" s="68"/>
    </row>
    <row r="4152" ht="15.0" customHeight="1">
      <c r="A4152" s="179"/>
      <c r="B4152" s="179"/>
      <c r="C4152" s="186"/>
      <c r="D4152" s="68"/>
      <c r="E4152" s="68"/>
    </row>
    <row r="4153" ht="15.0" customHeight="1">
      <c r="A4153" s="179"/>
      <c r="B4153" s="179"/>
      <c r="C4153" s="186"/>
      <c r="D4153" s="68"/>
      <c r="E4153" s="68"/>
    </row>
    <row r="4154" ht="15.0" customHeight="1">
      <c r="A4154" s="179"/>
      <c r="B4154" s="179"/>
      <c r="C4154" s="186"/>
      <c r="D4154" s="68"/>
      <c r="E4154" s="68"/>
    </row>
    <row r="4155" ht="15.0" customHeight="1">
      <c r="A4155" s="179"/>
      <c r="B4155" s="179"/>
      <c r="C4155" s="186"/>
      <c r="D4155" s="68"/>
      <c r="E4155" s="68"/>
    </row>
    <row r="4156" ht="15.0" customHeight="1">
      <c r="A4156" s="179"/>
      <c r="B4156" s="179"/>
      <c r="C4156" s="186"/>
      <c r="D4156" s="68"/>
      <c r="E4156" s="68"/>
    </row>
    <row r="4157" ht="15.0" customHeight="1">
      <c r="A4157" s="179"/>
      <c r="B4157" s="179"/>
      <c r="C4157" s="186"/>
      <c r="D4157" s="68"/>
      <c r="E4157" s="68"/>
    </row>
    <row r="4158" ht="15.0" customHeight="1">
      <c r="A4158" s="179"/>
      <c r="B4158" s="179"/>
      <c r="C4158" s="186"/>
      <c r="D4158" s="68"/>
      <c r="E4158" s="68"/>
    </row>
    <row r="4159" ht="15.0" customHeight="1">
      <c r="A4159" s="179"/>
      <c r="B4159" s="179"/>
      <c r="C4159" s="186"/>
      <c r="D4159" s="68"/>
      <c r="E4159" s="68"/>
    </row>
    <row r="4160" ht="15.0" customHeight="1">
      <c r="A4160" s="179"/>
      <c r="B4160" s="179"/>
      <c r="C4160" s="186"/>
      <c r="D4160" s="68"/>
      <c r="E4160" s="68"/>
    </row>
    <row r="4161" ht="15.0" customHeight="1">
      <c r="A4161" s="179"/>
      <c r="B4161" s="179"/>
      <c r="C4161" s="186"/>
      <c r="D4161" s="68"/>
      <c r="E4161" s="68"/>
    </row>
    <row r="4162" ht="15.0" customHeight="1">
      <c r="A4162" s="179"/>
      <c r="B4162" s="179"/>
      <c r="C4162" s="186"/>
      <c r="D4162" s="68"/>
      <c r="E4162" s="68"/>
    </row>
    <row r="4163" ht="15.0" customHeight="1">
      <c r="A4163" s="179"/>
      <c r="B4163" s="179"/>
      <c r="C4163" s="186"/>
      <c r="D4163" s="68"/>
      <c r="E4163" s="68"/>
    </row>
    <row r="4164" ht="15.0" customHeight="1">
      <c r="A4164" s="179"/>
      <c r="B4164" s="179"/>
      <c r="C4164" s="186"/>
      <c r="D4164" s="68"/>
      <c r="E4164" s="68"/>
    </row>
    <row r="4165" ht="15.0" customHeight="1">
      <c r="A4165" s="179"/>
      <c r="B4165" s="179"/>
      <c r="C4165" s="186"/>
      <c r="D4165" s="68"/>
      <c r="E4165" s="68"/>
    </row>
    <row r="4166" ht="15.0" customHeight="1">
      <c r="A4166" s="179"/>
      <c r="B4166" s="179"/>
      <c r="C4166" s="186"/>
      <c r="D4166" s="68"/>
      <c r="E4166" s="68"/>
    </row>
    <row r="4167" ht="15.0" customHeight="1">
      <c r="A4167" s="179"/>
      <c r="B4167" s="179"/>
      <c r="C4167" s="186"/>
      <c r="D4167" s="68"/>
      <c r="E4167" s="68"/>
    </row>
    <row r="4168" ht="15.0" customHeight="1">
      <c r="A4168" s="179"/>
      <c r="B4168" s="179"/>
      <c r="C4168" s="186"/>
      <c r="D4168" s="68"/>
      <c r="E4168" s="68"/>
    </row>
    <row r="4169" ht="15.0" customHeight="1">
      <c r="A4169" s="179"/>
      <c r="B4169" s="179"/>
      <c r="C4169" s="186"/>
      <c r="D4169" s="68"/>
      <c r="E4169" s="68"/>
    </row>
    <row r="4170" ht="15.0" customHeight="1">
      <c r="A4170" s="179"/>
      <c r="B4170" s="179"/>
      <c r="C4170" s="186"/>
      <c r="D4170" s="68"/>
      <c r="E4170" s="68"/>
    </row>
    <row r="4171" ht="15.0" customHeight="1">
      <c r="A4171" s="179"/>
      <c r="B4171" s="179"/>
      <c r="C4171" s="186"/>
      <c r="D4171" s="68"/>
      <c r="E4171" s="68"/>
    </row>
    <row r="4172" ht="15.0" customHeight="1">
      <c r="A4172" s="179"/>
      <c r="B4172" s="179"/>
      <c r="C4172" s="186"/>
      <c r="D4172" s="68"/>
      <c r="E4172" s="68"/>
    </row>
    <row r="4173" ht="15.0" customHeight="1">
      <c r="A4173" s="179"/>
      <c r="B4173" s="179"/>
      <c r="C4173" s="186"/>
      <c r="D4173" s="68"/>
      <c r="E4173" s="68"/>
    </row>
    <row r="4174" ht="15.0" customHeight="1">
      <c r="A4174" s="179"/>
      <c r="B4174" s="179"/>
      <c r="C4174" s="186"/>
      <c r="D4174" s="68"/>
      <c r="E4174" s="68"/>
    </row>
    <row r="4175" ht="15.0" customHeight="1">
      <c r="A4175" s="179"/>
      <c r="B4175" s="179"/>
      <c r="C4175" s="186"/>
      <c r="D4175" s="68"/>
      <c r="E4175" s="68"/>
    </row>
    <row r="4176" ht="15.0" customHeight="1">
      <c r="A4176" s="179"/>
      <c r="B4176" s="179"/>
      <c r="C4176" s="186"/>
      <c r="D4176" s="68"/>
      <c r="E4176" s="68"/>
    </row>
    <row r="4177" ht="15.0" customHeight="1">
      <c r="A4177" s="179"/>
      <c r="B4177" s="179"/>
      <c r="C4177" s="186"/>
      <c r="D4177" s="68"/>
      <c r="E4177" s="68"/>
    </row>
    <row r="4178" ht="15.0" customHeight="1">
      <c r="A4178" s="179"/>
      <c r="B4178" s="179"/>
      <c r="C4178" s="186"/>
      <c r="D4178" s="68"/>
      <c r="E4178" s="68"/>
    </row>
    <row r="4179" ht="15.0" customHeight="1">
      <c r="A4179" s="179"/>
      <c r="B4179" s="179"/>
      <c r="C4179" s="186"/>
      <c r="D4179" s="68"/>
      <c r="E4179" s="68"/>
    </row>
    <row r="4180" ht="15.0" customHeight="1">
      <c r="A4180" s="179"/>
      <c r="B4180" s="179"/>
      <c r="C4180" s="186"/>
      <c r="D4180" s="68"/>
      <c r="E4180" s="68"/>
    </row>
    <row r="4181" ht="15.0" customHeight="1">
      <c r="A4181" s="179"/>
      <c r="B4181" s="179"/>
      <c r="C4181" s="186"/>
      <c r="D4181" s="68"/>
      <c r="E4181" s="68"/>
    </row>
    <row r="4182" ht="15.0" customHeight="1">
      <c r="A4182" s="179"/>
      <c r="B4182" s="179"/>
      <c r="C4182" s="186"/>
      <c r="D4182" s="68"/>
      <c r="E4182" s="68"/>
    </row>
    <row r="4183" ht="15.0" customHeight="1">
      <c r="A4183" s="179"/>
      <c r="B4183" s="179"/>
      <c r="C4183" s="186"/>
      <c r="D4183" s="68"/>
      <c r="E4183" s="68"/>
    </row>
    <row r="4184" ht="15.0" customHeight="1">
      <c r="A4184" s="179"/>
      <c r="B4184" s="179"/>
      <c r="C4184" s="186"/>
      <c r="D4184" s="68"/>
      <c r="E4184" s="68"/>
    </row>
    <row r="4185" ht="15.0" customHeight="1">
      <c r="A4185" s="179"/>
      <c r="B4185" s="179"/>
      <c r="C4185" s="186"/>
      <c r="D4185" s="68"/>
      <c r="E4185" s="68"/>
    </row>
    <row r="4186" ht="15.0" customHeight="1">
      <c r="A4186" s="179"/>
      <c r="B4186" s="179"/>
      <c r="C4186" s="186"/>
      <c r="D4186" s="68"/>
      <c r="E4186" s="68"/>
    </row>
    <row r="4187" ht="15.0" customHeight="1">
      <c r="A4187" s="179"/>
      <c r="B4187" s="179"/>
      <c r="C4187" s="186"/>
      <c r="D4187" s="68"/>
      <c r="E4187" s="68"/>
    </row>
    <row r="4188" ht="15.0" customHeight="1">
      <c r="A4188" s="179"/>
      <c r="B4188" s="179"/>
      <c r="C4188" s="186"/>
      <c r="D4188" s="68"/>
      <c r="E4188" s="68"/>
    </row>
    <row r="4189" ht="15.0" customHeight="1">
      <c r="A4189" s="179"/>
      <c r="B4189" s="179"/>
      <c r="C4189" s="186"/>
      <c r="D4189" s="68"/>
      <c r="E4189" s="68"/>
    </row>
    <row r="4190" ht="15.0" customHeight="1">
      <c r="A4190" s="179"/>
      <c r="B4190" s="179"/>
      <c r="C4190" s="186"/>
      <c r="D4190" s="68"/>
      <c r="E4190" s="68"/>
    </row>
    <row r="4191" ht="15.0" customHeight="1">
      <c r="A4191" s="179"/>
      <c r="B4191" s="179"/>
      <c r="C4191" s="186"/>
      <c r="D4191" s="68"/>
      <c r="E4191" s="68"/>
    </row>
    <row r="4192" ht="15.0" customHeight="1">
      <c r="A4192" s="179"/>
      <c r="B4192" s="179"/>
      <c r="C4192" s="186"/>
      <c r="D4192" s="68"/>
      <c r="E4192" s="68"/>
    </row>
    <row r="4193" ht="15.0" customHeight="1">
      <c r="A4193" s="179"/>
      <c r="B4193" s="179"/>
      <c r="C4193" s="186"/>
      <c r="D4193" s="68"/>
      <c r="E4193" s="68"/>
    </row>
    <row r="4194" ht="15.0" customHeight="1">
      <c r="A4194" s="179"/>
      <c r="B4194" s="179"/>
      <c r="C4194" s="186"/>
      <c r="D4194" s="68"/>
      <c r="E4194" s="68"/>
    </row>
    <row r="4195" ht="15.0" customHeight="1">
      <c r="A4195" s="179"/>
      <c r="B4195" s="179"/>
      <c r="C4195" s="186"/>
      <c r="D4195" s="68"/>
      <c r="E4195" s="68"/>
    </row>
    <row r="4196" ht="15.0" customHeight="1">
      <c r="A4196" s="179"/>
      <c r="B4196" s="179"/>
      <c r="C4196" s="186"/>
      <c r="D4196" s="68"/>
      <c r="E4196" s="68"/>
    </row>
    <row r="4197" ht="15.0" customHeight="1">
      <c r="A4197" s="179"/>
      <c r="B4197" s="179"/>
      <c r="C4197" s="186"/>
      <c r="D4197" s="68"/>
      <c r="E4197" s="68"/>
    </row>
    <row r="4198" ht="15.0" customHeight="1">
      <c r="A4198" s="179"/>
      <c r="B4198" s="179"/>
      <c r="C4198" s="186"/>
      <c r="D4198" s="68"/>
      <c r="E4198" s="68"/>
    </row>
    <row r="4199" ht="15.0" customHeight="1">
      <c r="A4199" s="179"/>
      <c r="B4199" s="179"/>
      <c r="C4199" s="186"/>
      <c r="D4199" s="68"/>
      <c r="E4199" s="68"/>
    </row>
    <row r="4200" ht="15.0" customHeight="1">
      <c r="A4200" s="179"/>
      <c r="B4200" s="179"/>
      <c r="C4200" s="186"/>
      <c r="D4200" s="68"/>
      <c r="E4200" s="68"/>
    </row>
    <row r="4201" ht="15.0" customHeight="1">
      <c r="A4201" s="179"/>
      <c r="B4201" s="179"/>
      <c r="C4201" s="186"/>
      <c r="D4201" s="68"/>
      <c r="E4201" s="68"/>
    </row>
    <row r="4202" ht="15.0" customHeight="1">
      <c r="A4202" s="179"/>
      <c r="B4202" s="179"/>
      <c r="C4202" s="186"/>
      <c r="D4202" s="68"/>
      <c r="E4202" s="68"/>
    </row>
    <row r="4203" ht="15.0" customHeight="1">
      <c r="A4203" s="179"/>
      <c r="B4203" s="179"/>
      <c r="C4203" s="186"/>
      <c r="D4203" s="68"/>
      <c r="E4203" s="68"/>
    </row>
    <row r="4204" ht="15.0" customHeight="1">
      <c r="A4204" s="179"/>
      <c r="B4204" s="179"/>
      <c r="C4204" s="186"/>
      <c r="D4204" s="68"/>
      <c r="E4204" s="68"/>
    </row>
    <row r="4205" ht="15.0" customHeight="1">
      <c r="A4205" s="179"/>
      <c r="B4205" s="179"/>
      <c r="C4205" s="186"/>
      <c r="D4205" s="68"/>
      <c r="E4205" s="68"/>
    </row>
    <row r="4206" ht="15.0" customHeight="1">
      <c r="A4206" s="179"/>
      <c r="B4206" s="179"/>
      <c r="C4206" s="186"/>
      <c r="D4206" s="68"/>
      <c r="E4206" s="68"/>
    </row>
    <row r="4207" ht="15.0" customHeight="1">
      <c r="A4207" s="179"/>
      <c r="B4207" s="179"/>
      <c r="C4207" s="186"/>
      <c r="D4207" s="68"/>
      <c r="E4207" s="68"/>
    </row>
    <row r="4208" ht="15.0" customHeight="1">
      <c r="A4208" s="179"/>
      <c r="B4208" s="179"/>
      <c r="C4208" s="186"/>
      <c r="D4208" s="68"/>
      <c r="E4208" s="68"/>
    </row>
    <row r="4209" ht="15.0" customHeight="1">
      <c r="A4209" s="179"/>
      <c r="B4209" s="179"/>
      <c r="C4209" s="186"/>
      <c r="D4209" s="68"/>
      <c r="E4209" s="68"/>
    </row>
    <row r="4210" ht="15.0" customHeight="1">
      <c r="A4210" s="179"/>
      <c r="B4210" s="179"/>
      <c r="C4210" s="186"/>
      <c r="D4210" s="68"/>
      <c r="E4210" s="68"/>
    </row>
    <row r="4211" ht="15.0" customHeight="1">
      <c r="A4211" s="179"/>
      <c r="B4211" s="179"/>
      <c r="C4211" s="186"/>
      <c r="D4211" s="68"/>
      <c r="E4211" s="68"/>
    </row>
    <row r="4212" ht="15.0" customHeight="1">
      <c r="A4212" s="179"/>
      <c r="B4212" s="179"/>
      <c r="C4212" s="186"/>
      <c r="D4212" s="68"/>
      <c r="E4212" s="68"/>
    </row>
    <row r="4213" ht="15.0" customHeight="1">
      <c r="A4213" s="179"/>
      <c r="B4213" s="179"/>
      <c r="C4213" s="186"/>
      <c r="D4213" s="68"/>
      <c r="E4213" s="68"/>
    </row>
    <row r="4214" ht="15.0" customHeight="1">
      <c r="A4214" s="179"/>
      <c r="B4214" s="179"/>
      <c r="C4214" s="186"/>
      <c r="D4214" s="68"/>
      <c r="E4214" s="68"/>
    </row>
    <row r="4215" ht="15.0" customHeight="1">
      <c r="A4215" s="179"/>
      <c r="B4215" s="179"/>
      <c r="C4215" s="186"/>
      <c r="D4215" s="68"/>
      <c r="E4215" s="68"/>
    </row>
    <row r="4216" ht="15.0" customHeight="1">
      <c r="A4216" s="179"/>
      <c r="B4216" s="179"/>
      <c r="C4216" s="186"/>
      <c r="D4216" s="68"/>
      <c r="E4216" s="68"/>
    </row>
    <row r="4217" ht="15.0" customHeight="1">
      <c r="A4217" s="179"/>
      <c r="B4217" s="179"/>
      <c r="C4217" s="186"/>
      <c r="D4217" s="68"/>
      <c r="E4217" s="68"/>
    </row>
    <row r="4218" ht="15.0" customHeight="1">
      <c r="A4218" s="179"/>
      <c r="B4218" s="179"/>
      <c r="C4218" s="186"/>
      <c r="D4218" s="68"/>
      <c r="E4218" s="68"/>
    </row>
    <row r="4219" ht="15.0" customHeight="1">
      <c r="A4219" s="179"/>
      <c r="B4219" s="179"/>
      <c r="C4219" s="186"/>
      <c r="D4219" s="68"/>
      <c r="E4219" s="68"/>
    </row>
    <row r="4220" ht="15.0" customHeight="1">
      <c r="A4220" s="179"/>
      <c r="B4220" s="179"/>
      <c r="C4220" s="186"/>
      <c r="D4220" s="68"/>
      <c r="E4220" s="68"/>
    </row>
    <row r="4221" ht="15.0" customHeight="1">
      <c r="A4221" s="179"/>
      <c r="B4221" s="179"/>
      <c r="C4221" s="186"/>
      <c r="D4221" s="68"/>
      <c r="E4221" s="68"/>
    </row>
    <row r="4222" ht="15.0" customHeight="1">
      <c r="A4222" s="179"/>
      <c r="B4222" s="179"/>
      <c r="C4222" s="186"/>
      <c r="D4222" s="68"/>
      <c r="E4222" s="68"/>
    </row>
    <row r="4223" ht="15.0" customHeight="1">
      <c r="A4223" s="179"/>
      <c r="B4223" s="179"/>
      <c r="C4223" s="186"/>
      <c r="D4223" s="68"/>
      <c r="E4223" s="68"/>
    </row>
    <row r="4224" ht="15.0" customHeight="1">
      <c r="A4224" s="179"/>
      <c r="B4224" s="179"/>
      <c r="C4224" s="186"/>
      <c r="D4224" s="68"/>
      <c r="E4224" s="68"/>
    </row>
    <row r="4225" ht="15.0" customHeight="1">
      <c r="A4225" s="179"/>
      <c r="B4225" s="179"/>
      <c r="C4225" s="186"/>
      <c r="D4225" s="68"/>
      <c r="E4225" s="68"/>
    </row>
    <row r="4226" ht="15.0" customHeight="1">
      <c r="A4226" s="179"/>
      <c r="B4226" s="179"/>
      <c r="C4226" s="186"/>
      <c r="D4226" s="68"/>
      <c r="E4226" s="68"/>
    </row>
    <row r="4227" ht="15.0" customHeight="1">
      <c r="A4227" s="179"/>
      <c r="B4227" s="179"/>
      <c r="C4227" s="186"/>
      <c r="D4227" s="68"/>
      <c r="E4227" s="68"/>
    </row>
    <row r="4228" ht="15.0" customHeight="1">
      <c r="A4228" s="179"/>
      <c r="B4228" s="179"/>
      <c r="C4228" s="186"/>
      <c r="D4228" s="68"/>
      <c r="E4228" s="68"/>
    </row>
    <row r="4229" ht="15.0" customHeight="1">
      <c r="A4229" s="179"/>
      <c r="B4229" s="179"/>
      <c r="C4229" s="186"/>
      <c r="D4229" s="68"/>
      <c r="E4229" s="68"/>
    </row>
    <row r="4230" ht="15.0" customHeight="1">
      <c r="A4230" s="179"/>
      <c r="B4230" s="179"/>
      <c r="C4230" s="186"/>
      <c r="D4230" s="68"/>
      <c r="E4230" s="68"/>
    </row>
    <row r="4231" ht="15.0" customHeight="1">
      <c r="A4231" s="179"/>
      <c r="B4231" s="179"/>
      <c r="C4231" s="186"/>
      <c r="D4231" s="68"/>
      <c r="E4231" s="68"/>
    </row>
    <row r="4232" ht="15.0" customHeight="1">
      <c r="A4232" s="179"/>
      <c r="B4232" s="179"/>
      <c r="C4232" s="186"/>
      <c r="D4232" s="68"/>
      <c r="E4232" s="68"/>
    </row>
    <row r="4233" ht="15.0" customHeight="1">
      <c r="A4233" s="179"/>
      <c r="B4233" s="179"/>
      <c r="C4233" s="186"/>
      <c r="D4233" s="68"/>
      <c r="E4233" s="68"/>
    </row>
    <row r="4234" ht="15.0" customHeight="1">
      <c r="A4234" s="179"/>
      <c r="B4234" s="179"/>
      <c r="C4234" s="186"/>
      <c r="D4234" s="68"/>
      <c r="E4234" s="68"/>
    </row>
    <row r="4235" ht="15.0" customHeight="1">
      <c r="A4235" s="179"/>
      <c r="B4235" s="179"/>
      <c r="C4235" s="186"/>
      <c r="D4235" s="68"/>
      <c r="E4235" s="68"/>
    </row>
    <row r="4236" ht="15.0" customHeight="1">
      <c r="A4236" s="179"/>
      <c r="B4236" s="179"/>
      <c r="C4236" s="186"/>
      <c r="D4236" s="68"/>
      <c r="E4236" s="68"/>
    </row>
    <row r="4237" ht="15.0" customHeight="1">
      <c r="A4237" s="179"/>
      <c r="B4237" s="179"/>
      <c r="C4237" s="186"/>
      <c r="D4237" s="68"/>
      <c r="E4237" s="68"/>
    </row>
    <row r="4238" ht="15.0" customHeight="1">
      <c r="A4238" s="179"/>
      <c r="B4238" s="179"/>
      <c r="C4238" s="186"/>
      <c r="D4238" s="68"/>
      <c r="E4238" s="68"/>
    </row>
    <row r="4239" ht="15.0" customHeight="1">
      <c r="A4239" s="179"/>
      <c r="B4239" s="179"/>
      <c r="C4239" s="186"/>
      <c r="D4239" s="68"/>
      <c r="E4239" s="68"/>
    </row>
    <row r="4240" ht="15.0" customHeight="1">
      <c r="A4240" s="179"/>
      <c r="B4240" s="179"/>
      <c r="C4240" s="186"/>
      <c r="D4240" s="68"/>
      <c r="E4240" s="68"/>
    </row>
    <row r="4241" ht="15.0" customHeight="1">
      <c r="A4241" s="179"/>
      <c r="B4241" s="179"/>
      <c r="C4241" s="186"/>
      <c r="D4241" s="68"/>
      <c r="E4241" s="68"/>
    </row>
    <row r="4242" ht="15.0" customHeight="1">
      <c r="A4242" s="179"/>
      <c r="B4242" s="179"/>
      <c r="C4242" s="186"/>
      <c r="D4242" s="68"/>
      <c r="E4242" s="68"/>
    </row>
    <row r="4243" ht="15.0" customHeight="1">
      <c r="A4243" s="179"/>
      <c r="B4243" s="179"/>
      <c r="C4243" s="186"/>
      <c r="D4243" s="68"/>
      <c r="E4243" s="68"/>
    </row>
    <row r="4244" ht="15.0" customHeight="1">
      <c r="A4244" s="179"/>
      <c r="B4244" s="179"/>
      <c r="C4244" s="186"/>
      <c r="D4244" s="68"/>
      <c r="E4244" s="68"/>
    </row>
    <row r="4245" ht="15.0" customHeight="1">
      <c r="A4245" s="179"/>
      <c r="B4245" s="179"/>
      <c r="C4245" s="186"/>
      <c r="D4245" s="68"/>
      <c r="E4245" s="68"/>
    </row>
    <row r="4246" ht="15.0" customHeight="1">
      <c r="A4246" s="179"/>
      <c r="B4246" s="179"/>
      <c r="C4246" s="186"/>
      <c r="D4246" s="68"/>
      <c r="E4246" s="68"/>
    </row>
    <row r="4247" ht="15.0" customHeight="1">
      <c r="A4247" s="179"/>
      <c r="B4247" s="179"/>
      <c r="C4247" s="186"/>
      <c r="D4247" s="68"/>
      <c r="E4247" s="68"/>
    </row>
    <row r="4248" ht="15.0" customHeight="1">
      <c r="A4248" s="179"/>
      <c r="B4248" s="179"/>
      <c r="C4248" s="186"/>
      <c r="D4248" s="68"/>
      <c r="E4248" s="68"/>
    </row>
    <row r="4249" ht="15.0" customHeight="1">
      <c r="A4249" s="179"/>
      <c r="B4249" s="179"/>
      <c r="C4249" s="186"/>
      <c r="D4249" s="68"/>
      <c r="E4249" s="68"/>
    </row>
    <row r="4250" ht="15.0" customHeight="1">
      <c r="A4250" s="179"/>
      <c r="B4250" s="179"/>
      <c r="C4250" s="186"/>
      <c r="D4250" s="68"/>
      <c r="E4250" s="68"/>
    </row>
    <row r="4251" ht="15.0" customHeight="1">
      <c r="A4251" s="179"/>
      <c r="B4251" s="179"/>
      <c r="C4251" s="186"/>
      <c r="D4251" s="68"/>
      <c r="E4251" s="68"/>
    </row>
    <row r="4252" ht="15.0" customHeight="1">
      <c r="A4252" s="179"/>
      <c r="B4252" s="179"/>
      <c r="C4252" s="186"/>
      <c r="D4252" s="68"/>
      <c r="E4252" s="68"/>
    </row>
    <row r="4253" ht="15.0" customHeight="1">
      <c r="A4253" s="179"/>
      <c r="B4253" s="179"/>
      <c r="C4253" s="186"/>
      <c r="D4253" s="68"/>
      <c r="E4253" s="68"/>
    </row>
    <row r="4254" ht="15.0" customHeight="1">
      <c r="A4254" s="179"/>
      <c r="B4254" s="179"/>
      <c r="C4254" s="186"/>
      <c r="D4254" s="68"/>
      <c r="E4254" s="68"/>
    </row>
    <row r="4255" ht="15.0" customHeight="1">
      <c r="A4255" s="179"/>
      <c r="B4255" s="179"/>
      <c r="C4255" s="186"/>
      <c r="D4255" s="68"/>
      <c r="E4255" s="68"/>
    </row>
    <row r="4256" ht="15.0" customHeight="1">
      <c r="A4256" s="179"/>
      <c r="B4256" s="179"/>
      <c r="C4256" s="186"/>
      <c r="D4256" s="68"/>
      <c r="E4256" s="68"/>
    </row>
    <row r="4257" ht="15.0" customHeight="1">
      <c r="A4257" s="179"/>
      <c r="B4257" s="179"/>
      <c r="C4257" s="186"/>
      <c r="D4257" s="68"/>
      <c r="E4257" s="68"/>
    </row>
    <row r="4258" ht="15.0" customHeight="1">
      <c r="A4258" s="179"/>
      <c r="B4258" s="179"/>
      <c r="C4258" s="186"/>
      <c r="D4258" s="68"/>
      <c r="E4258" s="68"/>
    </row>
    <row r="4259" ht="15.0" customHeight="1">
      <c r="A4259" s="179"/>
      <c r="B4259" s="179"/>
      <c r="C4259" s="186"/>
      <c r="D4259" s="68"/>
      <c r="E4259" s="68"/>
    </row>
    <row r="4260" ht="15.0" customHeight="1">
      <c r="A4260" s="179"/>
      <c r="B4260" s="179"/>
      <c r="C4260" s="186"/>
      <c r="D4260" s="68"/>
      <c r="E4260" s="68"/>
    </row>
    <row r="4261" ht="15.0" customHeight="1">
      <c r="A4261" s="179"/>
      <c r="B4261" s="179"/>
      <c r="C4261" s="186"/>
      <c r="D4261" s="68"/>
      <c r="E4261" s="68"/>
    </row>
    <row r="4262" ht="15.0" customHeight="1">
      <c r="A4262" s="179"/>
      <c r="B4262" s="179"/>
      <c r="C4262" s="186"/>
      <c r="D4262" s="68"/>
      <c r="E4262" s="68"/>
    </row>
    <row r="4263" ht="15.0" customHeight="1">
      <c r="A4263" s="179"/>
      <c r="B4263" s="179"/>
      <c r="C4263" s="186"/>
      <c r="D4263" s="68"/>
      <c r="E4263" s="68"/>
    </row>
    <row r="4264" ht="15.0" customHeight="1">
      <c r="A4264" s="179"/>
      <c r="B4264" s="179"/>
      <c r="C4264" s="186"/>
      <c r="D4264" s="68"/>
      <c r="E4264" s="68"/>
    </row>
    <row r="4265" ht="15.0" customHeight="1">
      <c r="A4265" s="179"/>
      <c r="B4265" s="179"/>
      <c r="C4265" s="186"/>
      <c r="D4265" s="68"/>
      <c r="E4265" s="68"/>
    </row>
    <row r="4266" ht="15.0" customHeight="1">
      <c r="A4266" s="179"/>
      <c r="B4266" s="179"/>
      <c r="C4266" s="186"/>
      <c r="D4266" s="68"/>
      <c r="E4266" s="68"/>
    </row>
    <row r="4267" ht="15.0" customHeight="1">
      <c r="A4267" s="179"/>
      <c r="B4267" s="179"/>
      <c r="C4267" s="186"/>
      <c r="D4267" s="68"/>
      <c r="E4267" s="68"/>
    </row>
    <row r="4268" ht="15.0" customHeight="1">
      <c r="A4268" s="179"/>
      <c r="B4268" s="179"/>
      <c r="C4268" s="186"/>
      <c r="D4268" s="68"/>
      <c r="E4268" s="68"/>
    </row>
    <row r="4269" ht="15.0" customHeight="1">
      <c r="A4269" s="179"/>
      <c r="B4269" s="179"/>
      <c r="C4269" s="186"/>
      <c r="D4269" s="68"/>
      <c r="E4269" s="68"/>
    </row>
    <row r="4270" ht="15.0" customHeight="1">
      <c r="A4270" s="179"/>
      <c r="B4270" s="179"/>
      <c r="C4270" s="186"/>
      <c r="D4270" s="68"/>
      <c r="E4270" s="68"/>
    </row>
    <row r="4271" ht="15.0" customHeight="1">
      <c r="A4271" s="179"/>
      <c r="B4271" s="179"/>
      <c r="C4271" s="186"/>
      <c r="D4271" s="68"/>
      <c r="E4271" s="68"/>
    </row>
    <row r="4272" ht="15.0" customHeight="1">
      <c r="A4272" s="179"/>
      <c r="B4272" s="179"/>
      <c r="C4272" s="186"/>
      <c r="D4272" s="68"/>
      <c r="E4272" s="68"/>
    </row>
    <row r="4273" ht="15.0" customHeight="1">
      <c r="A4273" s="179"/>
      <c r="B4273" s="179"/>
      <c r="C4273" s="186"/>
      <c r="D4273" s="68"/>
      <c r="E4273" s="68"/>
    </row>
    <row r="4274" ht="15.0" customHeight="1">
      <c r="A4274" s="179"/>
      <c r="B4274" s="179"/>
      <c r="C4274" s="186"/>
      <c r="D4274" s="68"/>
      <c r="E4274" s="68"/>
    </row>
    <row r="4275" ht="15.0" customHeight="1">
      <c r="A4275" s="179"/>
      <c r="B4275" s="179"/>
      <c r="C4275" s="186"/>
      <c r="D4275" s="68"/>
      <c r="E4275" s="68"/>
    </row>
    <row r="4276" ht="15.0" customHeight="1">
      <c r="A4276" s="179"/>
      <c r="B4276" s="179"/>
      <c r="C4276" s="186"/>
      <c r="D4276" s="68"/>
      <c r="E4276" s="68"/>
    </row>
    <row r="4277" ht="15.0" customHeight="1">
      <c r="A4277" s="179"/>
      <c r="B4277" s="179"/>
      <c r="C4277" s="186"/>
      <c r="D4277" s="68"/>
      <c r="E4277" s="68"/>
    </row>
    <row r="4278" ht="15.0" customHeight="1">
      <c r="A4278" s="179"/>
      <c r="B4278" s="179"/>
      <c r="C4278" s="186"/>
      <c r="D4278" s="68"/>
      <c r="E4278" s="68"/>
    </row>
    <row r="4279" ht="15.0" customHeight="1">
      <c r="A4279" s="179"/>
      <c r="B4279" s="179"/>
      <c r="C4279" s="186"/>
      <c r="D4279" s="68"/>
      <c r="E4279" s="68"/>
    </row>
    <row r="4280" ht="15.0" customHeight="1">
      <c r="A4280" s="179"/>
      <c r="B4280" s="179"/>
      <c r="C4280" s="186"/>
      <c r="D4280" s="68"/>
      <c r="E4280" s="68"/>
    </row>
    <row r="4281" ht="15.0" customHeight="1">
      <c r="A4281" s="179"/>
      <c r="B4281" s="179"/>
      <c r="C4281" s="186"/>
      <c r="D4281" s="68"/>
      <c r="E4281" s="68"/>
    </row>
    <row r="4282" ht="15.0" customHeight="1">
      <c r="A4282" s="179"/>
      <c r="B4282" s="179"/>
      <c r="C4282" s="186"/>
      <c r="D4282" s="68"/>
      <c r="E4282" s="68"/>
    </row>
    <row r="4283" ht="15.0" customHeight="1">
      <c r="A4283" s="179"/>
      <c r="B4283" s="179"/>
      <c r="C4283" s="186"/>
      <c r="D4283" s="68"/>
      <c r="E4283" s="68"/>
    </row>
    <row r="4284" ht="15.0" customHeight="1">
      <c r="A4284" s="179"/>
      <c r="B4284" s="179"/>
      <c r="C4284" s="186"/>
      <c r="D4284" s="68"/>
      <c r="E4284" s="68"/>
    </row>
    <row r="4285" ht="15.0" customHeight="1">
      <c r="A4285" s="179"/>
      <c r="B4285" s="179"/>
      <c r="C4285" s="186"/>
      <c r="D4285" s="68"/>
      <c r="E4285" s="68"/>
    </row>
    <row r="4286" ht="15.0" customHeight="1">
      <c r="A4286" s="179"/>
      <c r="B4286" s="179"/>
      <c r="C4286" s="186"/>
      <c r="D4286" s="68"/>
      <c r="E4286" s="68"/>
    </row>
    <row r="4287" ht="15.0" customHeight="1">
      <c r="A4287" s="179"/>
      <c r="B4287" s="179"/>
      <c r="C4287" s="186"/>
      <c r="D4287" s="68"/>
      <c r="E4287" s="68"/>
    </row>
    <row r="4288" ht="15.0" customHeight="1">
      <c r="A4288" s="179"/>
      <c r="B4288" s="179"/>
      <c r="C4288" s="186"/>
      <c r="D4288" s="68"/>
      <c r="E4288" s="68"/>
    </row>
    <row r="4289" ht="15.0" customHeight="1">
      <c r="A4289" s="179"/>
      <c r="B4289" s="179"/>
      <c r="C4289" s="186"/>
      <c r="D4289" s="68"/>
      <c r="E4289" s="68"/>
    </row>
    <row r="4290" ht="15.0" customHeight="1">
      <c r="A4290" s="179"/>
      <c r="B4290" s="179"/>
      <c r="C4290" s="186"/>
      <c r="D4290" s="68"/>
      <c r="E4290" s="68"/>
    </row>
    <row r="4291" ht="15.0" customHeight="1">
      <c r="A4291" s="179"/>
      <c r="B4291" s="179"/>
      <c r="C4291" s="186"/>
      <c r="D4291" s="68"/>
      <c r="E4291" s="68"/>
    </row>
    <row r="4292" ht="15.0" customHeight="1">
      <c r="A4292" s="179"/>
      <c r="B4292" s="179"/>
      <c r="C4292" s="186"/>
      <c r="D4292" s="68"/>
      <c r="E4292" s="68"/>
    </row>
    <row r="4293" ht="15.0" customHeight="1">
      <c r="A4293" s="179"/>
      <c r="B4293" s="179"/>
      <c r="C4293" s="186"/>
      <c r="D4293" s="68"/>
      <c r="E4293" s="68"/>
    </row>
    <row r="4294" ht="15.0" customHeight="1">
      <c r="A4294" s="179"/>
      <c r="B4294" s="179"/>
      <c r="C4294" s="186"/>
      <c r="D4294" s="68"/>
      <c r="E4294" s="68"/>
    </row>
    <row r="4295" ht="15.0" customHeight="1">
      <c r="A4295" s="179"/>
      <c r="B4295" s="179"/>
      <c r="C4295" s="186"/>
      <c r="D4295" s="68"/>
      <c r="E4295" s="68"/>
    </row>
    <row r="4296" ht="15.0" customHeight="1">
      <c r="A4296" s="179"/>
      <c r="B4296" s="179"/>
      <c r="C4296" s="186"/>
      <c r="D4296" s="68"/>
      <c r="E4296" s="68"/>
    </row>
    <row r="4297" ht="15.0" customHeight="1">
      <c r="A4297" s="179"/>
      <c r="B4297" s="179"/>
      <c r="C4297" s="186"/>
      <c r="D4297" s="68"/>
      <c r="E4297" s="68"/>
    </row>
    <row r="4298" ht="15.0" customHeight="1">
      <c r="A4298" s="179"/>
      <c r="B4298" s="179"/>
      <c r="C4298" s="186"/>
      <c r="D4298" s="68"/>
      <c r="E4298" s="68"/>
    </row>
    <row r="4299" ht="15.0" customHeight="1">
      <c r="A4299" s="179"/>
      <c r="B4299" s="179"/>
      <c r="C4299" s="186"/>
      <c r="D4299" s="68"/>
      <c r="E4299" s="68"/>
    </row>
    <row r="4300" ht="15.0" customHeight="1">
      <c r="A4300" s="179"/>
      <c r="B4300" s="179"/>
      <c r="C4300" s="186"/>
      <c r="D4300" s="68"/>
      <c r="E4300" s="68"/>
    </row>
    <row r="4301" ht="15.0" customHeight="1">
      <c r="A4301" s="179"/>
      <c r="B4301" s="179"/>
      <c r="C4301" s="186"/>
      <c r="D4301" s="68"/>
      <c r="E4301" s="68"/>
    </row>
    <row r="4302" ht="15.0" customHeight="1">
      <c r="A4302" s="179"/>
      <c r="B4302" s="179"/>
      <c r="C4302" s="186"/>
      <c r="D4302" s="68"/>
      <c r="E4302" s="68"/>
    </row>
    <row r="4303" ht="15.0" customHeight="1">
      <c r="A4303" s="179"/>
      <c r="B4303" s="179"/>
      <c r="C4303" s="186"/>
      <c r="D4303" s="68"/>
      <c r="E4303" s="68"/>
    </row>
    <row r="4304" ht="15.0" customHeight="1">
      <c r="A4304" s="179"/>
      <c r="B4304" s="179"/>
      <c r="C4304" s="186"/>
      <c r="D4304" s="68"/>
      <c r="E4304" s="68"/>
    </row>
    <row r="4305" ht="15.0" customHeight="1">
      <c r="A4305" s="179"/>
      <c r="B4305" s="179"/>
      <c r="C4305" s="186"/>
      <c r="D4305" s="68"/>
      <c r="E4305" s="68"/>
    </row>
    <row r="4306" ht="15.0" customHeight="1">
      <c r="A4306" s="179"/>
      <c r="B4306" s="179"/>
      <c r="C4306" s="186"/>
      <c r="D4306" s="68"/>
      <c r="E4306" s="68"/>
    </row>
    <row r="4307" ht="15.0" customHeight="1">
      <c r="A4307" s="179"/>
      <c r="B4307" s="179"/>
      <c r="C4307" s="186"/>
      <c r="D4307" s="68"/>
      <c r="E4307" s="68"/>
    </row>
    <row r="4308" ht="15.0" customHeight="1">
      <c r="A4308" s="179"/>
      <c r="B4308" s="179"/>
      <c r="C4308" s="186"/>
      <c r="D4308" s="68"/>
      <c r="E4308" s="68"/>
    </row>
    <row r="4309" ht="15.0" customHeight="1">
      <c r="A4309" s="179"/>
      <c r="B4309" s="179"/>
      <c r="C4309" s="186"/>
      <c r="D4309" s="68"/>
      <c r="E4309" s="68"/>
    </row>
    <row r="4310" ht="15.0" customHeight="1">
      <c r="A4310" s="179"/>
      <c r="B4310" s="179"/>
      <c r="C4310" s="186"/>
      <c r="D4310" s="68"/>
      <c r="E4310" s="68"/>
    </row>
    <row r="4311" ht="15.0" customHeight="1">
      <c r="A4311" s="179"/>
      <c r="B4311" s="179"/>
      <c r="C4311" s="186"/>
      <c r="D4311" s="68"/>
      <c r="E4311" s="68"/>
    </row>
    <row r="4312" ht="15.0" customHeight="1">
      <c r="A4312" s="179"/>
      <c r="B4312" s="179"/>
      <c r="C4312" s="186"/>
      <c r="D4312" s="68"/>
      <c r="E4312" s="68"/>
    </row>
    <row r="4313" ht="15.0" customHeight="1">
      <c r="A4313" s="179"/>
      <c r="B4313" s="179"/>
      <c r="C4313" s="186"/>
      <c r="D4313" s="68"/>
      <c r="E4313" s="68"/>
    </row>
    <row r="4314" ht="15.0" customHeight="1">
      <c r="A4314" s="179"/>
      <c r="B4314" s="179"/>
      <c r="C4314" s="186"/>
      <c r="D4314" s="68"/>
      <c r="E4314" s="68"/>
    </row>
    <row r="4315" ht="15.0" customHeight="1">
      <c r="A4315" s="179"/>
      <c r="B4315" s="179"/>
      <c r="C4315" s="186"/>
      <c r="D4315" s="68"/>
      <c r="E4315" s="68"/>
    </row>
    <row r="4316" ht="15.0" customHeight="1">
      <c r="A4316" s="179"/>
      <c r="B4316" s="179"/>
      <c r="C4316" s="186"/>
      <c r="D4316" s="68"/>
      <c r="E4316" s="68"/>
    </row>
    <row r="4317" ht="15.0" customHeight="1">
      <c r="A4317" s="179"/>
      <c r="B4317" s="179"/>
      <c r="C4317" s="186"/>
      <c r="D4317" s="68"/>
      <c r="E4317" s="68"/>
    </row>
    <row r="4318" ht="15.0" customHeight="1">
      <c r="A4318" s="179"/>
      <c r="B4318" s="179"/>
      <c r="C4318" s="186"/>
      <c r="D4318" s="68"/>
      <c r="E4318" s="68"/>
    </row>
    <row r="4319" ht="15.0" customHeight="1">
      <c r="A4319" s="179"/>
      <c r="B4319" s="179"/>
      <c r="C4319" s="186"/>
      <c r="D4319" s="68"/>
      <c r="E4319" s="68"/>
    </row>
    <row r="4320" ht="15.0" customHeight="1">
      <c r="A4320" s="179"/>
      <c r="B4320" s="179"/>
      <c r="C4320" s="186"/>
      <c r="D4320" s="68"/>
      <c r="E4320" s="68"/>
    </row>
    <row r="4321" ht="15.0" customHeight="1">
      <c r="A4321" s="179"/>
      <c r="B4321" s="179"/>
      <c r="C4321" s="186"/>
      <c r="D4321" s="68"/>
      <c r="E4321" s="68"/>
    </row>
    <row r="4322" ht="15.0" customHeight="1">
      <c r="A4322" s="179"/>
      <c r="B4322" s="179"/>
      <c r="C4322" s="186"/>
      <c r="D4322" s="68"/>
      <c r="E4322" s="68"/>
    </row>
    <row r="4323" ht="15.0" customHeight="1">
      <c r="A4323" s="179"/>
      <c r="B4323" s="179"/>
      <c r="C4323" s="186"/>
      <c r="D4323" s="68"/>
      <c r="E4323" s="68"/>
    </row>
    <row r="4324" ht="15.0" customHeight="1">
      <c r="A4324" s="179"/>
      <c r="B4324" s="179"/>
      <c r="C4324" s="186"/>
      <c r="D4324" s="68"/>
      <c r="E4324" s="68"/>
    </row>
    <row r="4325" ht="15.0" customHeight="1">
      <c r="A4325" s="179"/>
      <c r="B4325" s="179"/>
      <c r="C4325" s="186"/>
      <c r="D4325" s="68"/>
      <c r="E4325" s="68"/>
    </row>
    <row r="4326" ht="15.0" customHeight="1">
      <c r="A4326" s="179"/>
      <c r="B4326" s="179"/>
      <c r="C4326" s="186"/>
      <c r="D4326" s="68"/>
      <c r="E4326" s="68"/>
    </row>
    <row r="4327" ht="15.0" customHeight="1">
      <c r="A4327" s="179"/>
      <c r="B4327" s="179"/>
      <c r="C4327" s="186"/>
      <c r="D4327" s="68"/>
      <c r="E4327" s="68"/>
    </row>
    <row r="4328" ht="15.0" customHeight="1">
      <c r="A4328" s="179"/>
      <c r="B4328" s="179"/>
      <c r="C4328" s="186"/>
      <c r="D4328" s="68"/>
      <c r="E4328" s="68"/>
    </row>
    <row r="4329" ht="15.0" customHeight="1">
      <c r="A4329" s="179"/>
      <c r="B4329" s="179"/>
      <c r="C4329" s="186"/>
      <c r="D4329" s="68"/>
      <c r="E4329" s="68"/>
    </row>
    <row r="4330" ht="15.0" customHeight="1">
      <c r="A4330" s="179"/>
      <c r="B4330" s="179"/>
      <c r="C4330" s="186"/>
      <c r="D4330" s="68"/>
      <c r="E4330" s="68"/>
    </row>
    <row r="4331" ht="15.0" customHeight="1">
      <c r="A4331" s="179"/>
      <c r="B4331" s="179"/>
      <c r="C4331" s="186"/>
      <c r="D4331" s="68"/>
      <c r="E4331" s="68"/>
    </row>
    <row r="4332" ht="15.0" customHeight="1">
      <c r="A4332" s="179"/>
      <c r="B4332" s="179"/>
      <c r="C4332" s="186"/>
      <c r="D4332" s="68"/>
      <c r="E4332" s="68"/>
    </row>
    <row r="4333" ht="15.0" customHeight="1">
      <c r="A4333" s="179"/>
      <c r="B4333" s="179"/>
      <c r="C4333" s="186"/>
      <c r="D4333" s="68"/>
      <c r="E4333" s="68"/>
    </row>
    <row r="4334" ht="15.0" customHeight="1">
      <c r="A4334" s="179"/>
      <c r="B4334" s="179"/>
      <c r="C4334" s="186"/>
      <c r="D4334" s="68"/>
      <c r="E4334" s="68"/>
    </row>
    <row r="4335" ht="15.0" customHeight="1">
      <c r="A4335" s="179"/>
      <c r="B4335" s="179"/>
      <c r="C4335" s="186"/>
      <c r="D4335" s="68"/>
      <c r="E4335" s="68"/>
    </row>
    <row r="4336" ht="15.0" customHeight="1">
      <c r="A4336" s="179"/>
      <c r="B4336" s="179"/>
      <c r="C4336" s="186"/>
      <c r="D4336" s="68"/>
      <c r="E4336" s="68"/>
    </row>
    <row r="4337" ht="15.0" customHeight="1">
      <c r="A4337" s="179"/>
      <c r="B4337" s="179"/>
      <c r="C4337" s="186"/>
      <c r="D4337" s="68"/>
      <c r="E4337" s="68"/>
    </row>
    <row r="4338" ht="15.0" customHeight="1">
      <c r="A4338" s="179"/>
      <c r="B4338" s="179"/>
      <c r="C4338" s="186"/>
      <c r="D4338" s="68"/>
      <c r="E4338" s="68"/>
    </row>
    <row r="4339" ht="15.0" customHeight="1">
      <c r="A4339" s="179"/>
      <c r="B4339" s="179"/>
      <c r="C4339" s="186"/>
      <c r="D4339" s="68"/>
      <c r="E4339" s="68"/>
    </row>
    <row r="4340" ht="15.0" customHeight="1">
      <c r="A4340" s="179"/>
      <c r="B4340" s="179"/>
      <c r="C4340" s="186"/>
      <c r="D4340" s="68"/>
      <c r="E4340" s="68"/>
    </row>
    <row r="4341" ht="15.0" customHeight="1">
      <c r="A4341" s="179"/>
      <c r="B4341" s="179"/>
      <c r="C4341" s="186"/>
      <c r="D4341" s="68"/>
      <c r="E4341" s="68"/>
    </row>
    <row r="4342" ht="15.0" customHeight="1">
      <c r="A4342" s="179"/>
      <c r="B4342" s="179"/>
      <c r="C4342" s="186"/>
      <c r="D4342" s="68"/>
      <c r="E4342" s="68"/>
    </row>
    <row r="4343" ht="15.0" customHeight="1">
      <c r="A4343" s="179"/>
      <c r="B4343" s="179"/>
      <c r="C4343" s="186"/>
      <c r="D4343" s="68"/>
      <c r="E4343" s="68"/>
    </row>
    <row r="4344" ht="15.0" customHeight="1">
      <c r="A4344" s="179"/>
      <c r="B4344" s="179"/>
      <c r="C4344" s="186"/>
      <c r="D4344" s="68"/>
      <c r="E4344" s="68"/>
    </row>
    <row r="4345" ht="15.0" customHeight="1">
      <c r="A4345" s="179"/>
      <c r="B4345" s="179"/>
      <c r="C4345" s="186"/>
      <c r="D4345" s="68"/>
      <c r="E4345" s="68"/>
    </row>
    <row r="4346" ht="15.0" customHeight="1">
      <c r="A4346" s="179"/>
      <c r="B4346" s="179"/>
      <c r="C4346" s="186"/>
      <c r="D4346" s="68"/>
      <c r="E4346" s="68"/>
    </row>
    <row r="4347" ht="15.0" customHeight="1">
      <c r="A4347" s="179"/>
      <c r="B4347" s="179"/>
      <c r="C4347" s="186"/>
      <c r="D4347" s="68"/>
      <c r="E4347" s="68"/>
    </row>
    <row r="4348" ht="15.0" customHeight="1">
      <c r="A4348" s="179"/>
      <c r="B4348" s="179"/>
      <c r="C4348" s="186"/>
      <c r="D4348" s="68"/>
      <c r="E4348" s="68"/>
    </row>
    <row r="4349" ht="15.0" customHeight="1">
      <c r="A4349" s="179"/>
      <c r="B4349" s="179"/>
      <c r="C4349" s="186"/>
      <c r="D4349" s="68"/>
      <c r="E4349" s="68"/>
    </row>
    <row r="4350" ht="15.0" customHeight="1">
      <c r="A4350" s="179"/>
      <c r="B4350" s="179"/>
      <c r="C4350" s="186"/>
      <c r="D4350" s="68"/>
      <c r="E4350" s="68"/>
    </row>
    <row r="4351" ht="15.0" customHeight="1">
      <c r="A4351" s="179"/>
      <c r="B4351" s="179"/>
      <c r="C4351" s="186"/>
      <c r="D4351" s="68"/>
      <c r="E4351" s="68"/>
    </row>
    <row r="4352" ht="15.0" customHeight="1">
      <c r="A4352" s="179"/>
      <c r="B4352" s="179"/>
      <c r="C4352" s="186"/>
      <c r="D4352" s="68"/>
      <c r="E4352" s="68"/>
    </row>
    <row r="4353" ht="15.0" customHeight="1">
      <c r="A4353" s="179"/>
      <c r="B4353" s="179"/>
      <c r="C4353" s="186"/>
      <c r="D4353" s="68"/>
      <c r="E4353" s="68"/>
    </row>
    <row r="4354" ht="15.0" customHeight="1">
      <c r="A4354" s="179"/>
      <c r="B4354" s="179"/>
      <c r="C4354" s="186"/>
      <c r="D4354" s="68"/>
      <c r="E4354" s="68"/>
    </row>
    <row r="4355" ht="15.0" customHeight="1">
      <c r="A4355" s="179"/>
      <c r="B4355" s="179"/>
      <c r="C4355" s="186"/>
      <c r="D4355" s="68"/>
      <c r="E4355" s="68"/>
    </row>
    <row r="4356" ht="15.0" customHeight="1">
      <c r="A4356" s="179"/>
      <c r="B4356" s="179"/>
      <c r="C4356" s="186"/>
      <c r="D4356" s="68"/>
      <c r="E4356" s="68"/>
    </row>
    <row r="4357" ht="15.0" customHeight="1">
      <c r="A4357" s="179"/>
      <c r="B4357" s="179"/>
      <c r="C4357" s="186"/>
      <c r="D4357" s="68"/>
      <c r="E4357" s="68"/>
    </row>
    <row r="4358" ht="15.0" customHeight="1">
      <c r="A4358" s="179"/>
      <c r="B4358" s="179"/>
      <c r="C4358" s="186"/>
      <c r="D4358" s="68"/>
      <c r="E4358" s="68"/>
    </row>
    <row r="4359" ht="15.0" customHeight="1">
      <c r="A4359" s="179"/>
      <c r="B4359" s="179"/>
      <c r="C4359" s="186"/>
      <c r="D4359" s="68"/>
      <c r="E4359" s="68"/>
    </row>
    <row r="4360" ht="15.0" customHeight="1">
      <c r="A4360" s="179"/>
      <c r="B4360" s="179"/>
      <c r="C4360" s="186"/>
      <c r="D4360" s="68"/>
      <c r="E4360" s="68"/>
    </row>
    <row r="4361" ht="15.0" customHeight="1">
      <c r="A4361" s="179"/>
      <c r="B4361" s="179"/>
      <c r="C4361" s="186"/>
      <c r="D4361" s="68"/>
      <c r="E4361" s="68"/>
    </row>
    <row r="4362" ht="15.0" customHeight="1">
      <c r="A4362" s="179"/>
      <c r="B4362" s="179"/>
      <c r="C4362" s="186"/>
      <c r="D4362" s="68"/>
      <c r="E4362" s="68"/>
    </row>
    <row r="4363" ht="15.0" customHeight="1">
      <c r="A4363" s="179"/>
      <c r="B4363" s="179"/>
      <c r="C4363" s="186"/>
      <c r="D4363" s="68"/>
      <c r="E4363" s="68"/>
    </row>
    <row r="4364" ht="15.0" customHeight="1">
      <c r="A4364" s="179"/>
      <c r="B4364" s="179"/>
      <c r="C4364" s="186"/>
      <c r="D4364" s="68"/>
      <c r="E4364" s="68"/>
    </row>
    <row r="4365" ht="15.0" customHeight="1">
      <c r="A4365" s="179"/>
      <c r="B4365" s="179"/>
      <c r="C4365" s="186"/>
      <c r="D4365" s="68"/>
      <c r="E4365" s="68"/>
    </row>
    <row r="4366" ht="15.0" customHeight="1">
      <c r="A4366" s="179"/>
      <c r="B4366" s="179"/>
      <c r="C4366" s="186"/>
      <c r="D4366" s="68"/>
      <c r="E4366" s="68"/>
    </row>
    <row r="4367" ht="15.0" customHeight="1">
      <c r="A4367" s="179"/>
      <c r="B4367" s="179"/>
      <c r="C4367" s="186"/>
      <c r="D4367" s="68"/>
      <c r="E4367" s="68"/>
    </row>
    <row r="4368" ht="15.0" customHeight="1">
      <c r="A4368" s="179"/>
      <c r="B4368" s="179"/>
      <c r="C4368" s="186"/>
      <c r="D4368" s="68"/>
      <c r="E4368" s="68"/>
    </row>
    <row r="4369" ht="15.0" customHeight="1">
      <c r="A4369" s="179"/>
      <c r="B4369" s="179"/>
      <c r="C4369" s="186"/>
      <c r="D4369" s="68"/>
      <c r="E4369" s="68"/>
    </row>
    <row r="4370" ht="15.0" customHeight="1">
      <c r="A4370" s="179"/>
      <c r="B4370" s="179"/>
      <c r="C4370" s="186"/>
      <c r="D4370" s="68"/>
      <c r="E4370" s="68"/>
    </row>
    <row r="4371" ht="15.0" customHeight="1">
      <c r="A4371" s="179"/>
      <c r="B4371" s="179"/>
      <c r="C4371" s="186"/>
      <c r="D4371" s="68"/>
      <c r="E4371" s="68"/>
    </row>
    <row r="4372" ht="15.0" customHeight="1">
      <c r="A4372" s="179"/>
      <c r="B4372" s="179"/>
      <c r="C4372" s="186"/>
      <c r="D4372" s="68"/>
      <c r="E4372" s="68"/>
    </row>
    <row r="4373" ht="15.0" customHeight="1">
      <c r="A4373" s="179"/>
      <c r="B4373" s="179"/>
      <c r="C4373" s="186"/>
      <c r="D4373" s="68"/>
      <c r="E4373" s="68"/>
    </row>
    <row r="4374" ht="15.0" customHeight="1">
      <c r="A4374" s="179"/>
      <c r="B4374" s="179"/>
      <c r="C4374" s="186"/>
      <c r="D4374" s="68"/>
      <c r="E4374" s="68"/>
    </row>
    <row r="4375" ht="15.0" customHeight="1">
      <c r="A4375" s="179"/>
      <c r="B4375" s="179"/>
      <c r="C4375" s="186"/>
      <c r="D4375" s="68"/>
      <c r="E4375" s="68"/>
    </row>
    <row r="4376" ht="15.0" customHeight="1">
      <c r="A4376" s="179"/>
      <c r="B4376" s="179"/>
      <c r="C4376" s="186"/>
      <c r="D4376" s="68"/>
      <c r="E4376" s="68"/>
    </row>
    <row r="4377" ht="15.0" customHeight="1">
      <c r="A4377" s="179"/>
      <c r="B4377" s="179"/>
      <c r="C4377" s="186"/>
      <c r="D4377" s="68"/>
      <c r="E4377" s="68"/>
    </row>
    <row r="4378" ht="15.0" customHeight="1">
      <c r="A4378" s="179"/>
      <c r="B4378" s="179"/>
      <c r="C4378" s="186"/>
      <c r="D4378" s="68"/>
      <c r="E4378" s="68"/>
    </row>
    <row r="4379" ht="15.0" customHeight="1">
      <c r="A4379" s="179"/>
      <c r="B4379" s="179"/>
      <c r="C4379" s="186"/>
      <c r="D4379" s="68"/>
      <c r="E4379" s="68"/>
    </row>
    <row r="4380" ht="15.0" customHeight="1">
      <c r="A4380" s="179"/>
      <c r="B4380" s="179"/>
      <c r="C4380" s="186"/>
      <c r="D4380" s="68"/>
      <c r="E4380" s="68"/>
    </row>
    <row r="4381" ht="15.0" customHeight="1">
      <c r="A4381" s="179"/>
      <c r="B4381" s="179"/>
      <c r="C4381" s="186"/>
      <c r="D4381" s="68"/>
      <c r="E4381" s="68"/>
    </row>
    <row r="4382" ht="15.0" customHeight="1">
      <c r="A4382" s="179"/>
      <c r="B4382" s="179"/>
      <c r="C4382" s="186"/>
      <c r="D4382" s="68"/>
      <c r="E4382" s="68"/>
    </row>
    <row r="4383" ht="15.0" customHeight="1">
      <c r="A4383" s="179"/>
      <c r="B4383" s="179"/>
      <c r="C4383" s="186"/>
      <c r="D4383" s="68"/>
      <c r="E4383" s="68"/>
    </row>
    <row r="4384" ht="15.0" customHeight="1">
      <c r="A4384" s="179"/>
      <c r="B4384" s="179"/>
      <c r="C4384" s="186"/>
      <c r="D4384" s="68"/>
      <c r="E4384" s="68"/>
    </row>
    <row r="4385" ht="15.0" customHeight="1">
      <c r="A4385" s="179"/>
      <c r="B4385" s="179"/>
      <c r="C4385" s="186"/>
      <c r="D4385" s="68"/>
      <c r="E4385" s="68"/>
    </row>
    <row r="4386" ht="15.0" customHeight="1">
      <c r="A4386" s="179"/>
      <c r="B4386" s="179"/>
      <c r="C4386" s="186"/>
      <c r="D4386" s="68"/>
      <c r="E4386" s="68"/>
    </row>
    <row r="4387" ht="15.0" customHeight="1">
      <c r="A4387" s="179"/>
      <c r="B4387" s="179"/>
      <c r="C4387" s="186"/>
      <c r="D4387" s="68"/>
      <c r="E4387" s="68"/>
    </row>
    <row r="4388" ht="15.0" customHeight="1">
      <c r="A4388" s="179"/>
      <c r="B4388" s="179"/>
      <c r="C4388" s="186"/>
      <c r="D4388" s="68"/>
      <c r="E4388" s="68"/>
    </row>
    <row r="4389" ht="15.0" customHeight="1">
      <c r="A4389" s="179"/>
      <c r="B4389" s="179"/>
      <c r="C4389" s="186"/>
      <c r="D4389" s="68"/>
      <c r="E4389" s="68"/>
    </row>
    <row r="4390" ht="15.0" customHeight="1">
      <c r="A4390" s="179"/>
      <c r="B4390" s="179"/>
      <c r="C4390" s="186"/>
      <c r="D4390" s="68"/>
      <c r="E4390" s="68"/>
    </row>
    <row r="4391" ht="15.0" customHeight="1">
      <c r="A4391" s="179"/>
      <c r="B4391" s="179"/>
      <c r="C4391" s="186"/>
      <c r="D4391" s="68"/>
      <c r="E4391" s="68"/>
    </row>
    <row r="4392" ht="15.0" customHeight="1">
      <c r="A4392" s="179"/>
      <c r="B4392" s="179"/>
      <c r="C4392" s="186"/>
      <c r="D4392" s="68"/>
      <c r="E4392" s="68"/>
    </row>
    <row r="4393" ht="15.0" customHeight="1">
      <c r="A4393" s="179"/>
      <c r="B4393" s="179"/>
      <c r="C4393" s="186"/>
      <c r="D4393" s="68"/>
      <c r="E4393" s="68"/>
    </row>
    <row r="4394" ht="15.0" customHeight="1">
      <c r="A4394" s="179"/>
      <c r="B4394" s="179"/>
      <c r="C4394" s="186"/>
      <c r="D4394" s="68"/>
      <c r="E4394" s="68"/>
    </row>
    <row r="4395" ht="15.0" customHeight="1">
      <c r="A4395" s="179"/>
      <c r="B4395" s="179"/>
      <c r="C4395" s="186"/>
      <c r="D4395" s="68"/>
      <c r="E4395" s="68"/>
    </row>
    <row r="4396" ht="15.0" customHeight="1">
      <c r="A4396" s="179"/>
      <c r="B4396" s="179"/>
      <c r="C4396" s="186"/>
      <c r="D4396" s="68"/>
      <c r="E4396" s="68"/>
    </row>
    <row r="4397" ht="15.0" customHeight="1">
      <c r="A4397" s="179"/>
      <c r="B4397" s="179"/>
      <c r="C4397" s="186"/>
      <c r="D4397" s="68"/>
      <c r="E4397" s="68"/>
    </row>
    <row r="4398" ht="15.0" customHeight="1">
      <c r="A4398" s="179"/>
      <c r="B4398" s="179"/>
      <c r="C4398" s="186"/>
      <c r="D4398" s="68"/>
      <c r="E4398" s="68"/>
    </row>
    <row r="4399" ht="15.0" customHeight="1">
      <c r="A4399" s="179"/>
      <c r="B4399" s="179"/>
      <c r="C4399" s="186"/>
      <c r="D4399" s="68"/>
      <c r="E4399" s="68"/>
    </row>
    <row r="4400" ht="15.0" customHeight="1">
      <c r="A4400" s="179"/>
      <c r="B4400" s="179"/>
      <c r="C4400" s="186"/>
      <c r="D4400" s="68"/>
      <c r="E4400" s="68"/>
    </row>
    <row r="4401" ht="15.0" customHeight="1">
      <c r="A4401" s="179"/>
      <c r="B4401" s="179"/>
      <c r="C4401" s="186"/>
      <c r="D4401" s="68"/>
      <c r="E4401" s="68"/>
    </row>
    <row r="4402" ht="15.0" customHeight="1">
      <c r="A4402" s="179"/>
      <c r="B4402" s="179"/>
      <c r="C4402" s="186"/>
      <c r="D4402" s="68"/>
      <c r="E4402" s="68"/>
    </row>
    <row r="4403" ht="15.0" customHeight="1">
      <c r="A4403" s="179"/>
      <c r="B4403" s="179"/>
      <c r="C4403" s="186"/>
      <c r="D4403" s="68"/>
      <c r="E4403" s="68"/>
    </row>
    <row r="4404" ht="15.0" customHeight="1">
      <c r="A4404" s="179"/>
      <c r="B4404" s="179"/>
      <c r="C4404" s="186"/>
      <c r="D4404" s="68"/>
      <c r="E4404" s="68"/>
    </row>
    <row r="4405" ht="15.0" customHeight="1">
      <c r="A4405" s="179"/>
      <c r="B4405" s="179"/>
      <c r="C4405" s="186"/>
      <c r="D4405" s="68"/>
      <c r="E4405" s="68"/>
    </row>
    <row r="4406" ht="15.0" customHeight="1">
      <c r="A4406" s="179"/>
      <c r="B4406" s="179"/>
      <c r="C4406" s="186"/>
      <c r="D4406" s="68"/>
      <c r="E4406" s="68"/>
    </row>
    <row r="4407" ht="15.0" customHeight="1">
      <c r="A4407" s="179"/>
      <c r="B4407" s="179"/>
      <c r="C4407" s="186"/>
      <c r="D4407" s="68"/>
      <c r="E4407" s="68"/>
    </row>
    <row r="4408" ht="15.0" customHeight="1">
      <c r="A4408" s="179"/>
      <c r="B4408" s="179"/>
      <c r="C4408" s="186"/>
      <c r="D4408" s="68"/>
      <c r="E4408" s="68"/>
    </row>
    <row r="4409" ht="15.0" customHeight="1">
      <c r="A4409" s="179"/>
      <c r="B4409" s="179"/>
      <c r="C4409" s="186"/>
      <c r="D4409" s="68"/>
      <c r="E4409" s="68"/>
    </row>
    <row r="4410" ht="15.0" customHeight="1">
      <c r="A4410" s="179"/>
      <c r="B4410" s="179"/>
      <c r="C4410" s="186"/>
      <c r="D4410" s="68"/>
      <c r="E4410" s="68"/>
    </row>
    <row r="4411" ht="15.0" customHeight="1">
      <c r="A4411" s="179"/>
      <c r="B4411" s="179"/>
      <c r="C4411" s="186"/>
      <c r="D4411" s="68"/>
      <c r="E4411" s="68"/>
    </row>
    <row r="4412" ht="15.0" customHeight="1">
      <c r="A4412" s="179"/>
      <c r="B4412" s="179"/>
      <c r="C4412" s="186"/>
      <c r="D4412" s="68"/>
      <c r="E4412" s="68"/>
    </row>
    <row r="4413" ht="15.0" customHeight="1">
      <c r="A4413" s="179"/>
      <c r="B4413" s="179"/>
      <c r="C4413" s="186"/>
      <c r="D4413" s="68"/>
      <c r="E4413" s="68"/>
    </row>
    <row r="4414" ht="15.0" customHeight="1">
      <c r="A4414" s="179"/>
      <c r="B4414" s="179"/>
      <c r="C4414" s="186"/>
      <c r="D4414" s="68"/>
      <c r="E4414" s="68"/>
    </row>
    <row r="4415" ht="15.0" customHeight="1">
      <c r="A4415" s="179"/>
      <c r="B4415" s="179"/>
      <c r="C4415" s="186"/>
      <c r="D4415" s="68"/>
      <c r="E4415" s="68"/>
    </row>
    <row r="4416" ht="15.0" customHeight="1">
      <c r="A4416" s="179"/>
      <c r="B4416" s="179"/>
      <c r="C4416" s="186"/>
      <c r="D4416" s="68"/>
      <c r="E4416" s="68"/>
    </row>
    <row r="4417" ht="15.0" customHeight="1">
      <c r="A4417" s="179"/>
      <c r="B4417" s="179"/>
      <c r="C4417" s="186"/>
      <c r="D4417" s="68"/>
      <c r="E4417" s="68"/>
    </row>
    <row r="4418" ht="15.0" customHeight="1">
      <c r="A4418" s="179"/>
      <c r="B4418" s="179"/>
      <c r="C4418" s="186"/>
      <c r="D4418" s="68"/>
      <c r="E4418" s="68"/>
    </row>
    <row r="4419" ht="15.0" customHeight="1">
      <c r="A4419" s="179"/>
      <c r="B4419" s="179"/>
      <c r="C4419" s="186"/>
      <c r="D4419" s="68"/>
      <c r="E4419" s="68"/>
    </row>
    <row r="4420" ht="15.0" customHeight="1">
      <c r="A4420" s="179"/>
      <c r="B4420" s="179"/>
      <c r="C4420" s="186"/>
      <c r="D4420" s="68"/>
      <c r="E4420" s="68"/>
    </row>
    <row r="4421" ht="15.0" customHeight="1">
      <c r="A4421" s="179"/>
      <c r="B4421" s="179"/>
      <c r="C4421" s="186"/>
      <c r="D4421" s="68"/>
      <c r="E4421" s="68"/>
    </row>
    <row r="4422" ht="15.0" customHeight="1">
      <c r="A4422" s="179"/>
      <c r="B4422" s="179"/>
      <c r="C4422" s="186"/>
      <c r="D4422" s="68"/>
      <c r="E4422" s="68"/>
    </row>
    <row r="4423" ht="15.0" customHeight="1">
      <c r="A4423" s="179"/>
      <c r="B4423" s="179"/>
      <c r="C4423" s="186"/>
      <c r="D4423" s="68"/>
      <c r="E4423" s="68"/>
    </row>
    <row r="4424" ht="15.0" customHeight="1">
      <c r="A4424" s="179"/>
      <c r="B4424" s="179"/>
      <c r="C4424" s="186"/>
      <c r="D4424" s="68"/>
      <c r="E4424" s="68"/>
    </row>
    <row r="4425" ht="15.0" customHeight="1">
      <c r="A4425" s="179"/>
      <c r="B4425" s="179"/>
      <c r="C4425" s="186"/>
      <c r="D4425" s="68"/>
      <c r="E4425" s="68"/>
    </row>
    <row r="4426" ht="15.0" customHeight="1">
      <c r="A4426" s="179"/>
      <c r="B4426" s="179"/>
      <c r="C4426" s="186"/>
      <c r="D4426" s="68"/>
      <c r="E4426" s="68"/>
    </row>
    <row r="4427" ht="15.0" customHeight="1">
      <c r="A4427" s="179"/>
      <c r="B4427" s="179"/>
      <c r="C4427" s="186"/>
      <c r="D4427" s="68"/>
      <c r="E4427" s="68"/>
    </row>
    <row r="4428" ht="15.0" customHeight="1">
      <c r="A4428" s="179"/>
      <c r="B4428" s="179"/>
      <c r="C4428" s="186"/>
      <c r="D4428" s="68"/>
      <c r="E4428" s="68"/>
    </row>
    <row r="4429" ht="15.0" customHeight="1">
      <c r="A4429" s="179"/>
      <c r="B4429" s="179"/>
      <c r="C4429" s="186"/>
      <c r="D4429" s="68"/>
      <c r="E4429" s="68"/>
    </row>
    <row r="4430" ht="15.0" customHeight="1">
      <c r="A4430" s="179"/>
      <c r="B4430" s="179"/>
      <c r="C4430" s="186"/>
      <c r="D4430" s="68"/>
      <c r="E4430" s="68"/>
    </row>
    <row r="4431" ht="15.0" customHeight="1">
      <c r="A4431" s="179"/>
      <c r="B4431" s="179"/>
      <c r="C4431" s="186"/>
      <c r="D4431" s="68"/>
      <c r="E4431" s="68"/>
    </row>
    <row r="4432" ht="15.0" customHeight="1">
      <c r="A4432" s="179"/>
      <c r="B4432" s="179"/>
      <c r="C4432" s="186"/>
      <c r="D4432" s="68"/>
      <c r="E4432" s="68"/>
    </row>
    <row r="4433" ht="15.0" customHeight="1">
      <c r="A4433" s="179"/>
      <c r="B4433" s="179"/>
      <c r="C4433" s="186"/>
      <c r="D4433" s="68"/>
      <c r="E4433" s="68"/>
    </row>
    <row r="4434" ht="15.0" customHeight="1">
      <c r="A4434" s="179"/>
      <c r="B4434" s="179"/>
      <c r="C4434" s="186"/>
      <c r="D4434" s="68"/>
      <c r="E4434" s="68"/>
    </row>
    <row r="4435" ht="15.0" customHeight="1">
      <c r="A4435" s="179"/>
      <c r="B4435" s="179"/>
      <c r="C4435" s="186"/>
      <c r="D4435" s="68"/>
      <c r="E4435" s="68"/>
    </row>
    <row r="4436" ht="15.0" customHeight="1">
      <c r="A4436" s="179"/>
      <c r="B4436" s="179"/>
      <c r="C4436" s="186"/>
      <c r="D4436" s="68"/>
      <c r="E4436" s="68"/>
    </row>
    <row r="4437" ht="15.0" customHeight="1">
      <c r="A4437" s="179"/>
      <c r="B4437" s="179"/>
      <c r="C4437" s="186"/>
      <c r="D4437" s="68"/>
      <c r="E4437" s="68"/>
    </row>
    <row r="4438" ht="15.0" customHeight="1">
      <c r="A4438" s="179"/>
      <c r="B4438" s="179"/>
      <c r="C4438" s="186"/>
      <c r="D4438" s="68"/>
      <c r="E4438" s="68"/>
    </row>
    <row r="4439" ht="15.0" customHeight="1">
      <c r="A4439" s="179"/>
      <c r="B4439" s="179"/>
      <c r="C4439" s="186"/>
      <c r="D4439" s="68"/>
      <c r="E4439" s="68"/>
    </row>
    <row r="4440" ht="15.0" customHeight="1">
      <c r="A4440" s="179"/>
      <c r="B4440" s="179"/>
      <c r="C4440" s="186"/>
      <c r="D4440" s="68"/>
      <c r="E4440" s="68"/>
    </row>
    <row r="4441" ht="15.0" customHeight="1">
      <c r="A4441" s="179"/>
      <c r="B4441" s="179"/>
      <c r="C4441" s="186"/>
      <c r="D4441" s="68"/>
      <c r="E4441" s="68"/>
    </row>
    <row r="4442" ht="15.0" customHeight="1">
      <c r="A4442" s="179"/>
      <c r="B4442" s="179"/>
      <c r="C4442" s="186"/>
      <c r="D4442" s="68"/>
      <c r="E4442" s="68"/>
    </row>
    <row r="4443" ht="15.0" customHeight="1">
      <c r="A4443" s="179"/>
      <c r="B4443" s="179"/>
      <c r="C4443" s="186"/>
      <c r="D4443" s="68"/>
      <c r="E4443" s="68"/>
    </row>
    <row r="4444" ht="15.0" customHeight="1">
      <c r="A4444" s="179"/>
      <c r="B4444" s="179"/>
      <c r="C4444" s="186"/>
      <c r="D4444" s="68"/>
      <c r="E4444" s="68"/>
    </row>
    <row r="4445" ht="15.0" customHeight="1">
      <c r="A4445" s="179"/>
      <c r="B4445" s="179"/>
      <c r="C4445" s="186"/>
      <c r="D4445" s="68"/>
      <c r="E4445" s="68"/>
    </row>
    <row r="4446" ht="15.0" customHeight="1">
      <c r="A4446" s="179"/>
      <c r="B4446" s="179"/>
      <c r="C4446" s="186"/>
      <c r="D4446" s="68"/>
      <c r="E4446" s="68"/>
    </row>
    <row r="4447" ht="15.0" customHeight="1">
      <c r="A4447" s="179"/>
      <c r="B4447" s="179"/>
      <c r="C4447" s="186"/>
      <c r="D4447" s="68"/>
      <c r="E4447" s="68"/>
    </row>
    <row r="4448" ht="15.0" customHeight="1">
      <c r="A4448" s="179"/>
      <c r="B4448" s="179"/>
      <c r="C4448" s="186"/>
      <c r="D4448" s="68"/>
      <c r="E4448" s="68"/>
    </row>
    <row r="4449" ht="15.0" customHeight="1">
      <c r="A4449" s="179"/>
      <c r="B4449" s="179"/>
      <c r="C4449" s="186"/>
      <c r="D4449" s="68"/>
      <c r="E4449" s="68"/>
    </row>
    <row r="4450" ht="15.0" customHeight="1">
      <c r="A4450" s="179"/>
      <c r="B4450" s="179"/>
      <c r="C4450" s="186"/>
      <c r="D4450" s="68"/>
      <c r="E4450" s="68"/>
    </row>
    <row r="4451" ht="15.0" customHeight="1">
      <c r="A4451" s="179"/>
      <c r="B4451" s="179"/>
      <c r="C4451" s="186"/>
      <c r="D4451" s="68"/>
      <c r="E4451" s="68"/>
    </row>
    <row r="4452" ht="15.0" customHeight="1">
      <c r="A4452" s="179"/>
      <c r="B4452" s="179"/>
      <c r="C4452" s="186"/>
      <c r="D4452" s="68"/>
      <c r="E4452" s="68"/>
    </row>
    <row r="4453" ht="15.0" customHeight="1">
      <c r="A4453" s="179"/>
      <c r="B4453" s="179"/>
      <c r="C4453" s="186"/>
      <c r="D4453" s="68"/>
      <c r="E4453" s="68"/>
    </row>
    <row r="4454" ht="15.0" customHeight="1">
      <c r="A4454" s="179"/>
      <c r="B4454" s="179"/>
      <c r="C4454" s="186"/>
      <c r="D4454" s="68"/>
      <c r="E4454" s="68"/>
    </row>
    <row r="4455" ht="15.0" customHeight="1">
      <c r="A4455" s="179"/>
      <c r="B4455" s="179"/>
      <c r="C4455" s="186"/>
      <c r="D4455" s="68"/>
      <c r="E4455" s="68"/>
    </row>
    <row r="4456" ht="15.0" customHeight="1">
      <c r="A4456" s="179"/>
      <c r="B4456" s="179"/>
      <c r="C4456" s="186"/>
      <c r="D4456" s="68"/>
      <c r="E4456" s="68"/>
    </row>
    <row r="4457" ht="15.0" customHeight="1">
      <c r="A4457" s="179"/>
      <c r="B4457" s="179"/>
      <c r="C4457" s="186"/>
      <c r="D4457" s="68"/>
      <c r="E4457" s="68"/>
    </row>
    <row r="4458" ht="15.0" customHeight="1">
      <c r="A4458" s="179"/>
      <c r="B4458" s="179"/>
      <c r="C4458" s="186"/>
      <c r="D4458" s="68"/>
      <c r="E4458" s="68"/>
    </row>
    <row r="4459" ht="15.0" customHeight="1">
      <c r="A4459" s="179"/>
      <c r="B4459" s="179"/>
      <c r="C4459" s="186"/>
      <c r="D4459" s="68"/>
      <c r="E4459" s="68"/>
    </row>
    <row r="4460" ht="15.0" customHeight="1">
      <c r="A4460" s="179"/>
      <c r="B4460" s="179"/>
      <c r="C4460" s="186"/>
      <c r="D4460" s="68"/>
      <c r="E4460" s="68"/>
    </row>
    <row r="4461" ht="15.0" customHeight="1">
      <c r="A4461" s="179"/>
      <c r="B4461" s="179"/>
      <c r="C4461" s="186"/>
      <c r="D4461" s="68"/>
      <c r="E4461" s="68"/>
    </row>
    <row r="4462" ht="15.0" customHeight="1">
      <c r="A4462" s="179"/>
      <c r="B4462" s="179"/>
      <c r="C4462" s="186"/>
      <c r="D4462" s="68"/>
      <c r="E4462" s="68"/>
    </row>
    <row r="4463" ht="15.0" customHeight="1">
      <c r="A4463" s="179"/>
      <c r="B4463" s="179"/>
      <c r="C4463" s="186"/>
      <c r="D4463" s="68"/>
      <c r="E4463" s="68"/>
    </row>
    <row r="4464" ht="15.0" customHeight="1">
      <c r="A4464" s="179"/>
      <c r="B4464" s="179"/>
      <c r="C4464" s="186"/>
      <c r="D4464" s="68"/>
      <c r="E4464" s="68"/>
    </row>
    <row r="4465" ht="15.0" customHeight="1">
      <c r="A4465" s="179"/>
      <c r="B4465" s="179"/>
      <c r="C4465" s="186"/>
      <c r="D4465" s="68"/>
      <c r="E4465" s="68"/>
    </row>
    <row r="4466" ht="15.0" customHeight="1">
      <c r="A4466" s="179"/>
      <c r="B4466" s="179"/>
      <c r="C4466" s="186"/>
      <c r="D4466" s="68"/>
      <c r="E4466" s="68"/>
    </row>
    <row r="4467" ht="15.0" customHeight="1">
      <c r="A4467" s="179"/>
      <c r="B4467" s="179"/>
      <c r="C4467" s="186"/>
      <c r="D4467" s="68"/>
      <c r="E4467" s="68"/>
    </row>
    <row r="4468" ht="15.0" customHeight="1">
      <c r="A4468" s="179"/>
      <c r="B4468" s="179"/>
      <c r="C4468" s="186"/>
      <c r="D4468" s="68"/>
      <c r="E4468" s="68"/>
    </row>
    <row r="4469" ht="15.0" customHeight="1">
      <c r="A4469" s="179"/>
      <c r="B4469" s="179"/>
      <c r="C4469" s="186"/>
      <c r="D4469" s="68"/>
      <c r="E4469" s="68"/>
    </row>
    <row r="4470" ht="15.0" customHeight="1">
      <c r="A4470" s="179"/>
      <c r="B4470" s="179"/>
      <c r="C4470" s="186"/>
      <c r="D4470" s="68"/>
      <c r="E4470" s="68"/>
    </row>
    <row r="4471" ht="15.0" customHeight="1">
      <c r="A4471" s="179"/>
      <c r="B4471" s="179"/>
      <c r="C4471" s="186"/>
      <c r="D4471" s="68"/>
      <c r="E4471" s="68"/>
    </row>
    <row r="4472" ht="15.0" customHeight="1">
      <c r="A4472" s="179"/>
      <c r="B4472" s="179"/>
      <c r="C4472" s="186"/>
      <c r="D4472" s="68"/>
      <c r="E4472" s="68"/>
    </row>
    <row r="4473" ht="15.0" customHeight="1">
      <c r="A4473" s="179"/>
      <c r="B4473" s="179"/>
      <c r="C4473" s="186"/>
      <c r="D4473" s="68"/>
      <c r="E4473" s="68"/>
    </row>
    <row r="4474" ht="15.0" customHeight="1">
      <c r="A4474" s="179"/>
      <c r="B4474" s="179"/>
      <c r="C4474" s="186"/>
      <c r="D4474" s="68"/>
      <c r="E4474" s="68"/>
    </row>
    <row r="4475" ht="15.0" customHeight="1">
      <c r="A4475" s="179"/>
      <c r="B4475" s="179"/>
      <c r="C4475" s="186"/>
      <c r="D4475" s="68"/>
      <c r="E4475" s="68"/>
    </row>
    <row r="4476" ht="15.0" customHeight="1">
      <c r="A4476" s="179"/>
      <c r="B4476" s="179"/>
      <c r="C4476" s="186"/>
      <c r="D4476" s="68"/>
      <c r="E4476" s="68"/>
    </row>
    <row r="4477" ht="15.0" customHeight="1">
      <c r="A4477" s="179"/>
      <c r="B4477" s="179"/>
      <c r="C4477" s="186"/>
      <c r="D4477" s="68"/>
      <c r="E4477" s="68"/>
    </row>
    <row r="4478" ht="15.0" customHeight="1">
      <c r="A4478" s="179"/>
      <c r="B4478" s="179"/>
      <c r="C4478" s="186"/>
      <c r="D4478" s="68"/>
      <c r="E4478" s="68"/>
    </row>
    <row r="4479" ht="15.0" customHeight="1">
      <c r="A4479" s="179"/>
      <c r="B4479" s="179"/>
      <c r="C4479" s="186"/>
      <c r="D4479" s="68"/>
      <c r="E4479" s="68"/>
    </row>
    <row r="4480" ht="15.0" customHeight="1">
      <c r="A4480" s="179"/>
      <c r="B4480" s="179"/>
      <c r="C4480" s="186"/>
      <c r="D4480" s="68"/>
      <c r="E4480" s="68"/>
    </row>
    <row r="4481" ht="15.0" customHeight="1">
      <c r="A4481" s="179"/>
      <c r="B4481" s="179"/>
      <c r="C4481" s="186"/>
      <c r="D4481" s="68"/>
      <c r="E4481" s="68"/>
    </row>
    <row r="4482" ht="15.0" customHeight="1">
      <c r="A4482" s="179"/>
      <c r="B4482" s="179"/>
      <c r="C4482" s="186"/>
      <c r="D4482" s="68"/>
      <c r="E4482" s="68"/>
    </row>
    <row r="4483" ht="15.0" customHeight="1">
      <c r="A4483" s="179"/>
      <c r="B4483" s="179"/>
      <c r="C4483" s="186"/>
      <c r="D4483" s="68"/>
      <c r="E4483" s="68"/>
    </row>
    <row r="4484" ht="15.0" customHeight="1">
      <c r="A4484" s="179"/>
      <c r="B4484" s="179"/>
      <c r="C4484" s="186"/>
      <c r="D4484" s="68"/>
      <c r="E4484" s="68"/>
    </row>
    <row r="4485" ht="15.0" customHeight="1">
      <c r="A4485" s="179"/>
      <c r="B4485" s="179"/>
      <c r="C4485" s="186"/>
      <c r="D4485" s="68"/>
      <c r="E4485" s="68"/>
    </row>
    <row r="4486" ht="15.0" customHeight="1">
      <c r="A4486" s="179"/>
      <c r="B4486" s="179"/>
      <c r="C4486" s="186"/>
      <c r="D4486" s="68"/>
      <c r="E4486" s="68"/>
    </row>
    <row r="4487" ht="15.0" customHeight="1">
      <c r="A4487" s="179"/>
      <c r="B4487" s="179"/>
      <c r="C4487" s="186"/>
      <c r="D4487" s="68"/>
      <c r="E4487" s="68"/>
    </row>
    <row r="4488" ht="15.0" customHeight="1">
      <c r="A4488" s="179"/>
      <c r="B4488" s="179"/>
      <c r="C4488" s="186"/>
      <c r="D4488" s="68"/>
      <c r="E4488" s="68"/>
    </row>
    <row r="4489" ht="15.0" customHeight="1">
      <c r="A4489" s="179"/>
      <c r="B4489" s="179"/>
      <c r="C4489" s="186"/>
      <c r="D4489" s="68"/>
      <c r="E4489" s="68"/>
    </row>
    <row r="4490" ht="15.0" customHeight="1">
      <c r="A4490" s="179"/>
      <c r="B4490" s="179"/>
      <c r="C4490" s="186"/>
      <c r="D4490" s="68"/>
      <c r="E4490" s="68"/>
    </row>
    <row r="4491" ht="15.0" customHeight="1">
      <c r="A4491" s="179"/>
      <c r="B4491" s="179"/>
      <c r="C4491" s="186"/>
      <c r="D4491" s="68"/>
      <c r="E4491" s="68"/>
    </row>
    <row r="4492" ht="15.0" customHeight="1">
      <c r="A4492" s="179"/>
      <c r="B4492" s="179"/>
      <c r="C4492" s="186"/>
      <c r="D4492" s="68"/>
      <c r="E4492" s="68"/>
    </row>
  </sheetData>
  <printOptions/>
  <pageMargins bottom="0.75" footer="0.0" header="0.0" left="0.7" right="0.7" top="0.75"/>
  <pageSetup orientation="landscape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7.67"/>
    <col customWidth="1" min="2" max="2" width="13.44"/>
    <col customWidth="1" min="3" max="3" width="12.33"/>
    <col customWidth="1" min="4" max="4" width="16.67"/>
    <col customWidth="1" min="5" max="5" width="14.78"/>
    <col customWidth="1" min="6" max="6" width="10.44"/>
    <col customWidth="1" min="7" max="27" width="11.11"/>
  </cols>
  <sheetData>
    <row r="1" ht="15.75" customHeight="1">
      <c r="A1" s="192" t="s">
        <v>3351</v>
      </c>
      <c r="B1" s="1" t="s">
        <v>3352</v>
      </c>
      <c r="C1" s="1" t="s">
        <v>22</v>
      </c>
      <c r="D1" s="1" t="s">
        <v>3353</v>
      </c>
      <c r="E1" s="1" t="s">
        <v>3354</v>
      </c>
      <c r="F1" s="1" t="s">
        <v>3355</v>
      </c>
    </row>
    <row r="2" ht="15.75" customHeight="1">
      <c r="A2" s="1" t="s">
        <v>3356</v>
      </c>
      <c r="B2" s="1" t="s">
        <v>3357</v>
      </c>
      <c r="C2" s="1" t="s">
        <v>3358</v>
      </c>
      <c r="D2" s="1" t="s">
        <v>40</v>
      </c>
      <c r="E2" s="1" t="s">
        <v>41</v>
      </c>
    </row>
    <row r="3" ht="15.75" customHeight="1">
      <c r="A3" s="1" t="s">
        <v>3359</v>
      </c>
      <c r="B3" s="1" t="s">
        <v>3360</v>
      </c>
      <c r="C3" s="1" t="s">
        <v>3361</v>
      </c>
      <c r="D3" s="1" t="s">
        <v>92</v>
      </c>
      <c r="E3" s="1" t="s">
        <v>93</v>
      </c>
    </row>
    <row r="4" ht="15.75" customHeight="1">
      <c r="A4" s="1" t="s">
        <v>3359</v>
      </c>
      <c r="B4" s="1" t="s">
        <v>3362</v>
      </c>
      <c r="C4" s="1" t="s">
        <v>3361</v>
      </c>
      <c r="D4" s="1" t="s">
        <v>92</v>
      </c>
      <c r="E4" s="1" t="s">
        <v>93</v>
      </c>
    </row>
    <row r="5" ht="15.75" customHeight="1">
      <c r="A5" s="1" t="s">
        <v>3363</v>
      </c>
      <c r="B5" s="1" t="s">
        <v>3364</v>
      </c>
      <c r="C5" s="1" t="s">
        <v>3361</v>
      </c>
      <c r="D5" s="1" t="s">
        <v>102</v>
      </c>
      <c r="E5" s="1" t="s">
        <v>93</v>
      </c>
    </row>
    <row r="6" ht="15.75" customHeight="1">
      <c r="A6" s="1" t="s">
        <v>3365</v>
      </c>
      <c r="B6" s="1" t="s">
        <v>3366</v>
      </c>
      <c r="C6" s="1" t="s">
        <v>3358</v>
      </c>
      <c r="D6" s="1" t="s">
        <v>115</v>
      </c>
      <c r="E6" s="1" t="s">
        <v>116</v>
      </c>
    </row>
    <row r="7" ht="15.75" customHeight="1">
      <c r="A7" s="1" t="s">
        <v>3365</v>
      </c>
      <c r="B7" s="1" t="s">
        <v>3367</v>
      </c>
      <c r="C7" s="1" t="s">
        <v>3358</v>
      </c>
      <c r="D7" s="1" t="s">
        <v>115</v>
      </c>
      <c r="E7" s="1" t="s">
        <v>116</v>
      </c>
    </row>
    <row r="8" ht="15.75" customHeight="1">
      <c r="A8" s="1" t="s">
        <v>3365</v>
      </c>
      <c r="B8" s="1" t="s">
        <v>3368</v>
      </c>
      <c r="C8" s="1" t="s">
        <v>3358</v>
      </c>
      <c r="D8" s="1" t="s">
        <v>115</v>
      </c>
      <c r="E8" s="1" t="s">
        <v>116</v>
      </c>
    </row>
    <row r="9" ht="15.75" customHeight="1">
      <c r="A9" s="1" t="s">
        <v>3365</v>
      </c>
      <c r="B9" s="1" t="s">
        <v>3369</v>
      </c>
      <c r="C9" s="1" t="s">
        <v>3358</v>
      </c>
      <c r="D9" s="1" t="s">
        <v>115</v>
      </c>
      <c r="E9" s="1" t="s">
        <v>116</v>
      </c>
    </row>
    <row r="10" ht="15.75" customHeight="1">
      <c r="A10" s="1" t="s">
        <v>3365</v>
      </c>
      <c r="B10" s="1" t="s">
        <v>3370</v>
      </c>
      <c r="C10" s="1" t="s">
        <v>3358</v>
      </c>
      <c r="D10" s="1" t="s">
        <v>115</v>
      </c>
      <c r="E10" s="1" t="s">
        <v>116</v>
      </c>
    </row>
    <row r="11" ht="15.75" customHeight="1">
      <c r="A11" s="1" t="s">
        <v>3365</v>
      </c>
      <c r="B11" s="1" t="s">
        <v>3371</v>
      </c>
      <c r="C11" s="1" t="s">
        <v>3358</v>
      </c>
      <c r="D11" s="1" t="s">
        <v>115</v>
      </c>
      <c r="E11" s="1" t="s">
        <v>116</v>
      </c>
    </row>
    <row r="12" ht="15.75" customHeight="1">
      <c r="A12" s="1" t="s">
        <v>3372</v>
      </c>
      <c r="B12" s="1" t="s">
        <v>3373</v>
      </c>
      <c r="C12" s="1" t="s">
        <v>3358</v>
      </c>
      <c r="D12" s="1" t="s">
        <v>40</v>
      </c>
      <c r="E12" s="1" t="s">
        <v>41</v>
      </c>
    </row>
    <row r="13" ht="15.75" customHeight="1">
      <c r="A13" s="1" t="s">
        <v>3372</v>
      </c>
      <c r="B13" s="1" t="s">
        <v>3374</v>
      </c>
      <c r="C13" s="1" t="s">
        <v>3358</v>
      </c>
      <c r="D13" s="1" t="s">
        <v>40</v>
      </c>
      <c r="E13" s="1" t="s">
        <v>41</v>
      </c>
    </row>
    <row r="14" ht="15.75" customHeight="1">
      <c r="A14" s="1" t="s">
        <v>3375</v>
      </c>
      <c r="B14" s="1" t="s">
        <v>3376</v>
      </c>
      <c r="C14" s="1" t="s">
        <v>3377</v>
      </c>
      <c r="D14" s="1" t="s">
        <v>145</v>
      </c>
      <c r="E14" s="1" t="s">
        <v>41</v>
      </c>
    </row>
    <row r="15" ht="15.75" customHeight="1">
      <c r="A15" s="1" t="s">
        <v>3378</v>
      </c>
      <c r="B15" s="1" t="s">
        <v>3379</v>
      </c>
      <c r="C15" s="1" t="s">
        <v>3377</v>
      </c>
      <c r="D15" s="1" t="s">
        <v>147</v>
      </c>
      <c r="E15" s="1" t="s">
        <v>174</v>
      </c>
      <c r="F15" s="1" t="s">
        <v>3380</v>
      </c>
    </row>
    <row r="16" ht="15.75" customHeight="1">
      <c r="A16" s="1" t="s">
        <v>3381</v>
      </c>
      <c r="B16" s="1" t="s">
        <v>3382</v>
      </c>
      <c r="C16" s="1" t="s">
        <v>3377</v>
      </c>
      <c r="D16" s="1" t="s">
        <v>115</v>
      </c>
      <c r="E16" s="1" t="s">
        <v>116</v>
      </c>
    </row>
    <row r="17" ht="15.75" customHeight="1">
      <c r="A17" s="1" t="s">
        <v>3383</v>
      </c>
      <c r="B17" s="1" t="s">
        <v>3384</v>
      </c>
      <c r="C17" s="1" t="s">
        <v>3377</v>
      </c>
      <c r="D17" s="1" t="s">
        <v>147</v>
      </c>
      <c r="E17" s="1" t="s">
        <v>93</v>
      </c>
    </row>
    <row r="18" ht="15.75" customHeight="1">
      <c r="A18" s="1" t="s">
        <v>3385</v>
      </c>
      <c r="B18" s="1" t="s">
        <v>3386</v>
      </c>
      <c r="C18" s="1" t="s">
        <v>3358</v>
      </c>
      <c r="D18" s="1" t="s">
        <v>3387</v>
      </c>
      <c r="E18" s="1" t="s">
        <v>3388</v>
      </c>
      <c r="F18" s="1" t="s">
        <v>3380</v>
      </c>
    </row>
    <row r="19" ht="15.75" customHeight="1">
      <c r="A19" s="1" t="s">
        <v>3389</v>
      </c>
      <c r="B19" s="1" t="s">
        <v>3390</v>
      </c>
      <c r="C19" s="1" t="s">
        <v>3377</v>
      </c>
      <c r="D19" s="1" t="s">
        <v>169</v>
      </c>
      <c r="E19" s="1" t="s">
        <v>93</v>
      </c>
    </row>
    <row r="20" ht="15.75" customHeight="1">
      <c r="A20" s="1" t="s">
        <v>3391</v>
      </c>
      <c r="B20" s="1" t="s">
        <v>3392</v>
      </c>
      <c r="C20" s="1" t="s">
        <v>3358</v>
      </c>
      <c r="D20" s="1" t="s">
        <v>3393</v>
      </c>
      <c r="E20" s="1" t="s">
        <v>3394</v>
      </c>
      <c r="F20" s="1" t="s">
        <v>3380</v>
      </c>
    </row>
    <row r="21" ht="15.75" customHeight="1">
      <c r="A21" s="1" t="s">
        <v>3395</v>
      </c>
      <c r="B21" s="1" t="s">
        <v>3396</v>
      </c>
      <c r="C21" s="1" t="s">
        <v>3358</v>
      </c>
      <c r="D21" s="1" t="s">
        <v>115</v>
      </c>
      <c r="E21" s="1" t="s">
        <v>116</v>
      </c>
    </row>
    <row r="22" ht="15.75" customHeight="1">
      <c r="A22" s="1" t="s">
        <v>3395</v>
      </c>
      <c r="B22" s="1" t="s">
        <v>3397</v>
      </c>
      <c r="C22" s="1" t="s">
        <v>3358</v>
      </c>
      <c r="D22" s="1" t="s">
        <v>115</v>
      </c>
      <c r="E22" s="1" t="s">
        <v>116</v>
      </c>
    </row>
    <row r="23" ht="15.75" customHeight="1">
      <c r="A23" s="1" t="s">
        <v>3395</v>
      </c>
      <c r="B23" s="1" t="s">
        <v>3398</v>
      </c>
      <c r="C23" s="1" t="s">
        <v>3358</v>
      </c>
      <c r="D23" s="1" t="s">
        <v>115</v>
      </c>
      <c r="E23" s="1" t="s">
        <v>116</v>
      </c>
    </row>
    <row r="24" ht="15.75" customHeight="1">
      <c r="A24" s="1" t="s">
        <v>3399</v>
      </c>
      <c r="B24" s="1" t="s">
        <v>3400</v>
      </c>
      <c r="C24" s="1" t="s">
        <v>3401</v>
      </c>
      <c r="D24" s="1" t="s">
        <v>3387</v>
      </c>
      <c r="E24" s="193" t="s">
        <v>3388</v>
      </c>
      <c r="F24" s="1" t="s">
        <v>3380</v>
      </c>
    </row>
    <row r="25" ht="15.75" customHeight="1">
      <c r="A25" s="1" t="s">
        <v>3402</v>
      </c>
      <c r="B25" s="1" t="s">
        <v>3403</v>
      </c>
      <c r="C25" s="1" t="s">
        <v>3361</v>
      </c>
      <c r="D25" s="1" t="s">
        <v>92</v>
      </c>
      <c r="E25" s="1" t="s">
        <v>93</v>
      </c>
    </row>
    <row r="26" ht="15.75" customHeight="1">
      <c r="A26" s="1" t="s">
        <v>3404</v>
      </c>
      <c r="B26" s="1" t="s">
        <v>3405</v>
      </c>
      <c r="C26" s="1" t="s">
        <v>3377</v>
      </c>
      <c r="D26" s="1" t="s">
        <v>147</v>
      </c>
      <c r="E26" s="1" t="s">
        <v>93</v>
      </c>
    </row>
    <row r="27" ht="15.75" customHeight="1">
      <c r="A27" s="1" t="s">
        <v>3406</v>
      </c>
      <c r="B27" s="1" t="s">
        <v>3407</v>
      </c>
      <c r="C27" s="1" t="s">
        <v>3408</v>
      </c>
      <c r="D27" s="1" t="s">
        <v>115</v>
      </c>
      <c r="E27" s="1" t="s">
        <v>116</v>
      </c>
    </row>
    <row r="28" ht="15.75" customHeight="1">
      <c r="A28" s="34" t="s">
        <v>3409</v>
      </c>
      <c r="B28" s="1" t="s">
        <v>284</v>
      </c>
      <c r="C28" s="1" t="s">
        <v>3410</v>
      </c>
      <c r="D28" s="1" t="s">
        <v>147</v>
      </c>
      <c r="E28" s="1" t="s">
        <v>281</v>
      </c>
    </row>
    <row r="29" ht="15.75" customHeight="1">
      <c r="A29" s="1" t="s">
        <v>3411</v>
      </c>
      <c r="B29" s="1" t="s">
        <v>3412</v>
      </c>
      <c r="C29" s="1" t="s">
        <v>3358</v>
      </c>
      <c r="D29" s="1" t="s">
        <v>115</v>
      </c>
      <c r="E29" s="1" t="s">
        <v>116</v>
      </c>
    </row>
    <row r="30" ht="15.75" customHeight="1">
      <c r="A30" s="1" t="s">
        <v>3411</v>
      </c>
      <c r="B30" s="1" t="s">
        <v>3413</v>
      </c>
      <c r="C30" s="1" t="s">
        <v>3358</v>
      </c>
      <c r="D30" s="1" t="s">
        <v>115</v>
      </c>
      <c r="E30" s="1" t="s">
        <v>116</v>
      </c>
    </row>
    <row r="31" ht="15.75" customHeight="1">
      <c r="A31" s="1" t="s">
        <v>3411</v>
      </c>
      <c r="B31" s="1" t="s">
        <v>3414</v>
      </c>
      <c r="C31" s="1" t="s">
        <v>3358</v>
      </c>
      <c r="D31" s="1" t="s">
        <v>115</v>
      </c>
      <c r="E31" s="1" t="s">
        <v>116</v>
      </c>
    </row>
    <row r="32" ht="15.75" customHeight="1">
      <c r="A32" s="1" t="s">
        <v>3411</v>
      </c>
      <c r="B32" s="1" t="s">
        <v>3415</v>
      </c>
      <c r="C32" s="1" t="s">
        <v>3358</v>
      </c>
      <c r="D32" s="1" t="s">
        <v>115</v>
      </c>
      <c r="E32" s="1" t="s">
        <v>116</v>
      </c>
    </row>
    <row r="33" ht="15.75" customHeight="1">
      <c r="A33" s="1" t="s">
        <v>3411</v>
      </c>
      <c r="B33" s="1" t="s">
        <v>3416</v>
      </c>
      <c r="C33" s="1" t="s">
        <v>3358</v>
      </c>
      <c r="D33" s="1" t="s">
        <v>115</v>
      </c>
      <c r="E33" s="1" t="s">
        <v>116</v>
      </c>
    </row>
    <row r="34" ht="15.75" customHeight="1">
      <c r="A34" s="34" t="s">
        <v>3417</v>
      </c>
      <c r="B34" s="1" t="s">
        <v>3418</v>
      </c>
      <c r="C34" s="1" t="s">
        <v>3377</v>
      </c>
      <c r="D34" s="1" t="s">
        <v>3393</v>
      </c>
      <c r="E34" s="1" t="s">
        <v>3394</v>
      </c>
      <c r="F34" s="1" t="s">
        <v>3380</v>
      </c>
    </row>
    <row r="35" ht="15.75" customHeight="1">
      <c r="A35" s="1" t="s">
        <v>3417</v>
      </c>
      <c r="B35" s="1" t="s">
        <v>3419</v>
      </c>
      <c r="C35" s="1" t="s">
        <v>3377</v>
      </c>
      <c r="D35" s="1" t="s">
        <v>147</v>
      </c>
      <c r="E35" s="1" t="s">
        <v>3394</v>
      </c>
      <c r="F35" s="1" t="s">
        <v>3380</v>
      </c>
    </row>
    <row r="36" ht="15.75" customHeight="1">
      <c r="A36" s="1" t="s">
        <v>3420</v>
      </c>
      <c r="B36" s="1" t="s">
        <v>3421</v>
      </c>
      <c r="C36" s="1" t="s">
        <v>3422</v>
      </c>
      <c r="D36" s="1" t="s">
        <v>210</v>
      </c>
      <c r="E36" s="1" t="s">
        <v>3423</v>
      </c>
    </row>
    <row r="37" ht="15.75" customHeight="1">
      <c r="A37" s="1" t="s">
        <v>3420</v>
      </c>
      <c r="B37" s="1" t="s">
        <v>3424</v>
      </c>
      <c r="C37" s="1" t="s">
        <v>3422</v>
      </c>
      <c r="D37" s="1" t="s">
        <v>210</v>
      </c>
      <c r="E37" s="1" t="s">
        <v>3423</v>
      </c>
    </row>
    <row r="38" ht="15.75" customHeight="1">
      <c r="A38" s="1" t="s">
        <v>3420</v>
      </c>
      <c r="B38" s="1" t="s">
        <v>3425</v>
      </c>
      <c r="C38" s="1" t="s">
        <v>3422</v>
      </c>
      <c r="D38" s="1" t="s">
        <v>210</v>
      </c>
      <c r="E38" s="1" t="s">
        <v>3423</v>
      </c>
    </row>
    <row r="39" ht="15.75" customHeight="1">
      <c r="A39" s="1" t="s">
        <v>3420</v>
      </c>
      <c r="B39" s="1" t="s">
        <v>3426</v>
      </c>
      <c r="C39" s="86" t="s">
        <v>3410</v>
      </c>
      <c r="D39" s="1" t="s">
        <v>210</v>
      </c>
      <c r="E39" s="34" t="s">
        <v>174</v>
      </c>
      <c r="F39" s="1" t="s">
        <v>3380</v>
      </c>
    </row>
    <row r="40" ht="15.75" customHeight="1">
      <c r="A40" s="1" t="s">
        <v>3420</v>
      </c>
      <c r="B40" s="1" t="s">
        <v>3427</v>
      </c>
      <c r="C40" s="86" t="s">
        <v>3422</v>
      </c>
      <c r="D40" s="1" t="s">
        <v>210</v>
      </c>
      <c r="E40" s="1" t="s">
        <v>3423</v>
      </c>
    </row>
    <row r="41" ht="15.75" customHeight="1">
      <c r="A41" s="1" t="s">
        <v>3420</v>
      </c>
      <c r="B41" s="1" t="s">
        <v>3428</v>
      </c>
      <c r="C41" s="86" t="s">
        <v>3410</v>
      </c>
      <c r="D41" s="1" t="s">
        <v>210</v>
      </c>
      <c r="E41" s="34" t="s">
        <v>174</v>
      </c>
      <c r="F41" s="1" t="s">
        <v>3380</v>
      </c>
    </row>
    <row r="42" ht="15.75" customHeight="1">
      <c r="A42" s="1" t="s">
        <v>3420</v>
      </c>
      <c r="B42" s="1" t="s">
        <v>3429</v>
      </c>
      <c r="C42" s="86" t="s">
        <v>3410</v>
      </c>
      <c r="D42" s="1" t="s">
        <v>210</v>
      </c>
      <c r="E42" s="34" t="s">
        <v>174</v>
      </c>
      <c r="F42" s="1" t="s">
        <v>3380</v>
      </c>
    </row>
    <row r="43" ht="15.75" customHeight="1">
      <c r="A43" s="1" t="s">
        <v>3420</v>
      </c>
      <c r="B43" s="1" t="s">
        <v>3430</v>
      </c>
      <c r="C43" s="86" t="s">
        <v>3422</v>
      </c>
      <c r="D43" s="1" t="s">
        <v>210</v>
      </c>
      <c r="E43" s="1" t="s">
        <v>3423</v>
      </c>
    </row>
    <row r="44" ht="15.75" customHeight="1">
      <c r="A44" s="1" t="s">
        <v>3420</v>
      </c>
      <c r="B44" s="1" t="s">
        <v>3431</v>
      </c>
      <c r="C44" s="86" t="s">
        <v>3422</v>
      </c>
      <c r="D44" s="1" t="s">
        <v>210</v>
      </c>
      <c r="E44" s="1" t="s">
        <v>3423</v>
      </c>
    </row>
    <row r="45" ht="15.75" customHeight="1">
      <c r="A45" s="1" t="s">
        <v>3420</v>
      </c>
      <c r="B45" s="1" t="s">
        <v>3432</v>
      </c>
      <c r="C45" s="86" t="s">
        <v>3422</v>
      </c>
      <c r="D45" s="1" t="s">
        <v>210</v>
      </c>
      <c r="E45" s="1" t="s">
        <v>3423</v>
      </c>
    </row>
    <row r="46" ht="15.75" customHeight="1">
      <c r="A46" s="1" t="s">
        <v>3420</v>
      </c>
      <c r="B46" s="1" t="s">
        <v>3433</v>
      </c>
      <c r="C46" s="86" t="s">
        <v>3422</v>
      </c>
      <c r="D46" s="1" t="s">
        <v>210</v>
      </c>
      <c r="E46" s="1" t="s">
        <v>3423</v>
      </c>
    </row>
    <row r="47" ht="15.75" customHeight="1">
      <c r="A47" s="1" t="s">
        <v>3420</v>
      </c>
      <c r="B47" s="34" t="s">
        <v>3434</v>
      </c>
      <c r="C47" s="86" t="s">
        <v>3422</v>
      </c>
      <c r="D47" s="1" t="s">
        <v>210</v>
      </c>
      <c r="E47" s="1" t="s">
        <v>3423</v>
      </c>
    </row>
    <row r="48" ht="15.75" customHeight="1">
      <c r="A48" s="1" t="s">
        <v>3420</v>
      </c>
      <c r="B48" s="1" t="s">
        <v>3435</v>
      </c>
      <c r="C48" s="86" t="s">
        <v>3410</v>
      </c>
      <c r="D48" s="1" t="s">
        <v>210</v>
      </c>
      <c r="E48" s="34" t="s">
        <v>174</v>
      </c>
      <c r="F48" s="1" t="s">
        <v>3380</v>
      </c>
    </row>
    <row r="49" ht="15.75" customHeight="1">
      <c r="A49" s="1" t="s">
        <v>3420</v>
      </c>
      <c r="B49" s="1" t="s">
        <v>3436</v>
      </c>
      <c r="C49" s="86" t="s">
        <v>3422</v>
      </c>
      <c r="D49" s="1" t="s">
        <v>210</v>
      </c>
      <c r="E49" s="1" t="s">
        <v>3423</v>
      </c>
    </row>
    <row r="50" ht="15.75" customHeight="1">
      <c r="A50" s="1" t="s">
        <v>3420</v>
      </c>
      <c r="B50" s="1" t="s">
        <v>3437</v>
      </c>
      <c r="C50" s="86" t="s">
        <v>3422</v>
      </c>
      <c r="D50" s="1" t="s">
        <v>210</v>
      </c>
      <c r="E50" s="1" t="s">
        <v>3423</v>
      </c>
    </row>
    <row r="51" ht="15.75" customHeight="1">
      <c r="A51" s="1" t="s">
        <v>3420</v>
      </c>
      <c r="B51" s="1" t="s">
        <v>3438</v>
      </c>
      <c r="C51" s="86" t="s">
        <v>3410</v>
      </c>
      <c r="D51" s="1" t="s">
        <v>210</v>
      </c>
      <c r="E51" s="34" t="s">
        <v>174</v>
      </c>
      <c r="F51" s="1" t="s">
        <v>3380</v>
      </c>
    </row>
    <row r="52" ht="15.75" customHeight="1">
      <c r="A52" s="1" t="s">
        <v>3439</v>
      </c>
      <c r="B52" s="1" t="s">
        <v>3440</v>
      </c>
      <c r="C52" s="1" t="s">
        <v>3361</v>
      </c>
      <c r="D52" s="1" t="s">
        <v>3441</v>
      </c>
      <c r="E52" s="1" t="s">
        <v>93</v>
      </c>
    </row>
    <row r="53" ht="15.75" customHeight="1">
      <c r="A53" s="1" t="s">
        <v>3442</v>
      </c>
      <c r="B53" s="1" t="s">
        <v>3443</v>
      </c>
      <c r="C53" s="1" t="s">
        <v>3358</v>
      </c>
      <c r="D53" s="1" t="s">
        <v>3387</v>
      </c>
      <c r="E53" s="1" t="s">
        <v>3388</v>
      </c>
      <c r="F53" s="1" t="s">
        <v>3380</v>
      </c>
    </row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</sheetData>
  <autoFilter ref="$A$1:$AA$995"/>
  <printOptions/>
  <pageMargins bottom="0.75" footer="0.0" header="0.0" left="0.7" right="0.7" top="0.75"/>
  <pageSetup orientation="landscape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1.22" defaultRowHeight="15.0"/>
  <cols>
    <col customWidth="1" min="1" max="1" width="14.44"/>
    <col customWidth="1" min="2" max="2" width="12.11"/>
    <col customWidth="1" min="3" max="26" width="11.11"/>
  </cols>
  <sheetData>
    <row r="1">
      <c r="A1" s="17" t="s">
        <v>3444</v>
      </c>
      <c r="B1" s="17" t="s">
        <v>3445</v>
      </c>
    </row>
    <row r="2">
      <c r="A2" s="1" t="s">
        <v>3421</v>
      </c>
      <c r="B2" s="1" t="s">
        <v>3423</v>
      </c>
    </row>
    <row r="3">
      <c r="A3" s="1" t="s">
        <v>3424</v>
      </c>
      <c r="B3" s="1" t="s">
        <v>3423</v>
      </c>
    </row>
    <row r="4">
      <c r="A4" s="1" t="s">
        <v>3424</v>
      </c>
      <c r="B4" s="1" t="s">
        <v>3423</v>
      </c>
    </row>
    <row r="5">
      <c r="A5" s="1" t="s">
        <v>3425</v>
      </c>
      <c r="B5" s="1" t="s">
        <v>3423</v>
      </c>
    </row>
    <row r="6">
      <c r="A6" s="1" t="s">
        <v>3426</v>
      </c>
      <c r="B6" s="34" t="s">
        <v>174</v>
      </c>
    </row>
    <row r="7">
      <c r="A7" s="1" t="s">
        <v>3427</v>
      </c>
      <c r="B7" s="1" t="s">
        <v>3423</v>
      </c>
    </row>
    <row r="8">
      <c r="A8" s="1" t="s">
        <v>3428</v>
      </c>
      <c r="B8" s="34" t="s">
        <v>174</v>
      </c>
    </row>
    <row r="9">
      <c r="A9" s="1" t="s">
        <v>3429</v>
      </c>
      <c r="B9" s="34" t="s">
        <v>174</v>
      </c>
    </row>
    <row r="10">
      <c r="A10" s="1" t="s">
        <v>3430</v>
      </c>
      <c r="B10" s="1" t="s">
        <v>3423</v>
      </c>
    </row>
    <row r="11">
      <c r="A11" s="1" t="s">
        <v>3431</v>
      </c>
      <c r="B11" s="1" t="s">
        <v>3423</v>
      </c>
    </row>
    <row r="12">
      <c r="A12" s="1" t="s">
        <v>3432</v>
      </c>
      <c r="B12" s="1" t="s">
        <v>3423</v>
      </c>
    </row>
    <row r="13">
      <c r="A13" s="1" t="s">
        <v>3433</v>
      </c>
      <c r="B13" s="1" t="s">
        <v>3423</v>
      </c>
    </row>
    <row r="14">
      <c r="A14" s="34" t="s">
        <v>3434</v>
      </c>
      <c r="B14" s="1" t="s">
        <v>3423</v>
      </c>
    </row>
    <row r="15">
      <c r="A15" s="1" t="s">
        <v>3435</v>
      </c>
      <c r="B15" s="34" t="s">
        <v>174</v>
      </c>
    </row>
    <row r="16">
      <c r="A16" s="1" t="s">
        <v>3436</v>
      </c>
      <c r="B16" s="1" t="s">
        <v>3423</v>
      </c>
    </row>
    <row r="17">
      <c r="A17" s="1" t="s">
        <v>3437</v>
      </c>
      <c r="B17" s="1" t="s">
        <v>3423</v>
      </c>
    </row>
    <row r="18">
      <c r="A18" s="1" t="s">
        <v>3438</v>
      </c>
      <c r="B18" s="34" t="s">
        <v>174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1:$B$18"/>
  <printOptions/>
  <pageMargins bottom="0.75" footer="0.0" header="0.0" left="0.7" right="0.7" top="0.75"/>
  <pageSetup orientation="landscape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7.78"/>
    <col customWidth="1" min="2" max="6" width="10.44"/>
    <col customWidth="1" min="7" max="26" width="11.11"/>
  </cols>
  <sheetData>
    <row r="1" ht="15.75" customHeight="1">
      <c r="A1" s="1" t="s">
        <v>3446</v>
      </c>
    </row>
    <row r="2" ht="15.75" customHeight="1">
      <c r="A2" s="194" t="s">
        <v>3447</v>
      </c>
    </row>
    <row r="3" ht="15.75" customHeight="1">
      <c r="A3" s="194" t="s">
        <v>3388</v>
      </c>
    </row>
    <row r="4" ht="15.75" customHeight="1">
      <c r="A4" s="194" t="s">
        <v>3448</v>
      </c>
    </row>
    <row r="5" ht="15.75" customHeight="1">
      <c r="A5" s="194" t="s">
        <v>174</v>
      </c>
    </row>
    <row r="6" ht="15.75" customHeight="1">
      <c r="A6" s="194" t="s">
        <v>3449</v>
      </c>
    </row>
    <row r="7" ht="15.75" customHeight="1">
      <c r="A7" s="194" t="s">
        <v>3450</v>
      </c>
    </row>
    <row r="8" ht="15.75" customHeight="1">
      <c r="A8" s="194" t="s">
        <v>3394</v>
      </c>
    </row>
    <row r="9" ht="15.75" customHeight="1"/>
    <row r="10" ht="15.75" customHeight="1"/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ySplit="13.0" topLeftCell="A14" activePane="bottomLeft" state="frozen"/>
      <selection activeCell="B15" sqref="B15" pane="bottomLeft"/>
    </sheetView>
  </sheetViews>
  <sheetFormatPr customHeight="1" defaultColWidth="11.22" defaultRowHeight="15.0"/>
  <cols>
    <col customWidth="1" min="1" max="1" width="15.78"/>
    <col customWidth="1" min="2" max="2" width="14.67"/>
    <col customWidth="1" min="3" max="3" width="15.78"/>
    <col customWidth="1" min="4" max="4" width="9.33"/>
    <col customWidth="1" min="5" max="5" width="13.44"/>
    <col customWidth="1" min="6" max="6" width="8.78"/>
    <col customWidth="1" min="7" max="7" width="14.11"/>
    <col customWidth="1" min="8" max="8" width="13.0"/>
    <col customWidth="1" min="9" max="9" width="15.78"/>
    <col customWidth="1" min="10" max="10" width="13.0"/>
    <col customWidth="1" min="11" max="11" width="14.67"/>
    <col customWidth="1" min="12" max="13" width="13.0"/>
    <col customWidth="1" min="14" max="14" width="15.33"/>
    <col customWidth="1" min="15" max="19" width="13.0"/>
    <col customWidth="1" min="20" max="20" width="4.11"/>
    <col customWidth="1" min="21" max="21" width="39.44"/>
    <col customWidth="1" min="22" max="26" width="11.11"/>
  </cols>
  <sheetData>
    <row r="1">
      <c r="B1" s="2" t="s">
        <v>0</v>
      </c>
      <c r="C1" s="3"/>
      <c r="D1" s="3"/>
      <c r="E1" s="3"/>
      <c r="F1" s="3"/>
      <c r="G1" s="80"/>
      <c r="H1" s="5"/>
      <c r="I1" s="81"/>
      <c r="J1" s="5"/>
      <c r="K1" s="7"/>
      <c r="L1" s="34"/>
      <c r="M1" s="8"/>
      <c r="N1" s="9"/>
      <c r="O1" s="9"/>
      <c r="P1" s="9"/>
      <c r="Q1" s="9"/>
      <c r="R1" s="9"/>
      <c r="S1" s="9"/>
      <c r="T1" s="12"/>
      <c r="U1" s="12"/>
      <c r="V1" s="12"/>
      <c r="W1" s="12"/>
      <c r="X1" s="12"/>
      <c r="Y1" s="12"/>
      <c r="Z1" s="12"/>
    </row>
    <row r="2">
      <c r="B2" s="13" t="s">
        <v>1</v>
      </c>
      <c r="C2" s="14"/>
      <c r="D2" s="14"/>
      <c r="E2" s="14"/>
      <c r="F2" s="15"/>
      <c r="G2" s="82"/>
      <c r="I2" s="83"/>
      <c r="J2" s="84" t="s">
        <v>2</v>
      </c>
      <c r="K2" s="19"/>
      <c r="L2" s="19"/>
      <c r="M2" s="19"/>
      <c r="N2" s="19"/>
      <c r="O2" s="19"/>
      <c r="P2" s="20"/>
      <c r="Q2" s="21" t="s">
        <v>3</v>
      </c>
      <c r="R2" s="22"/>
      <c r="U2" s="12"/>
      <c r="V2" s="12"/>
      <c r="W2" s="12"/>
      <c r="X2" s="12"/>
      <c r="Y2" s="12"/>
      <c r="Z2" s="12"/>
    </row>
    <row r="3">
      <c r="B3" s="23" t="s">
        <v>4</v>
      </c>
      <c r="F3" s="24"/>
      <c r="G3" s="82"/>
      <c r="I3" s="83"/>
      <c r="J3" s="23" t="s">
        <v>5</v>
      </c>
      <c r="Q3" s="26" t="s">
        <v>6</v>
      </c>
      <c r="R3" s="27"/>
      <c r="U3" s="12"/>
      <c r="V3" s="12"/>
      <c r="W3" s="12"/>
      <c r="X3" s="12"/>
      <c r="Y3" s="12"/>
      <c r="Z3" s="12"/>
    </row>
    <row r="4">
      <c r="B4" s="23" t="s">
        <v>7</v>
      </c>
      <c r="F4" s="24"/>
      <c r="G4" s="82"/>
      <c r="I4" s="83"/>
      <c r="J4" s="23" t="s">
        <v>8</v>
      </c>
      <c r="Q4" s="28" t="s">
        <v>9</v>
      </c>
      <c r="R4" s="24"/>
      <c r="U4" s="12"/>
      <c r="V4" s="12"/>
      <c r="W4" s="12"/>
      <c r="X4" s="12"/>
      <c r="Y4" s="12"/>
      <c r="Z4" s="12"/>
    </row>
    <row r="5">
      <c r="B5" s="23" t="s">
        <v>10</v>
      </c>
      <c r="F5" s="24"/>
      <c r="G5" s="82"/>
      <c r="I5" s="83"/>
      <c r="J5" s="23" t="s">
        <v>11</v>
      </c>
      <c r="Q5" s="29" t="s">
        <v>6</v>
      </c>
      <c r="R5" s="24"/>
      <c r="U5" s="12"/>
      <c r="V5" s="12"/>
      <c r="W5" s="12"/>
      <c r="X5" s="12"/>
      <c r="Y5" s="12"/>
      <c r="Z5" s="12"/>
    </row>
    <row r="6">
      <c r="B6" s="30" t="s">
        <v>12</v>
      </c>
      <c r="C6" s="3"/>
      <c r="D6" s="3"/>
      <c r="E6" s="3"/>
      <c r="F6" s="31"/>
      <c r="G6" s="82"/>
      <c r="I6" s="83"/>
      <c r="J6" s="23" t="s">
        <v>13</v>
      </c>
      <c r="Q6" s="32">
        <v>150.0</v>
      </c>
      <c r="R6" s="24"/>
      <c r="U6" s="12"/>
      <c r="V6" s="12"/>
      <c r="W6" s="12"/>
      <c r="X6" s="12"/>
      <c r="Y6" s="12"/>
      <c r="Z6" s="12"/>
    </row>
    <row r="7">
      <c r="B7" s="13" t="s">
        <v>14</v>
      </c>
      <c r="C7" s="15"/>
      <c r="D7" s="33">
        <v>0.095</v>
      </c>
      <c r="E7" s="14"/>
      <c r="F7" s="15"/>
      <c r="G7" s="82"/>
      <c r="I7" s="83"/>
      <c r="J7" s="23" t="s">
        <v>15</v>
      </c>
      <c r="Q7" s="28" t="s">
        <v>6</v>
      </c>
      <c r="R7" s="24"/>
      <c r="U7" s="12"/>
      <c r="V7" s="12"/>
      <c r="W7" s="12"/>
      <c r="X7" s="12"/>
      <c r="Y7" s="12"/>
      <c r="Z7" s="12"/>
    </row>
    <row r="8">
      <c r="B8" s="34"/>
      <c r="C8" s="34"/>
      <c r="D8" s="35"/>
      <c r="E8" s="34"/>
      <c r="F8" s="34"/>
      <c r="G8" s="82"/>
      <c r="I8" s="83"/>
      <c r="J8" s="23" t="s">
        <v>16</v>
      </c>
      <c r="Q8" s="32" t="s">
        <v>6</v>
      </c>
      <c r="R8" s="24"/>
      <c r="U8" s="12"/>
      <c r="V8" s="12"/>
      <c r="W8" s="12"/>
      <c r="X8" s="12"/>
      <c r="Y8" s="12"/>
      <c r="Z8" s="12"/>
    </row>
    <row r="9">
      <c r="B9" s="34"/>
      <c r="C9" s="34"/>
      <c r="D9" s="8"/>
      <c r="E9" s="34"/>
      <c r="F9" s="34"/>
      <c r="G9" s="82"/>
      <c r="I9" s="83"/>
      <c r="J9" s="23" t="s">
        <v>17</v>
      </c>
      <c r="Q9" s="32">
        <v>750.0</v>
      </c>
      <c r="R9" s="24"/>
      <c r="U9" s="12"/>
      <c r="V9" s="12"/>
      <c r="W9" s="12"/>
      <c r="X9" s="12"/>
      <c r="Y9" s="12"/>
      <c r="Z9" s="12"/>
    </row>
    <row r="10">
      <c r="B10" s="34"/>
      <c r="C10" s="34"/>
      <c r="D10" s="8"/>
      <c r="E10" s="34"/>
      <c r="F10" s="34"/>
      <c r="G10" s="82"/>
      <c r="I10" s="83"/>
      <c r="J10" s="23" t="s">
        <v>18</v>
      </c>
      <c r="Q10" s="32">
        <v>350.0</v>
      </c>
      <c r="R10" s="24"/>
      <c r="U10" s="12"/>
      <c r="V10" s="12"/>
      <c r="W10" s="12"/>
      <c r="X10" s="12"/>
      <c r="Y10" s="12"/>
      <c r="Z10" s="12"/>
    </row>
    <row r="11">
      <c r="B11" s="34"/>
      <c r="C11" s="34"/>
      <c r="D11" s="8"/>
      <c r="E11" s="34"/>
      <c r="F11" s="34"/>
      <c r="G11" s="82"/>
      <c r="I11" s="83"/>
      <c r="J11" s="30" t="s">
        <v>19</v>
      </c>
      <c r="K11" s="3"/>
      <c r="L11" s="3"/>
      <c r="M11" s="3"/>
      <c r="N11" s="3"/>
      <c r="O11" s="3"/>
      <c r="P11" s="3"/>
      <c r="Q11" s="37" t="s">
        <v>20</v>
      </c>
      <c r="R11" s="31"/>
      <c r="U11" s="12"/>
      <c r="V11" s="12"/>
      <c r="W11" s="12"/>
      <c r="X11" s="12"/>
      <c r="Y11" s="12"/>
      <c r="Z11" s="12"/>
    </row>
    <row r="12" ht="24.75" customHeight="1">
      <c r="A12" s="38"/>
      <c r="B12" s="38"/>
      <c r="C12" s="38"/>
      <c r="D12" s="38"/>
      <c r="E12" s="38"/>
      <c r="F12" s="38"/>
      <c r="G12" s="85"/>
      <c r="H12" s="9"/>
      <c r="I12" s="85"/>
      <c r="J12" s="9"/>
      <c r="K12" s="38"/>
      <c r="L12" s="9"/>
      <c r="M12" s="9"/>
      <c r="N12" s="9"/>
      <c r="O12" s="9"/>
      <c r="P12" s="9"/>
      <c r="Q12" s="9"/>
      <c r="R12" s="9"/>
      <c r="S12" s="9"/>
      <c r="T12" s="86"/>
      <c r="U12" s="39" t="s">
        <v>214</v>
      </c>
      <c r="V12" s="87"/>
      <c r="W12" s="87"/>
      <c r="X12" s="87"/>
      <c r="Y12" s="87"/>
      <c r="Z12" s="87"/>
    </row>
    <row r="13">
      <c r="A13" s="88" t="s">
        <v>22</v>
      </c>
      <c r="B13" s="88" t="s">
        <v>23</v>
      </c>
      <c r="C13" s="88" t="s">
        <v>24</v>
      </c>
      <c r="D13" s="88" t="s">
        <v>25</v>
      </c>
      <c r="E13" s="88" t="s">
        <v>26</v>
      </c>
      <c r="F13" s="88" t="s">
        <v>27</v>
      </c>
      <c r="G13" s="89" t="s">
        <v>215</v>
      </c>
      <c r="H13" s="90" t="s">
        <v>3</v>
      </c>
      <c r="I13" s="89" t="s">
        <v>216</v>
      </c>
      <c r="J13" s="90" t="s">
        <v>3</v>
      </c>
      <c r="K13" s="88" t="s">
        <v>217</v>
      </c>
      <c r="L13" s="90" t="s">
        <v>3</v>
      </c>
      <c r="M13" s="90" t="s">
        <v>31</v>
      </c>
      <c r="N13" s="90" t="s">
        <v>32</v>
      </c>
      <c r="O13" s="90" t="s">
        <v>33</v>
      </c>
      <c r="P13" s="90" t="s">
        <v>34</v>
      </c>
      <c r="Q13" s="90" t="s">
        <v>35</v>
      </c>
      <c r="R13" s="90" t="s">
        <v>36</v>
      </c>
      <c r="S13" s="90" t="s">
        <v>37</v>
      </c>
      <c r="U13" s="43" t="s">
        <v>218</v>
      </c>
      <c r="V13" s="91"/>
      <c r="W13" s="91"/>
      <c r="X13" s="91"/>
      <c r="Y13" s="91"/>
      <c r="Z13" s="91"/>
    </row>
    <row r="14">
      <c r="A14" s="44" t="s">
        <v>39</v>
      </c>
      <c r="B14" s="44" t="s">
        <v>40</v>
      </c>
      <c r="C14" s="44" t="s">
        <v>41</v>
      </c>
      <c r="D14" s="46" t="s">
        <v>42</v>
      </c>
      <c r="E14" s="46" t="s">
        <v>219</v>
      </c>
      <c r="F14" s="46">
        <v>1.5</v>
      </c>
      <c r="G14" s="47" t="s">
        <v>220</v>
      </c>
      <c r="H14" s="48">
        <f>VLOOKUP(G14,'Equipment Pricing'!A:C,3,0)</f>
        <v>973</v>
      </c>
      <c r="I14" s="47" t="s">
        <v>221</v>
      </c>
      <c r="J14" s="48">
        <f>VLOOKUP(I14,'Equipment Pricing'!A:C,3,0)</f>
        <v>559</v>
      </c>
      <c r="K14" s="44" t="s">
        <v>222</v>
      </c>
      <c r="L14" s="48">
        <f>VLOOKUP(K14,'Equipment Pricing'!A:C,3,0)</f>
        <v>78</v>
      </c>
      <c r="M14" s="50">
        <f t="shared" ref="M14:M208" si="1">SUM(H14,J14,L14)</f>
        <v>1610</v>
      </c>
      <c r="N14" s="50">
        <v>435.0</v>
      </c>
      <c r="O14" s="50">
        <f t="shared" ref="O14:O208" si="2">(M14+N14)*0.095</f>
        <v>194.275</v>
      </c>
      <c r="P14" s="50">
        <v>453.0</v>
      </c>
      <c r="Q14" s="50">
        <f t="shared" ref="Q14:Q208" si="3">SUM(M14:P14)</f>
        <v>2692.275</v>
      </c>
      <c r="R14" s="50">
        <f t="shared" ref="R14:R208" si="4">S14-Q14</f>
        <v>1757.725</v>
      </c>
      <c r="S14" s="92">
        <v>4450.0</v>
      </c>
      <c r="U14" s="53" t="s">
        <v>223</v>
      </c>
      <c r="V14" s="93"/>
      <c r="W14" s="93"/>
      <c r="X14" s="93"/>
      <c r="Y14" s="93"/>
      <c r="Z14" s="93"/>
    </row>
    <row r="15">
      <c r="A15" s="44" t="s">
        <v>39</v>
      </c>
      <c r="B15" s="44" t="s">
        <v>40</v>
      </c>
      <c r="C15" s="44" t="s">
        <v>41</v>
      </c>
      <c r="D15" s="46" t="s">
        <v>42</v>
      </c>
      <c r="E15" s="46" t="s">
        <v>219</v>
      </c>
      <c r="F15" s="46">
        <v>2.0</v>
      </c>
      <c r="G15" s="47" t="s">
        <v>224</v>
      </c>
      <c r="H15" s="48">
        <f>VLOOKUP(G15,'Equipment Pricing'!A:C,3,0)</f>
        <v>1006</v>
      </c>
      <c r="I15" s="47" t="s">
        <v>225</v>
      </c>
      <c r="J15" s="48">
        <f>VLOOKUP(I15,'Equipment Pricing'!A:C,3,0)</f>
        <v>559</v>
      </c>
      <c r="K15" s="44" t="s">
        <v>222</v>
      </c>
      <c r="L15" s="48">
        <f>VLOOKUP(K15,'Equipment Pricing'!A:C,3,0)</f>
        <v>78</v>
      </c>
      <c r="M15" s="50">
        <f t="shared" si="1"/>
        <v>1643</v>
      </c>
      <c r="N15" s="50">
        <v>435.0</v>
      </c>
      <c r="O15" s="50">
        <f t="shared" si="2"/>
        <v>197.41</v>
      </c>
      <c r="P15" s="50">
        <v>453.0</v>
      </c>
      <c r="Q15" s="50">
        <f t="shared" si="3"/>
        <v>2728.41</v>
      </c>
      <c r="R15" s="50">
        <f t="shared" si="4"/>
        <v>1751.59</v>
      </c>
      <c r="S15" s="92">
        <v>4480.0</v>
      </c>
      <c r="U15" s="53" t="s">
        <v>50</v>
      </c>
      <c r="V15" s="93"/>
      <c r="W15" s="93"/>
      <c r="X15" s="93"/>
      <c r="Y15" s="93"/>
      <c r="Z15" s="93"/>
    </row>
    <row r="16">
      <c r="A16" s="44" t="s">
        <v>39</v>
      </c>
      <c r="B16" s="44" t="s">
        <v>40</v>
      </c>
      <c r="C16" s="44" t="s">
        <v>41</v>
      </c>
      <c r="D16" s="46" t="s">
        <v>42</v>
      </c>
      <c r="E16" s="46" t="s">
        <v>219</v>
      </c>
      <c r="F16" s="46">
        <v>2.5</v>
      </c>
      <c r="G16" s="47" t="s">
        <v>226</v>
      </c>
      <c r="H16" s="48">
        <f>VLOOKUP(G16,'Equipment Pricing'!A:C,3,0)</f>
        <v>1133</v>
      </c>
      <c r="I16" s="47" t="s">
        <v>227</v>
      </c>
      <c r="J16" s="48">
        <f>VLOOKUP(I16,'Equipment Pricing'!A:C,3,0)</f>
        <v>589</v>
      </c>
      <c r="K16" s="44" t="s">
        <v>228</v>
      </c>
      <c r="L16" s="48">
        <f>VLOOKUP(K16,'Equipment Pricing'!A:C,3,0)</f>
        <v>106</v>
      </c>
      <c r="M16" s="50">
        <f t="shared" si="1"/>
        <v>1828</v>
      </c>
      <c r="N16" s="50">
        <v>435.0</v>
      </c>
      <c r="O16" s="50">
        <f t="shared" si="2"/>
        <v>214.985</v>
      </c>
      <c r="P16" s="50">
        <v>453.0</v>
      </c>
      <c r="Q16" s="50">
        <f t="shared" si="3"/>
        <v>2930.985</v>
      </c>
      <c r="R16" s="50">
        <f t="shared" si="4"/>
        <v>1749.015</v>
      </c>
      <c r="S16" s="92">
        <v>4680.0</v>
      </c>
      <c r="U16" s="53" t="s">
        <v>52</v>
      </c>
      <c r="V16" s="93"/>
      <c r="W16" s="93"/>
      <c r="X16" s="93"/>
      <c r="Y16" s="93"/>
      <c r="Z16" s="93"/>
    </row>
    <row r="17">
      <c r="A17" s="44" t="s">
        <v>39</v>
      </c>
      <c r="B17" s="44" t="s">
        <v>40</v>
      </c>
      <c r="C17" s="44" t="s">
        <v>41</v>
      </c>
      <c r="D17" s="46" t="s">
        <v>42</v>
      </c>
      <c r="E17" s="46" t="s">
        <v>219</v>
      </c>
      <c r="F17" s="46">
        <v>3.0</v>
      </c>
      <c r="G17" s="47" t="s">
        <v>229</v>
      </c>
      <c r="H17" s="48">
        <f>VLOOKUP(G17,'Equipment Pricing'!A:C,3,0)</f>
        <v>1314</v>
      </c>
      <c r="I17" s="47" t="s">
        <v>230</v>
      </c>
      <c r="J17" s="48">
        <f>VLOOKUP(I17,'Equipment Pricing'!A:C,3,0)</f>
        <v>610</v>
      </c>
      <c r="K17" s="44" t="s">
        <v>231</v>
      </c>
      <c r="L17" s="48">
        <f>VLOOKUP(K17,'Equipment Pricing'!A:C,3,0)</f>
        <v>107</v>
      </c>
      <c r="M17" s="50">
        <f t="shared" si="1"/>
        <v>2031</v>
      </c>
      <c r="N17" s="50">
        <v>435.0</v>
      </c>
      <c r="O17" s="50">
        <f t="shared" si="2"/>
        <v>234.27</v>
      </c>
      <c r="P17" s="50">
        <v>453.0</v>
      </c>
      <c r="Q17" s="50">
        <f t="shared" si="3"/>
        <v>3153.27</v>
      </c>
      <c r="R17" s="50">
        <f t="shared" si="4"/>
        <v>1751.73</v>
      </c>
      <c r="S17" s="92">
        <v>4905.0</v>
      </c>
      <c r="U17" s="53" t="s">
        <v>56</v>
      </c>
      <c r="V17" s="93"/>
      <c r="W17" s="93"/>
      <c r="X17" s="93"/>
      <c r="Y17" s="93"/>
      <c r="Z17" s="93"/>
    </row>
    <row r="18">
      <c r="A18" s="44" t="s">
        <v>39</v>
      </c>
      <c r="B18" s="44" t="s">
        <v>40</v>
      </c>
      <c r="C18" s="44" t="s">
        <v>41</v>
      </c>
      <c r="D18" s="46" t="s">
        <v>42</v>
      </c>
      <c r="E18" s="46" t="s">
        <v>219</v>
      </c>
      <c r="F18" s="46">
        <v>3.5</v>
      </c>
      <c r="G18" s="47" t="s">
        <v>232</v>
      </c>
      <c r="H18" s="48">
        <f>VLOOKUP(G18,'Equipment Pricing'!A:C,3,0)</f>
        <v>1443</v>
      </c>
      <c r="I18" s="47" t="s">
        <v>233</v>
      </c>
      <c r="J18" s="48">
        <f>VLOOKUP(I18,'Equipment Pricing'!A:C,3,0)</f>
        <v>634</v>
      </c>
      <c r="K18" s="44" t="s">
        <v>231</v>
      </c>
      <c r="L18" s="48">
        <f>VLOOKUP(K18,'Equipment Pricing'!A:C,3,0)</f>
        <v>107</v>
      </c>
      <c r="M18" s="50">
        <f t="shared" si="1"/>
        <v>2184</v>
      </c>
      <c r="N18" s="50">
        <v>435.0</v>
      </c>
      <c r="O18" s="50">
        <f t="shared" si="2"/>
        <v>248.805</v>
      </c>
      <c r="P18" s="50">
        <v>453.0</v>
      </c>
      <c r="Q18" s="50">
        <f t="shared" si="3"/>
        <v>3320.805</v>
      </c>
      <c r="R18" s="50">
        <f t="shared" si="4"/>
        <v>1884.195</v>
      </c>
      <c r="S18" s="92">
        <v>5205.0</v>
      </c>
      <c r="U18" s="53" t="s">
        <v>58</v>
      </c>
      <c r="V18" s="93"/>
      <c r="W18" s="93"/>
      <c r="X18" s="93"/>
      <c r="Y18" s="93"/>
      <c r="Z18" s="93"/>
    </row>
    <row r="19">
      <c r="A19" s="44" t="s">
        <v>39</v>
      </c>
      <c r="B19" s="44" t="s">
        <v>40</v>
      </c>
      <c r="C19" s="44" t="s">
        <v>41</v>
      </c>
      <c r="D19" s="46" t="s">
        <v>42</v>
      </c>
      <c r="E19" s="46" t="s">
        <v>219</v>
      </c>
      <c r="F19" s="46">
        <v>4.0</v>
      </c>
      <c r="G19" s="47" t="s">
        <v>234</v>
      </c>
      <c r="H19" s="48">
        <f>VLOOKUP(G19,'Equipment Pricing'!A:C,3,0)</f>
        <v>1445</v>
      </c>
      <c r="I19" s="47" t="s">
        <v>235</v>
      </c>
      <c r="J19" s="48">
        <f>VLOOKUP(I19,'Equipment Pricing'!A:C,3,0)</f>
        <v>693</v>
      </c>
      <c r="K19" s="44" t="s">
        <v>236</v>
      </c>
      <c r="L19" s="48">
        <f>VLOOKUP(K19,'Equipment Pricing'!A:C,3,0)</f>
        <v>199</v>
      </c>
      <c r="M19" s="50">
        <f t="shared" si="1"/>
        <v>2337</v>
      </c>
      <c r="N19" s="50">
        <v>435.0</v>
      </c>
      <c r="O19" s="50">
        <f t="shared" si="2"/>
        <v>263.34</v>
      </c>
      <c r="P19" s="50">
        <v>453.0</v>
      </c>
      <c r="Q19" s="50">
        <f t="shared" si="3"/>
        <v>3488.34</v>
      </c>
      <c r="R19" s="50">
        <f t="shared" si="4"/>
        <v>1781.66</v>
      </c>
      <c r="S19" s="92">
        <v>5270.0</v>
      </c>
      <c r="U19" s="53" t="s">
        <v>61</v>
      </c>
      <c r="V19" s="93"/>
      <c r="W19" s="93"/>
      <c r="X19" s="93"/>
      <c r="Y19" s="93"/>
      <c r="Z19" s="93"/>
    </row>
    <row r="20">
      <c r="A20" s="44" t="s">
        <v>39</v>
      </c>
      <c r="B20" s="44" t="s">
        <v>40</v>
      </c>
      <c r="C20" s="44" t="s">
        <v>41</v>
      </c>
      <c r="D20" s="46" t="s">
        <v>42</v>
      </c>
      <c r="E20" s="46" t="s">
        <v>219</v>
      </c>
      <c r="F20" s="46">
        <v>5.0</v>
      </c>
      <c r="G20" s="47" t="s">
        <v>237</v>
      </c>
      <c r="H20" s="48">
        <f>VLOOKUP(G20,'Equipment Pricing'!A:C,3,0)</f>
        <v>1758</v>
      </c>
      <c r="I20" s="47" t="s">
        <v>238</v>
      </c>
      <c r="J20" s="48">
        <f>VLOOKUP(I20,'Equipment Pricing'!A:C,3,0)</f>
        <v>693</v>
      </c>
      <c r="K20" s="44" t="s">
        <v>236</v>
      </c>
      <c r="L20" s="48">
        <f>VLOOKUP(K20,'Equipment Pricing'!A:C,3,0)</f>
        <v>199</v>
      </c>
      <c r="M20" s="50">
        <f t="shared" si="1"/>
        <v>2650</v>
      </c>
      <c r="N20" s="50">
        <v>435.0</v>
      </c>
      <c r="O20" s="50">
        <f t="shared" si="2"/>
        <v>293.075</v>
      </c>
      <c r="P20" s="50">
        <v>453.0</v>
      </c>
      <c r="Q20" s="50">
        <f t="shared" si="3"/>
        <v>3831.075</v>
      </c>
      <c r="R20" s="50">
        <f t="shared" si="4"/>
        <v>1793.925</v>
      </c>
      <c r="S20" s="92">
        <v>5625.0</v>
      </c>
      <c r="U20" s="53" t="s">
        <v>63</v>
      </c>
      <c r="V20" s="93"/>
      <c r="W20" s="93"/>
      <c r="X20" s="93"/>
      <c r="Y20" s="93"/>
      <c r="Z20" s="93"/>
    </row>
    <row r="21" ht="15.75" customHeight="1">
      <c r="A21" s="44" t="s">
        <v>91</v>
      </c>
      <c r="B21" s="44" t="s">
        <v>92</v>
      </c>
      <c r="C21" s="44" t="s">
        <v>93</v>
      </c>
      <c r="D21" s="46" t="s">
        <v>42</v>
      </c>
      <c r="E21" s="46" t="s">
        <v>219</v>
      </c>
      <c r="F21" s="46">
        <v>1.5</v>
      </c>
      <c r="G21" s="47" t="s">
        <v>220</v>
      </c>
      <c r="H21" s="48">
        <f>VLOOKUP(G21,'Equipment Pricing'!A:C,3,0)</f>
        <v>973</v>
      </c>
      <c r="I21" s="47" t="s">
        <v>221</v>
      </c>
      <c r="J21" s="48">
        <f>VLOOKUP(I21,'Equipment Pricing'!A:C,3,0)</f>
        <v>559</v>
      </c>
      <c r="K21" s="44" t="s">
        <v>222</v>
      </c>
      <c r="L21" s="48">
        <f>VLOOKUP(K21,'Equipment Pricing'!A:C,3,0)</f>
        <v>78</v>
      </c>
      <c r="M21" s="50">
        <f t="shared" si="1"/>
        <v>1610</v>
      </c>
      <c r="N21" s="50">
        <v>435.0</v>
      </c>
      <c r="O21" s="50">
        <f t="shared" si="2"/>
        <v>194.275</v>
      </c>
      <c r="P21" s="50">
        <v>453.0</v>
      </c>
      <c r="Q21" s="50">
        <f t="shared" si="3"/>
        <v>2692.275</v>
      </c>
      <c r="R21" s="50">
        <f t="shared" si="4"/>
        <v>1757.725</v>
      </c>
      <c r="S21" s="92">
        <v>4450.0</v>
      </c>
      <c r="U21" s="53" t="s">
        <v>86</v>
      </c>
      <c r="V21" s="93"/>
      <c r="W21" s="93"/>
      <c r="X21" s="93"/>
      <c r="Y21" s="93"/>
      <c r="Z21" s="93"/>
    </row>
    <row r="22" ht="15.75" customHeight="1">
      <c r="A22" s="44" t="s">
        <v>91</v>
      </c>
      <c r="B22" s="44" t="s">
        <v>92</v>
      </c>
      <c r="C22" s="44" t="s">
        <v>93</v>
      </c>
      <c r="D22" s="46" t="s">
        <v>42</v>
      </c>
      <c r="E22" s="46" t="s">
        <v>219</v>
      </c>
      <c r="F22" s="46">
        <v>2.0</v>
      </c>
      <c r="G22" s="47" t="s">
        <v>224</v>
      </c>
      <c r="H22" s="48">
        <f>VLOOKUP(G22,'Equipment Pricing'!A:C,3,0)</f>
        <v>1006</v>
      </c>
      <c r="I22" s="47" t="s">
        <v>225</v>
      </c>
      <c r="J22" s="48">
        <f>VLOOKUP(I22,'Equipment Pricing'!A:C,3,0)</f>
        <v>559</v>
      </c>
      <c r="K22" s="44" t="s">
        <v>222</v>
      </c>
      <c r="L22" s="48">
        <f>VLOOKUP(K22,'Equipment Pricing'!A:C,3,0)</f>
        <v>78</v>
      </c>
      <c r="M22" s="50">
        <f t="shared" si="1"/>
        <v>1643</v>
      </c>
      <c r="N22" s="50">
        <v>435.0</v>
      </c>
      <c r="O22" s="50">
        <f t="shared" si="2"/>
        <v>197.41</v>
      </c>
      <c r="P22" s="50">
        <v>453.0</v>
      </c>
      <c r="Q22" s="50">
        <f t="shared" si="3"/>
        <v>2728.41</v>
      </c>
      <c r="R22" s="50">
        <f t="shared" si="4"/>
        <v>1751.59</v>
      </c>
      <c r="S22" s="92">
        <v>4480.0</v>
      </c>
      <c r="U22" s="53" t="s">
        <v>70</v>
      </c>
      <c r="V22" s="93"/>
      <c r="W22" s="93"/>
      <c r="X22" s="93"/>
      <c r="Y22" s="93"/>
      <c r="Z22" s="93"/>
    </row>
    <row r="23" ht="15.75" customHeight="1">
      <c r="A23" s="44" t="s">
        <v>91</v>
      </c>
      <c r="B23" s="44" t="s">
        <v>92</v>
      </c>
      <c r="C23" s="44" t="s">
        <v>93</v>
      </c>
      <c r="D23" s="46" t="s">
        <v>42</v>
      </c>
      <c r="E23" s="46" t="s">
        <v>219</v>
      </c>
      <c r="F23" s="46">
        <v>2.5</v>
      </c>
      <c r="G23" s="47" t="s">
        <v>226</v>
      </c>
      <c r="H23" s="48">
        <f>VLOOKUP(G23,'Equipment Pricing'!A:C,3,0)</f>
        <v>1133</v>
      </c>
      <c r="I23" s="47" t="s">
        <v>227</v>
      </c>
      <c r="J23" s="48">
        <f>VLOOKUP(I23,'Equipment Pricing'!A:C,3,0)</f>
        <v>589</v>
      </c>
      <c r="K23" s="44" t="s">
        <v>228</v>
      </c>
      <c r="L23" s="48">
        <f>VLOOKUP(K23,'Equipment Pricing'!A:C,3,0)</f>
        <v>106</v>
      </c>
      <c r="M23" s="50">
        <f t="shared" si="1"/>
        <v>1828</v>
      </c>
      <c r="N23" s="50">
        <v>435.0</v>
      </c>
      <c r="O23" s="50">
        <f t="shared" si="2"/>
        <v>214.985</v>
      </c>
      <c r="P23" s="50">
        <v>453.0</v>
      </c>
      <c r="Q23" s="50">
        <f t="shared" si="3"/>
        <v>2930.985</v>
      </c>
      <c r="R23" s="50">
        <f t="shared" si="4"/>
        <v>1749.015</v>
      </c>
      <c r="S23" s="92">
        <v>4680.0</v>
      </c>
      <c r="U23" s="53" t="s">
        <v>74</v>
      </c>
      <c r="V23" s="93"/>
      <c r="W23" s="93"/>
      <c r="X23" s="93"/>
      <c r="Y23" s="93"/>
      <c r="Z23" s="93"/>
    </row>
    <row r="24" ht="15.75" customHeight="1">
      <c r="A24" s="44" t="s">
        <v>91</v>
      </c>
      <c r="B24" s="44" t="s">
        <v>92</v>
      </c>
      <c r="C24" s="44" t="s">
        <v>93</v>
      </c>
      <c r="D24" s="46" t="s">
        <v>42</v>
      </c>
      <c r="E24" s="46" t="s">
        <v>219</v>
      </c>
      <c r="F24" s="46">
        <v>3.0</v>
      </c>
      <c r="G24" s="47" t="s">
        <v>229</v>
      </c>
      <c r="H24" s="48">
        <f>VLOOKUP(G24,'Equipment Pricing'!A:C,3,0)</f>
        <v>1314</v>
      </c>
      <c r="I24" s="47" t="s">
        <v>230</v>
      </c>
      <c r="J24" s="48">
        <f>VLOOKUP(I24,'Equipment Pricing'!A:C,3,0)</f>
        <v>610</v>
      </c>
      <c r="K24" s="44" t="s">
        <v>231</v>
      </c>
      <c r="L24" s="48">
        <f>VLOOKUP(K24,'Equipment Pricing'!A:C,3,0)</f>
        <v>107</v>
      </c>
      <c r="M24" s="50">
        <f t="shared" si="1"/>
        <v>2031</v>
      </c>
      <c r="N24" s="50">
        <v>435.0</v>
      </c>
      <c r="O24" s="50">
        <f t="shared" si="2"/>
        <v>234.27</v>
      </c>
      <c r="P24" s="50">
        <v>453.0</v>
      </c>
      <c r="Q24" s="50">
        <f t="shared" si="3"/>
        <v>3153.27</v>
      </c>
      <c r="R24" s="50">
        <f t="shared" si="4"/>
        <v>1751.73</v>
      </c>
      <c r="S24" s="92">
        <v>4905.0</v>
      </c>
      <c r="U24" s="53" t="s">
        <v>77</v>
      </c>
      <c r="V24" s="93"/>
      <c r="W24" s="93"/>
      <c r="X24" s="93"/>
      <c r="Y24" s="93"/>
      <c r="Z24" s="93"/>
    </row>
    <row r="25" ht="15.75" customHeight="1">
      <c r="A25" s="44" t="s">
        <v>91</v>
      </c>
      <c r="B25" s="44" t="s">
        <v>92</v>
      </c>
      <c r="C25" s="44" t="s">
        <v>93</v>
      </c>
      <c r="D25" s="46" t="s">
        <v>42</v>
      </c>
      <c r="E25" s="46" t="s">
        <v>219</v>
      </c>
      <c r="F25" s="46">
        <v>3.5</v>
      </c>
      <c r="G25" s="47" t="s">
        <v>232</v>
      </c>
      <c r="H25" s="48">
        <f>VLOOKUP(G25,'Equipment Pricing'!A:C,3,0)</f>
        <v>1443</v>
      </c>
      <c r="I25" s="47" t="s">
        <v>233</v>
      </c>
      <c r="J25" s="48">
        <f>VLOOKUP(I25,'Equipment Pricing'!A:C,3,0)</f>
        <v>634</v>
      </c>
      <c r="K25" s="44" t="s">
        <v>239</v>
      </c>
      <c r="L25" s="48">
        <f>VLOOKUP(K25,'Equipment Pricing'!A:C,3,0)</f>
        <v>240</v>
      </c>
      <c r="M25" s="50">
        <f t="shared" si="1"/>
        <v>2317</v>
      </c>
      <c r="N25" s="50">
        <v>435.0</v>
      </c>
      <c r="O25" s="50">
        <f t="shared" si="2"/>
        <v>261.44</v>
      </c>
      <c r="P25" s="50">
        <v>453.0</v>
      </c>
      <c r="Q25" s="50">
        <f t="shared" si="3"/>
        <v>3466.44</v>
      </c>
      <c r="R25" s="50">
        <f t="shared" si="4"/>
        <v>1738.56</v>
      </c>
      <c r="S25" s="92">
        <v>5205.0</v>
      </c>
      <c r="U25" s="53" t="s">
        <v>82</v>
      </c>
      <c r="V25" s="93"/>
      <c r="W25" s="93"/>
      <c r="X25" s="93"/>
      <c r="Y25" s="93"/>
      <c r="Z25" s="93"/>
    </row>
    <row r="26" ht="15.75" customHeight="1">
      <c r="A26" s="44" t="s">
        <v>91</v>
      </c>
      <c r="B26" s="44" t="s">
        <v>92</v>
      </c>
      <c r="C26" s="44" t="s">
        <v>93</v>
      </c>
      <c r="D26" s="46" t="s">
        <v>42</v>
      </c>
      <c r="E26" s="46" t="s">
        <v>219</v>
      </c>
      <c r="F26" s="46">
        <v>4.0</v>
      </c>
      <c r="G26" s="47" t="s">
        <v>234</v>
      </c>
      <c r="H26" s="48">
        <f>VLOOKUP(G26,'Equipment Pricing'!A:C,3,0)</f>
        <v>1445</v>
      </c>
      <c r="I26" s="47" t="s">
        <v>235</v>
      </c>
      <c r="J26" s="48">
        <f>VLOOKUP(I26,'Equipment Pricing'!A:C,3,0)</f>
        <v>693</v>
      </c>
      <c r="K26" s="44" t="s">
        <v>239</v>
      </c>
      <c r="L26" s="48">
        <f>VLOOKUP(K26,'Equipment Pricing'!A:C,3,0)</f>
        <v>240</v>
      </c>
      <c r="M26" s="50">
        <f t="shared" si="1"/>
        <v>2378</v>
      </c>
      <c r="N26" s="50">
        <v>435.0</v>
      </c>
      <c r="O26" s="50">
        <f t="shared" si="2"/>
        <v>267.235</v>
      </c>
      <c r="P26" s="50">
        <v>453.0</v>
      </c>
      <c r="Q26" s="50">
        <f t="shared" si="3"/>
        <v>3533.235</v>
      </c>
      <c r="R26" s="50">
        <f t="shared" si="4"/>
        <v>1736.765</v>
      </c>
      <c r="S26" s="92">
        <v>5270.0</v>
      </c>
      <c r="U26" s="53" t="s">
        <v>66</v>
      </c>
      <c r="V26" s="93"/>
      <c r="W26" s="93"/>
      <c r="X26" s="93"/>
      <c r="Y26" s="93"/>
      <c r="Z26" s="93"/>
    </row>
    <row r="27" ht="15.75" customHeight="1">
      <c r="A27" s="44" t="s">
        <v>91</v>
      </c>
      <c r="B27" s="44" t="s">
        <v>92</v>
      </c>
      <c r="C27" s="44" t="s">
        <v>93</v>
      </c>
      <c r="D27" s="46" t="s">
        <v>42</v>
      </c>
      <c r="E27" s="46" t="s">
        <v>219</v>
      </c>
      <c r="F27" s="46">
        <v>5.0</v>
      </c>
      <c r="G27" s="47" t="s">
        <v>237</v>
      </c>
      <c r="H27" s="48">
        <f>VLOOKUP(G27,'Equipment Pricing'!A:C,3,0)</f>
        <v>1758</v>
      </c>
      <c r="I27" s="47" t="s">
        <v>238</v>
      </c>
      <c r="J27" s="48">
        <f>VLOOKUP(I27,'Equipment Pricing'!A:C,3,0)</f>
        <v>693</v>
      </c>
      <c r="K27" s="44" t="s">
        <v>239</v>
      </c>
      <c r="L27" s="48">
        <f>VLOOKUP(K27,'Equipment Pricing'!A:C,3,0)</f>
        <v>240</v>
      </c>
      <c r="M27" s="50">
        <f t="shared" si="1"/>
        <v>2691</v>
      </c>
      <c r="N27" s="50">
        <v>435.0</v>
      </c>
      <c r="O27" s="50">
        <f t="shared" si="2"/>
        <v>296.97</v>
      </c>
      <c r="P27" s="50">
        <v>453.0</v>
      </c>
      <c r="Q27" s="50">
        <f t="shared" si="3"/>
        <v>3875.97</v>
      </c>
      <c r="R27" s="50">
        <f t="shared" si="4"/>
        <v>1749.03</v>
      </c>
      <c r="S27" s="92">
        <v>5625.0</v>
      </c>
      <c r="U27" s="94" t="s">
        <v>90</v>
      </c>
      <c r="V27" s="93"/>
      <c r="W27" s="93"/>
      <c r="X27" s="93"/>
      <c r="Y27" s="93"/>
      <c r="Z27" s="93"/>
    </row>
    <row r="28" ht="15.75" customHeight="1">
      <c r="A28" s="44" t="s">
        <v>101</v>
      </c>
      <c r="B28" s="44" t="s">
        <v>102</v>
      </c>
      <c r="C28" s="44" t="s">
        <v>93</v>
      </c>
      <c r="D28" s="46" t="s">
        <v>42</v>
      </c>
      <c r="E28" s="46" t="s">
        <v>219</v>
      </c>
      <c r="F28" s="46">
        <v>1.5</v>
      </c>
      <c r="G28" s="47" t="s">
        <v>220</v>
      </c>
      <c r="H28" s="48">
        <f>VLOOKUP(G28,'Equipment Pricing'!A:C,3,0)</f>
        <v>973</v>
      </c>
      <c r="I28" s="47" t="s">
        <v>221</v>
      </c>
      <c r="J28" s="48">
        <f>VLOOKUP(I28,'Equipment Pricing'!A:C,3,0)</f>
        <v>559</v>
      </c>
      <c r="K28" s="44" t="s">
        <v>240</v>
      </c>
      <c r="L28" s="48">
        <f>VLOOKUP(K28,'Equipment Pricing'!A:C,3,0)</f>
        <v>118</v>
      </c>
      <c r="M28" s="50">
        <f t="shared" si="1"/>
        <v>1650</v>
      </c>
      <c r="N28" s="50">
        <v>435.0</v>
      </c>
      <c r="O28" s="50">
        <f t="shared" si="2"/>
        <v>198.075</v>
      </c>
      <c r="P28" s="50">
        <v>453.0</v>
      </c>
      <c r="Q28" s="50">
        <f t="shared" si="3"/>
        <v>2736.075</v>
      </c>
      <c r="R28" s="50">
        <f t="shared" si="4"/>
        <v>1713.925</v>
      </c>
      <c r="S28" s="92">
        <v>4450.0</v>
      </c>
      <c r="U28" s="94" t="s">
        <v>94</v>
      </c>
      <c r="V28" s="93"/>
      <c r="W28" s="93"/>
      <c r="X28" s="93"/>
      <c r="Y28" s="93"/>
      <c r="Z28" s="93"/>
    </row>
    <row r="29" ht="15.75" customHeight="1">
      <c r="A29" s="44" t="s">
        <v>101</v>
      </c>
      <c r="B29" s="44" t="s">
        <v>102</v>
      </c>
      <c r="C29" s="44" t="s">
        <v>93</v>
      </c>
      <c r="D29" s="46" t="s">
        <v>42</v>
      </c>
      <c r="E29" s="46" t="s">
        <v>219</v>
      </c>
      <c r="F29" s="46">
        <v>1.5</v>
      </c>
      <c r="G29" s="47" t="s">
        <v>220</v>
      </c>
      <c r="H29" s="48">
        <f>VLOOKUP(G29,'Equipment Pricing'!A:C,3,0)</f>
        <v>973</v>
      </c>
      <c r="I29" s="47" t="s">
        <v>221</v>
      </c>
      <c r="J29" s="48">
        <f>VLOOKUP(I29,'Equipment Pricing'!A:C,3,0)</f>
        <v>559</v>
      </c>
      <c r="K29" s="44" t="s">
        <v>241</v>
      </c>
      <c r="L29" s="48">
        <f>VLOOKUP(K29,'Equipment Pricing'!A:C,3,0)</f>
        <v>141</v>
      </c>
      <c r="M29" s="50">
        <f t="shared" si="1"/>
        <v>1673</v>
      </c>
      <c r="N29" s="50">
        <v>435.0</v>
      </c>
      <c r="O29" s="50">
        <f t="shared" si="2"/>
        <v>200.26</v>
      </c>
      <c r="P29" s="50">
        <v>453.0</v>
      </c>
      <c r="Q29" s="50">
        <f t="shared" si="3"/>
        <v>2761.26</v>
      </c>
      <c r="R29" s="50">
        <f t="shared" si="4"/>
        <v>1688.74</v>
      </c>
      <c r="S29" s="92">
        <v>4450.0</v>
      </c>
      <c r="U29" s="53" t="s">
        <v>95</v>
      </c>
      <c r="V29" s="93"/>
      <c r="W29" s="93"/>
      <c r="X29" s="93"/>
      <c r="Y29" s="93"/>
      <c r="Z29" s="93"/>
    </row>
    <row r="30" ht="15.75" customHeight="1">
      <c r="A30" s="44" t="s">
        <v>101</v>
      </c>
      <c r="B30" s="44" t="s">
        <v>102</v>
      </c>
      <c r="C30" s="44" t="s">
        <v>93</v>
      </c>
      <c r="D30" s="46" t="s">
        <v>42</v>
      </c>
      <c r="E30" s="46" t="s">
        <v>219</v>
      </c>
      <c r="F30" s="46">
        <v>2.0</v>
      </c>
      <c r="G30" s="47" t="s">
        <v>224</v>
      </c>
      <c r="H30" s="48">
        <f>VLOOKUP(G30,'Equipment Pricing'!A:C,3,0)</f>
        <v>1006</v>
      </c>
      <c r="I30" s="47" t="s">
        <v>225</v>
      </c>
      <c r="J30" s="48">
        <f>VLOOKUP(I30,'Equipment Pricing'!A:C,3,0)</f>
        <v>559</v>
      </c>
      <c r="K30" s="44" t="s">
        <v>240</v>
      </c>
      <c r="L30" s="48">
        <f>VLOOKUP(K30,'Equipment Pricing'!A:C,3,0)</f>
        <v>118</v>
      </c>
      <c r="M30" s="50">
        <f t="shared" si="1"/>
        <v>1683</v>
      </c>
      <c r="N30" s="50">
        <v>435.0</v>
      </c>
      <c r="O30" s="50">
        <f t="shared" si="2"/>
        <v>201.21</v>
      </c>
      <c r="P30" s="50">
        <v>453.0</v>
      </c>
      <c r="Q30" s="50">
        <f t="shared" si="3"/>
        <v>2772.21</v>
      </c>
      <c r="R30" s="50">
        <f t="shared" si="4"/>
        <v>1707.79</v>
      </c>
      <c r="S30" s="92">
        <v>4480.0</v>
      </c>
      <c r="U30" s="53" t="s">
        <v>96</v>
      </c>
      <c r="V30" s="93"/>
      <c r="W30" s="93"/>
      <c r="X30" s="93"/>
      <c r="Y30" s="93"/>
      <c r="Z30" s="93"/>
    </row>
    <row r="31" ht="15.75" customHeight="1">
      <c r="A31" s="44" t="s">
        <v>101</v>
      </c>
      <c r="B31" s="44" t="s">
        <v>102</v>
      </c>
      <c r="C31" s="44" t="s">
        <v>93</v>
      </c>
      <c r="D31" s="46" t="s">
        <v>42</v>
      </c>
      <c r="E31" s="46" t="s">
        <v>219</v>
      </c>
      <c r="F31" s="46">
        <v>2.0</v>
      </c>
      <c r="G31" s="47" t="s">
        <v>224</v>
      </c>
      <c r="H31" s="48">
        <f>VLOOKUP(G31,'Equipment Pricing'!A:C,3,0)</f>
        <v>1006</v>
      </c>
      <c r="I31" s="47" t="s">
        <v>225</v>
      </c>
      <c r="J31" s="48">
        <f>VLOOKUP(I31,'Equipment Pricing'!A:C,3,0)</f>
        <v>559</v>
      </c>
      <c r="K31" s="44" t="s">
        <v>241</v>
      </c>
      <c r="L31" s="48">
        <f>VLOOKUP(K31,'Equipment Pricing'!A:C,3,0)</f>
        <v>141</v>
      </c>
      <c r="M31" s="50">
        <f t="shared" si="1"/>
        <v>1706</v>
      </c>
      <c r="N31" s="50">
        <v>435.0</v>
      </c>
      <c r="O31" s="50">
        <f t="shared" si="2"/>
        <v>203.395</v>
      </c>
      <c r="P31" s="50">
        <v>453.0</v>
      </c>
      <c r="Q31" s="50">
        <f t="shared" si="3"/>
        <v>2797.395</v>
      </c>
      <c r="R31" s="50">
        <f t="shared" si="4"/>
        <v>1682.605</v>
      </c>
      <c r="S31" s="92">
        <v>4480.0</v>
      </c>
      <c r="U31" s="53" t="s">
        <v>97</v>
      </c>
      <c r="V31" s="93"/>
      <c r="W31" s="93"/>
      <c r="X31" s="93"/>
      <c r="Y31" s="93"/>
      <c r="Z31" s="93"/>
    </row>
    <row r="32" ht="15.75" customHeight="1">
      <c r="A32" s="44" t="s">
        <v>101</v>
      </c>
      <c r="B32" s="44" t="s">
        <v>102</v>
      </c>
      <c r="C32" s="44" t="s">
        <v>93</v>
      </c>
      <c r="D32" s="46" t="s">
        <v>42</v>
      </c>
      <c r="E32" s="46" t="s">
        <v>219</v>
      </c>
      <c r="F32" s="46">
        <v>2.0</v>
      </c>
      <c r="G32" s="47" t="s">
        <v>224</v>
      </c>
      <c r="H32" s="48">
        <f>VLOOKUP(G32,'Equipment Pricing'!A:C,3,0)</f>
        <v>1006</v>
      </c>
      <c r="I32" s="47" t="s">
        <v>225</v>
      </c>
      <c r="J32" s="48">
        <f>VLOOKUP(I32,'Equipment Pricing'!A:C,3,0)</f>
        <v>559</v>
      </c>
      <c r="K32" s="44" t="s">
        <v>241</v>
      </c>
      <c r="L32" s="48">
        <f>VLOOKUP(K32,'Equipment Pricing'!A:C,3,0)</f>
        <v>141</v>
      </c>
      <c r="M32" s="50">
        <f t="shared" si="1"/>
        <v>1706</v>
      </c>
      <c r="N32" s="50">
        <v>435.0</v>
      </c>
      <c r="O32" s="50">
        <f t="shared" si="2"/>
        <v>203.395</v>
      </c>
      <c r="P32" s="50">
        <v>453.0</v>
      </c>
      <c r="Q32" s="50">
        <f t="shared" si="3"/>
        <v>2797.395</v>
      </c>
      <c r="R32" s="50">
        <f t="shared" si="4"/>
        <v>1682.605</v>
      </c>
      <c r="S32" s="92">
        <v>4480.0</v>
      </c>
      <c r="U32" s="53" t="s">
        <v>98</v>
      </c>
      <c r="V32" s="93"/>
      <c r="W32" s="93"/>
      <c r="X32" s="93"/>
      <c r="Y32" s="93"/>
      <c r="Z32" s="93"/>
    </row>
    <row r="33" ht="15.75" customHeight="1">
      <c r="A33" s="44" t="s">
        <v>101</v>
      </c>
      <c r="B33" s="44" t="s">
        <v>102</v>
      </c>
      <c r="C33" s="44" t="s">
        <v>93</v>
      </c>
      <c r="D33" s="46" t="s">
        <v>42</v>
      </c>
      <c r="E33" s="46" t="s">
        <v>219</v>
      </c>
      <c r="F33" s="46">
        <v>2.5</v>
      </c>
      <c r="G33" s="47" t="s">
        <v>226</v>
      </c>
      <c r="H33" s="48">
        <f>VLOOKUP(G33,'Equipment Pricing'!A:C,3,0)</f>
        <v>1133</v>
      </c>
      <c r="I33" s="47" t="s">
        <v>227</v>
      </c>
      <c r="J33" s="48">
        <f>VLOOKUP(I33,'Equipment Pricing'!A:C,3,0)</f>
        <v>589</v>
      </c>
      <c r="K33" s="44" t="s">
        <v>241</v>
      </c>
      <c r="L33" s="48">
        <f>VLOOKUP(K33,'Equipment Pricing'!A:C,3,0)</f>
        <v>141</v>
      </c>
      <c r="M33" s="50">
        <f t="shared" si="1"/>
        <v>1863</v>
      </c>
      <c r="N33" s="50">
        <v>435.0</v>
      </c>
      <c r="O33" s="50">
        <f t="shared" si="2"/>
        <v>218.31</v>
      </c>
      <c r="P33" s="50">
        <v>453.0</v>
      </c>
      <c r="Q33" s="50">
        <f t="shared" si="3"/>
        <v>2969.31</v>
      </c>
      <c r="R33" s="50">
        <f t="shared" si="4"/>
        <v>1710.69</v>
      </c>
      <c r="S33" s="92">
        <v>4680.0</v>
      </c>
      <c r="U33" s="53" t="s">
        <v>99</v>
      </c>
      <c r="V33" s="93"/>
      <c r="W33" s="93"/>
      <c r="X33" s="93"/>
      <c r="Y33" s="93"/>
      <c r="Z33" s="93"/>
    </row>
    <row r="34" ht="15.75" customHeight="1">
      <c r="A34" s="44" t="s">
        <v>101</v>
      </c>
      <c r="B34" s="44" t="s">
        <v>102</v>
      </c>
      <c r="C34" s="44" t="s">
        <v>93</v>
      </c>
      <c r="D34" s="46" t="s">
        <v>42</v>
      </c>
      <c r="E34" s="46" t="s">
        <v>219</v>
      </c>
      <c r="F34" s="46">
        <v>2.5</v>
      </c>
      <c r="G34" s="47" t="s">
        <v>226</v>
      </c>
      <c r="H34" s="48">
        <f>VLOOKUP(G34,'Equipment Pricing'!A:C,3,0)</f>
        <v>1133</v>
      </c>
      <c r="I34" s="47" t="s">
        <v>227</v>
      </c>
      <c r="J34" s="48">
        <f>VLOOKUP(I34,'Equipment Pricing'!A:C,3,0)</f>
        <v>589</v>
      </c>
      <c r="K34" s="44" t="s">
        <v>242</v>
      </c>
      <c r="L34" s="48">
        <f>VLOOKUP(K34,'Equipment Pricing'!A:C,3,0)</f>
        <v>144</v>
      </c>
      <c r="M34" s="50">
        <f t="shared" si="1"/>
        <v>1866</v>
      </c>
      <c r="N34" s="50">
        <v>435.0</v>
      </c>
      <c r="O34" s="50">
        <f t="shared" si="2"/>
        <v>218.595</v>
      </c>
      <c r="P34" s="50">
        <v>453.0</v>
      </c>
      <c r="Q34" s="50">
        <f t="shared" si="3"/>
        <v>2972.595</v>
      </c>
      <c r="R34" s="50">
        <f t="shared" si="4"/>
        <v>1707.405</v>
      </c>
      <c r="S34" s="92">
        <v>4680.0</v>
      </c>
      <c r="U34" s="53" t="s">
        <v>100</v>
      </c>
      <c r="V34" s="93"/>
      <c r="W34" s="93"/>
      <c r="X34" s="93"/>
      <c r="Y34" s="93"/>
      <c r="Z34" s="93"/>
    </row>
    <row r="35" ht="15.75" customHeight="1">
      <c r="A35" s="44" t="s">
        <v>101</v>
      </c>
      <c r="B35" s="44" t="s">
        <v>102</v>
      </c>
      <c r="C35" s="44" t="s">
        <v>93</v>
      </c>
      <c r="D35" s="46" t="s">
        <v>42</v>
      </c>
      <c r="E35" s="46" t="s">
        <v>219</v>
      </c>
      <c r="F35" s="46">
        <v>3.0</v>
      </c>
      <c r="G35" s="47" t="s">
        <v>229</v>
      </c>
      <c r="H35" s="48">
        <f>VLOOKUP(G35,'Equipment Pricing'!A:C,3,0)</f>
        <v>1314</v>
      </c>
      <c r="I35" s="47" t="s">
        <v>230</v>
      </c>
      <c r="J35" s="48">
        <f>VLOOKUP(I35,'Equipment Pricing'!A:C,3,0)</f>
        <v>610</v>
      </c>
      <c r="K35" s="44" t="s">
        <v>242</v>
      </c>
      <c r="L35" s="48">
        <f>VLOOKUP(K35,'Equipment Pricing'!A:C,3,0)</f>
        <v>144</v>
      </c>
      <c r="M35" s="50">
        <f t="shared" si="1"/>
        <v>2068</v>
      </c>
      <c r="N35" s="50">
        <v>435.0</v>
      </c>
      <c r="O35" s="50">
        <f t="shared" si="2"/>
        <v>237.785</v>
      </c>
      <c r="P35" s="50">
        <v>453.0</v>
      </c>
      <c r="Q35" s="50">
        <f t="shared" si="3"/>
        <v>3193.785</v>
      </c>
      <c r="R35" s="50">
        <f t="shared" si="4"/>
        <v>1711.215</v>
      </c>
      <c r="S35" s="92">
        <v>4905.0</v>
      </c>
      <c r="U35" s="57" t="s">
        <v>105</v>
      </c>
      <c r="V35" s="93"/>
      <c r="W35" s="93"/>
      <c r="X35" s="93"/>
      <c r="Y35" s="93"/>
      <c r="Z35" s="93"/>
    </row>
    <row r="36" ht="15.75" customHeight="1">
      <c r="A36" s="44" t="s">
        <v>101</v>
      </c>
      <c r="B36" s="44" t="s">
        <v>102</v>
      </c>
      <c r="C36" s="44" t="s">
        <v>93</v>
      </c>
      <c r="D36" s="46" t="s">
        <v>42</v>
      </c>
      <c r="E36" s="46" t="s">
        <v>219</v>
      </c>
      <c r="F36" s="46">
        <v>3.0</v>
      </c>
      <c r="G36" s="47" t="s">
        <v>229</v>
      </c>
      <c r="H36" s="48">
        <f>VLOOKUP(G36,'Equipment Pricing'!A:C,3,0)</f>
        <v>1314</v>
      </c>
      <c r="I36" s="47" t="s">
        <v>230</v>
      </c>
      <c r="J36" s="48">
        <f>VLOOKUP(I36,'Equipment Pricing'!A:C,3,0)</f>
        <v>610</v>
      </c>
      <c r="K36" s="44" t="s">
        <v>239</v>
      </c>
      <c r="L36" s="48">
        <f>VLOOKUP(K36,'Equipment Pricing'!A:C,3,0)</f>
        <v>240</v>
      </c>
      <c r="M36" s="50">
        <f t="shared" si="1"/>
        <v>2164</v>
      </c>
      <c r="N36" s="50">
        <v>435.0</v>
      </c>
      <c r="O36" s="50">
        <f t="shared" si="2"/>
        <v>246.905</v>
      </c>
      <c r="P36" s="50">
        <v>453.0</v>
      </c>
      <c r="Q36" s="50">
        <f t="shared" si="3"/>
        <v>3298.905</v>
      </c>
      <c r="R36" s="50">
        <f t="shared" si="4"/>
        <v>1606.095</v>
      </c>
      <c r="S36" s="92">
        <v>4905.0</v>
      </c>
      <c r="U36" s="93"/>
      <c r="V36" s="93"/>
      <c r="W36" s="93"/>
      <c r="X36" s="93"/>
      <c r="Y36" s="93"/>
      <c r="Z36" s="93"/>
    </row>
    <row r="37" ht="15.75" customHeight="1">
      <c r="A37" s="44" t="s">
        <v>101</v>
      </c>
      <c r="B37" s="44" t="s">
        <v>102</v>
      </c>
      <c r="C37" s="44" t="s">
        <v>93</v>
      </c>
      <c r="D37" s="46" t="s">
        <v>42</v>
      </c>
      <c r="E37" s="46" t="s">
        <v>219</v>
      </c>
      <c r="F37" s="46">
        <v>3.5</v>
      </c>
      <c r="G37" s="47" t="s">
        <v>232</v>
      </c>
      <c r="H37" s="48">
        <f>VLOOKUP(G37,'Equipment Pricing'!A:C,3,0)</f>
        <v>1443</v>
      </c>
      <c r="I37" s="47" t="s">
        <v>233</v>
      </c>
      <c r="J37" s="48">
        <f>VLOOKUP(I37,'Equipment Pricing'!A:C,3,0)</f>
        <v>634</v>
      </c>
      <c r="K37" s="44" t="s">
        <v>239</v>
      </c>
      <c r="L37" s="48">
        <f>VLOOKUP(K37,'Equipment Pricing'!A:C,3,0)</f>
        <v>240</v>
      </c>
      <c r="M37" s="50">
        <f t="shared" si="1"/>
        <v>2317</v>
      </c>
      <c r="N37" s="50">
        <v>435.0</v>
      </c>
      <c r="O37" s="50">
        <f t="shared" si="2"/>
        <v>261.44</v>
      </c>
      <c r="P37" s="50">
        <v>453.0</v>
      </c>
      <c r="Q37" s="50">
        <f t="shared" si="3"/>
        <v>3466.44</v>
      </c>
      <c r="R37" s="50">
        <f t="shared" si="4"/>
        <v>1738.56</v>
      </c>
      <c r="S37" s="92">
        <v>5205.0</v>
      </c>
      <c r="U37" s="93"/>
      <c r="V37" s="93"/>
      <c r="W37" s="93"/>
      <c r="X37" s="93"/>
      <c r="Y37" s="93"/>
      <c r="Z37" s="93"/>
    </row>
    <row r="38" ht="15.75" customHeight="1">
      <c r="A38" s="44" t="s">
        <v>101</v>
      </c>
      <c r="B38" s="44" t="s">
        <v>102</v>
      </c>
      <c r="C38" s="44" t="s">
        <v>93</v>
      </c>
      <c r="D38" s="46" t="s">
        <v>42</v>
      </c>
      <c r="E38" s="46" t="s">
        <v>219</v>
      </c>
      <c r="F38" s="46">
        <v>4.0</v>
      </c>
      <c r="G38" s="47" t="s">
        <v>234</v>
      </c>
      <c r="H38" s="48">
        <f>VLOOKUP(G38,'Equipment Pricing'!A:C,3,0)</f>
        <v>1445</v>
      </c>
      <c r="I38" s="47" t="s">
        <v>235</v>
      </c>
      <c r="J38" s="48">
        <f>VLOOKUP(I38,'Equipment Pricing'!A:C,3,0)</f>
        <v>693</v>
      </c>
      <c r="K38" s="44" t="s">
        <v>243</v>
      </c>
      <c r="L38" s="48">
        <f>VLOOKUP(K38,'Equipment Pricing'!A:C,3,0)</f>
        <v>305</v>
      </c>
      <c r="M38" s="50">
        <f t="shared" si="1"/>
        <v>2443</v>
      </c>
      <c r="N38" s="50">
        <v>435.0</v>
      </c>
      <c r="O38" s="50">
        <f t="shared" si="2"/>
        <v>273.41</v>
      </c>
      <c r="P38" s="50">
        <v>453.0</v>
      </c>
      <c r="Q38" s="50">
        <f t="shared" si="3"/>
        <v>3604.41</v>
      </c>
      <c r="R38" s="50">
        <f t="shared" si="4"/>
        <v>1665.59</v>
      </c>
      <c r="S38" s="92">
        <v>5270.0</v>
      </c>
      <c r="U38" s="93"/>
      <c r="V38" s="93"/>
      <c r="W38" s="93"/>
      <c r="X38" s="93"/>
      <c r="Y38" s="93"/>
      <c r="Z38" s="93"/>
    </row>
    <row r="39" ht="15.75" customHeight="1">
      <c r="A39" s="44" t="s">
        <v>101</v>
      </c>
      <c r="B39" s="44" t="s">
        <v>102</v>
      </c>
      <c r="C39" s="44" t="s">
        <v>93</v>
      </c>
      <c r="D39" s="46" t="s">
        <v>42</v>
      </c>
      <c r="E39" s="46" t="s">
        <v>219</v>
      </c>
      <c r="F39" s="46">
        <v>5.0</v>
      </c>
      <c r="G39" s="47" t="s">
        <v>237</v>
      </c>
      <c r="H39" s="48">
        <f>VLOOKUP(G39,'Equipment Pricing'!A:C,3,0)</f>
        <v>1758</v>
      </c>
      <c r="I39" s="47" t="s">
        <v>238</v>
      </c>
      <c r="J39" s="48">
        <f>VLOOKUP(I39,'Equipment Pricing'!A:C,3,0)</f>
        <v>693</v>
      </c>
      <c r="K39" s="44" t="s">
        <v>243</v>
      </c>
      <c r="L39" s="48">
        <f>VLOOKUP(K39,'Equipment Pricing'!A:C,3,0)</f>
        <v>305</v>
      </c>
      <c r="M39" s="50">
        <f t="shared" si="1"/>
        <v>2756</v>
      </c>
      <c r="N39" s="50">
        <v>435.0</v>
      </c>
      <c r="O39" s="50">
        <f t="shared" si="2"/>
        <v>303.145</v>
      </c>
      <c r="P39" s="50">
        <v>453.0</v>
      </c>
      <c r="Q39" s="50">
        <f t="shared" si="3"/>
        <v>3947.145</v>
      </c>
      <c r="R39" s="50">
        <f t="shared" si="4"/>
        <v>1677.855</v>
      </c>
      <c r="S39" s="92">
        <v>5625.0</v>
      </c>
      <c r="U39" s="93"/>
      <c r="V39" s="93"/>
      <c r="W39" s="93"/>
      <c r="X39" s="93"/>
      <c r="Y39" s="93"/>
      <c r="Z39" s="93"/>
    </row>
    <row r="40" ht="15.75" customHeight="1">
      <c r="A40" s="44" t="s">
        <v>114</v>
      </c>
      <c r="B40" s="44" t="s">
        <v>115</v>
      </c>
      <c r="C40" s="44" t="s">
        <v>116</v>
      </c>
      <c r="D40" s="46" t="s">
        <v>42</v>
      </c>
      <c r="E40" s="46" t="s">
        <v>219</v>
      </c>
      <c r="F40" s="46">
        <v>1.5</v>
      </c>
      <c r="G40" s="47" t="s">
        <v>244</v>
      </c>
      <c r="H40" s="48">
        <f>VLOOKUP(G40,'Equipment Pricing'!A:C,3,0)</f>
        <v>973</v>
      </c>
      <c r="I40" s="47" t="s">
        <v>245</v>
      </c>
      <c r="J40" s="48">
        <f>VLOOKUP(I40,'Equipment Pricing'!A:C,3,0)</f>
        <v>559</v>
      </c>
      <c r="K40" s="44" t="s">
        <v>246</v>
      </c>
      <c r="L40" s="48">
        <f>VLOOKUP(K40,'Equipment Pricing'!A:C,3,0)</f>
        <v>80</v>
      </c>
      <c r="M40" s="50">
        <f t="shared" si="1"/>
        <v>1612</v>
      </c>
      <c r="N40" s="50">
        <v>435.0</v>
      </c>
      <c r="O40" s="50">
        <f t="shared" si="2"/>
        <v>194.465</v>
      </c>
      <c r="P40" s="50">
        <v>453.0</v>
      </c>
      <c r="Q40" s="50">
        <f t="shared" si="3"/>
        <v>2694.465</v>
      </c>
      <c r="R40" s="50">
        <f t="shared" si="4"/>
        <v>1755.535</v>
      </c>
      <c r="S40" s="92">
        <v>4450.0</v>
      </c>
      <c r="U40" s="93"/>
      <c r="V40" s="93"/>
      <c r="W40" s="93"/>
      <c r="X40" s="93"/>
      <c r="Y40" s="93"/>
      <c r="Z40" s="93"/>
    </row>
    <row r="41" ht="15.75" customHeight="1">
      <c r="A41" s="44" t="s">
        <v>114</v>
      </c>
      <c r="B41" s="44" t="s">
        <v>115</v>
      </c>
      <c r="C41" s="44" t="s">
        <v>116</v>
      </c>
      <c r="D41" s="46" t="s">
        <v>42</v>
      </c>
      <c r="E41" s="46" t="s">
        <v>219</v>
      </c>
      <c r="F41" s="46">
        <v>2.0</v>
      </c>
      <c r="G41" s="47" t="s">
        <v>247</v>
      </c>
      <c r="H41" s="48">
        <f>VLOOKUP(G41,'Equipment Pricing'!A:C,3,0)</f>
        <v>1006</v>
      </c>
      <c r="I41" s="47" t="s">
        <v>248</v>
      </c>
      <c r="J41" s="48">
        <f>VLOOKUP(I41,'Equipment Pricing'!A:C,3,0)</f>
        <v>559</v>
      </c>
      <c r="K41" s="44" t="s">
        <v>246</v>
      </c>
      <c r="L41" s="48">
        <f>VLOOKUP(K41,'Equipment Pricing'!A:C,3,0)</f>
        <v>80</v>
      </c>
      <c r="M41" s="50">
        <f t="shared" si="1"/>
        <v>1645</v>
      </c>
      <c r="N41" s="50">
        <v>435.0</v>
      </c>
      <c r="O41" s="50">
        <f t="shared" si="2"/>
        <v>197.6</v>
      </c>
      <c r="P41" s="50">
        <v>453.0</v>
      </c>
      <c r="Q41" s="50">
        <f t="shared" si="3"/>
        <v>2730.6</v>
      </c>
      <c r="R41" s="50">
        <f t="shared" si="4"/>
        <v>1749.4</v>
      </c>
      <c r="S41" s="92">
        <v>4480.0</v>
      </c>
      <c r="U41" s="93"/>
      <c r="V41" s="93"/>
      <c r="W41" s="93"/>
      <c r="X41" s="93"/>
      <c r="Y41" s="93"/>
      <c r="Z41" s="93"/>
    </row>
    <row r="42" ht="15.75" customHeight="1">
      <c r="A42" s="44" t="s">
        <v>114</v>
      </c>
      <c r="B42" s="44" t="s">
        <v>115</v>
      </c>
      <c r="C42" s="44" t="s">
        <v>116</v>
      </c>
      <c r="D42" s="46" t="s">
        <v>42</v>
      </c>
      <c r="E42" s="46" t="s">
        <v>219</v>
      </c>
      <c r="F42" s="46">
        <v>2.5</v>
      </c>
      <c r="G42" s="47" t="s">
        <v>249</v>
      </c>
      <c r="H42" s="48">
        <f>VLOOKUP(G42,'Equipment Pricing'!A:C,3,0)</f>
        <v>1133</v>
      </c>
      <c r="I42" s="47" t="s">
        <v>250</v>
      </c>
      <c r="J42" s="48">
        <f>VLOOKUP(I42,'Equipment Pricing'!A:C,3,0)</f>
        <v>589</v>
      </c>
      <c r="K42" s="44" t="s">
        <v>251</v>
      </c>
      <c r="L42" s="48">
        <f>VLOOKUP(K42,'Equipment Pricing'!A:C,3,0)</f>
        <v>91</v>
      </c>
      <c r="M42" s="50">
        <f t="shared" si="1"/>
        <v>1813</v>
      </c>
      <c r="N42" s="50">
        <v>435.0</v>
      </c>
      <c r="O42" s="50">
        <f t="shared" si="2"/>
        <v>213.56</v>
      </c>
      <c r="P42" s="50">
        <v>453.0</v>
      </c>
      <c r="Q42" s="50">
        <f t="shared" si="3"/>
        <v>2914.56</v>
      </c>
      <c r="R42" s="50">
        <f t="shared" si="4"/>
        <v>1765.44</v>
      </c>
      <c r="S42" s="92">
        <v>4680.0</v>
      </c>
      <c r="U42" s="93"/>
      <c r="V42" s="93"/>
      <c r="W42" s="93"/>
      <c r="X42" s="93"/>
      <c r="Y42" s="93"/>
      <c r="Z42" s="93"/>
    </row>
    <row r="43" ht="15.75" customHeight="1">
      <c r="A43" s="44" t="s">
        <v>114</v>
      </c>
      <c r="B43" s="44" t="s">
        <v>115</v>
      </c>
      <c r="C43" s="44" t="s">
        <v>116</v>
      </c>
      <c r="D43" s="46" t="s">
        <v>42</v>
      </c>
      <c r="E43" s="46" t="s">
        <v>219</v>
      </c>
      <c r="F43" s="46">
        <v>2.5</v>
      </c>
      <c r="G43" s="47" t="s">
        <v>249</v>
      </c>
      <c r="H43" s="48">
        <f>VLOOKUP(G43,'Equipment Pricing'!A:C,3,0)</f>
        <v>1133</v>
      </c>
      <c r="I43" s="47" t="s">
        <v>250</v>
      </c>
      <c r="J43" s="48">
        <f>VLOOKUP(I43,'Equipment Pricing'!A:C,3,0)</f>
        <v>589</v>
      </c>
      <c r="K43" s="44" t="s">
        <v>251</v>
      </c>
      <c r="L43" s="48">
        <f>VLOOKUP(K43,'Equipment Pricing'!A:C,3,0)</f>
        <v>91</v>
      </c>
      <c r="M43" s="50">
        <f t="shared" si="1"/>
        <v>1813</v>
      </c>
      <c r="N43" s="50">
        <v>435.0</v>
      </c>
      <c r="O43" s="50">
        <f t="shared" si="2"/>
        <v>213.56</v>
      </c>
      <c r="P43" s="50">
        <v>453.0</v>
      </c>
      <c r="Q43" s="50">
        <f t="shared" si="3"/>
        <v>2914.56</v>
      </c>
      <c r="R43" s="50">
        <f t="shared" si="4"/>
        <v>1765.44</v>
      </c>
      <c r="S43" s="92">
        <v>4680.0</v>
      </c>
      <c r="U43" s="93"/>
      <c r="V43" s="93"/>
      <c r="W43" s="93"/>
      <c r="X43" s="93"/>
      <c r="Y43" s="93"/>
      <c r="Z43" s="93"/>
    </row>
    <row r="44" ht="15.75" customHeight="1">
      <c r="A44" s="44" t="s">
        <v>114</v>
      </c>
      <c r="B44" s="44" t="s">
        <v>115</v>
      </c>
      <c r="C44" s="44" t="s">
        <v>116</v>
      </c>
      <c r="D44" s="46" t="s">
        <v>42</v>
      </c>
      <c r="E44" s="46" t="s">
        <v>219</v>
      </c>
      <c r="F44" s="46">
        <v>3.0</v>
      </c>
      <c r="G44" s="47" t="s">
        <v>252</v>
      </c>
      <c r="H44" s="48">
        <f>VLOOKUP(G44,'Equipment Pricing'!A:C,3,0)</f>
        <v>1314</v>
      </c>
      <c r="I44" s="47" t="s">
        <v>253</v>
      </c>
      <c r="J44" s="48">
        <f>VLOOKUP(I44,'Equipment Pricing'!A:C,3,0)</f>
        <v>610</v>
      </c>
      <c r="K44" s="44" t="s">
        <v>254</v>
      </c>
      <c r="L44" s="48">
        <f>VLOOKUP(K44,'Equipment Pricing'!A:C,3,0)</f>
        <v>96</v>
      </c>
      <c r="M44" s="50">
        <f t="shared" si="1"/>
        <v>2020</v>
      </c>
      <c r="N44" s="50">
        <v>435.0</v>
      </c>
      <c r="O44" s="50">
        <f t="shared" si="2"/>
        <v>233.225</v>
      </c>
      <c r="P44" s="50">
        <v>453.0</v>
      </c>
      <c r="Q44" s="50">
        <f t="shared" si="3"/>
        <v>3141.225</v>
      </c>
      <c r="R44" s="50">
        <f t="shared" si="4"/>
        <v>1763.775</v>
      </c>
      <c r="S44" s="92">
        <v>4905.0</v>
      </c>
      <c r="U44" s="93"/>
      <c r="V44" s="93"/>
      <c r="W44" s="93"/>
      <c r="X44" s="93"/>
      <c r="Y44" s="93"/>
      <c r="Z44" s="93"/>
    </row>
    <row r="45" ht="15.75" customHeight="1">
      <c r="A45" s="44" t="s">
        <v>114</v>
      </c>
      <c r="B45" s="44" t="s">
        <v>115</v>
      </c>
      <c r="C45" s="44" t="s">
        <v>116</v>
      </c>
      <c r="D45" s="46" t="s">
        <v>42</v>
      </c>
      <c r="E45" s="46" t="s">
        <v>219</v>
      </c>
      <c r="F45" s="46">
        <v>3.0</v>
      </c>
      <c r="G45" s="47" t="s">
        <v>252</v>
      </c>
      <c r="H45" s="48">
        <f>VLOOKUP(G45,'Equipment Pricing'!A:C,3,0)</f>
        <v>1314</v>
      </c>
      <c r="I45" s="47" t="s">
        <v>253</v>
      </c>
      <c r="J45" s="48">
        <f>VLOOKUP(I45,'Equipment Pricing'!A:C,3,0)</f>
        <v>610</v>
      </c>
      <c r="K45" s="44" t="s">
        <v>254</v>
      </c>
      <c r="L45" s="48">
        <f>VLOOKUP(K45,'Equipment Pricing'!A:C,3,0)</f>
        <v>96</v>
      </c>
      <c r="M45" s="50">
        <f t="shared" si="1"/>
        <v>2020</v>
      </c>
      <c r="N45" s="50">
        <v>435.0</v>
      </c>
      <c r="O45" s="50">
        <f t="shared" si="2"/>
        <v>233.225</v>
      </c>
      <c r="P45" s="50">
        <v>453.0</v>
      </c>
      <c r="Q45" s="50">
        <f t="shared" si="3"/>
        <v>3141.225</v>
      </c>
      <c r="R45" s="50">
        <f t="shared" si="4"/>
        <v>1763.775</v>
      </c>
      <c r="S45" s="92">
        <v>4905.0</v>
      </c>
      <c r="U45" s="93"/>
      <c r="V45" s="93"/>
      <c r="W45" s="93"/>
      <c r="X45" s="93"/>
      <c r="Y45" s="93"/>
      <c r="Z45" s="93"/>
    </row>
    <row r="46" ht="15.75" customHeight="1">
      <c r="A46" s="44" t="s">
        <v>114</v>
      </c>
      <c r="B46" s="44" t="s">
        <v>115</v>
      </c>
      <c r="C46" s="44" t="s">
        <v>116</v>
      </c>
      <c r="D46" s="46" t="s">
        <v>42</v>
      </c>
      <c r="E46" s="46" t="s">
        <v>219</v>
      </c>
      <c r="F46" s="46">
        <v>3.5</v>
      </c>
      <c r="G46" s="47" t="s">
        <v>255</v>
      </c>
      <c r="H46" s="48">
        <f>VLOOKUP(G46,'Equipment Pricing'!A:C,3,0)</f>
        <v>1443</v>
      </c>
      <c r="I46" s="47" t="s">
        <v>256</v>
      </c>
      <c r="J46" s="48">
        <f>VLOOKUP(I46,'Equipment Pricing'!A:C,3,0)</f>
        <v>634</v>
      </c>
      <c r="K46" s="44" t="s">
        <v>257</v>
      </c>
      <c r="L46" s="48">
        <f>VLOOKUP(K46,'Equipment Pricing'!A:C,3,0)</f>
        <v>228</v>
      </c>
      <c r="M46" s="50">
        <f t="shared" si="1"/>
        <v>2305</v>
      </c>
      <c r="N46" s="50">
        <v>435.0</v>
      </c>
      <c r="O46" s="50">
        <f t="shared" si="2"/>
        <v>260.3</v>
      </c>
      <c r="P46" s="50">
        <v>453.0</v>
      </c>
      <c r="Q46" s="50">
        <f t="shared" si="3"/>
        <v>3453.3</v>
      </c>
      <c r="R46" s="50">
        <f t="shared" si="4"/>
        <v>1751.7</v>
      </c>
      <c r="S46" s="92">
        <v>5205.0</v>
      </c>
      <c r="U46" s="93"/>
      <c r="V46" s="93"/>
      <c r="W46" s="93"/>
      <c r="X46" s="93"/>
      <c r="Y46" s="93"/>
      <c r="Z46" s="93"/>
    </row>
    <row r="47" ht="15.75" customHeight="1">
      <c r="A47" s="44" t="s">
        <v>114</v>
      </c>
      <c r="B47" s="44" t="s">
        <v>115</v>
      </c>
      <c r="C47" s="44" t="s">
        <v>116</v>
      </c>
      <c r="D47" s="46" t="s">
        <v>42</v>
      </c>
      <c r="E47" s="46" t="s">
        <v>219</v>
      </c>
      <c r="F47" s="46">
        <v>3.5</v>
      </c>
      <c r="G47" s="47" t="s">
        <v>255</v>
      </c>
      <c r="H47" s="48">
        <f>VLOOKUP(G47,'Equipment Pricing'!A:C,3,0)</f>
        <v>1443</v>
      </c>
      <c r="I47" s="47" t="s">
        <v>256</v>
      </c>
      <c r="J47" s="48">
        <f>VLOOKUP(I47,'Equipment Pricing'!A:C,3,0)</f>
        <v>634</v>
      </c>
      <c r="K47" s="44" t="s">
        <v>257</v>
      </c>
      <c r="L47" s="48">
        <f>VLOOKUP(K47,'Equipment Pricing'!A:C,3,0)</f>
        <v>228</v>
      </c>
      <c r="M47" s="50">
        <f t="shared" si="1"/>
        <v>2305</v>
      </c>
      <c r="N47" s="50">
        <v>435.0</v>
      </c>
      <c r="O47" s="50">
        <f t="shared" si="2"/>
        <v>260.3</v>
      </c>
      <c r="P47" s="50">
        <v>453.0</v>
      </c>
      <c r="Q47" s="50">
        <f t="shared" si="3"/>
        <v>3453.3</v>
      </c>
      <c r="R47" s="50">
        <f t="shared" si="4"/>
        <v>1751.7</v>
      </c>
      <c r="S47" s="92">
        <v>5205.0</v>
      </c>
      <c r="U47" s="93"/>
      <c r="V47" s="93"/>
      <c r="W47" s="93"/>
      <c r="X47" s="93"/>
      <c r="Y47" s="93"/>
      <c r="Z47" s="93"/>
    </row>
    <row r="48" ht="15.75" customHeight="1">
      <c r="A48" s="44" t="s">
        <v>114</v>
      </c>
      <c r="B48" s="44" t="s">
        <v>115</v>
      </c>
      <c r="C48" s="44" t="s">
        <v>116</v>
      </c>
      <c r="D48" s="46" t="s">
        <v>42</v>
      </c>
      <c r="E48" s="46" t="s">
        <v>219</v>
      </c>
      <c r="F48" s="46">
        <v>4.0</v>
      </c>
      <c r="G48" s="47" t="s">
        <v>258</v>
      </c>
      <c r="H48" s="48">
        <f>VLOOKUP(G48,'Equipment Pricing'!A:C,3,0)</f>
        <v>1445</v>
      </c>
      <c r="I48" s="47" t="s">
        <v>259</v>
      </c>
      <c r="J48" s="48">
        <f>VLOOKUP(I48,'Equipment Pricing'!A:C,3,0)</f>
        <v>693</v>
      </c>
      <c r="K48" s="44" t="s">
        <v>257</v>
      </c>
      <c r="L48" s="48">
        <f>VLOOKUP(K48,'Equipment Pricing'!A:C,3,0)</f>
        <v>228</v>
      </c>
      <c r="M48" s="50">
        <f t="shared" si="1"/>
        <v>2366</v>
      </c>
      <c r="N48" s="50">
        <v>435.0</v>
      </c>
      <c r="O48" s="50">
        <f t="shared" si="2"/>
        <v>266.095</v>
      </c>
      <c r="P48" s="50">
        <v>453.0</v>
      </c>
      <c r="Q48" s="50">
        <f t="shared" si="3"/>
        <v>3520.095</v>
      </c>
      <c r="R48" s="50">
        <f t="shared" si="4"/>
        <v>1749.905</v>
      </c>
      <c r="S48" s="92">
        <v>5270.0</v>
      </c>
      <c r="U48" s="93"/>
      <c r="V48" s="93"/>
      <c r="W48" s="93"/>
      <c r="X48" s="93"/>
      <c r="Y48" s="93"/>
      <c r="Z48" s="93"/>
    </row>
    <row r="49" ht="15.75" customHeight="1">
      <c r="A49" s="44" t="s">
        <v>114</v>
      </c>
      <c r="B49" s="44" t="s">
        <v>115</v>
      </c>
      <c r="C49" s="44" t="s">
        <v>116</v>
      </c>
      <c r="D49" s="46" t="s">
        <v>42</v>
      </c>
      <c r="E49" s="46" t="s">
        <v>219</v>
      </c>
      <c r="F49" s="46">
        <v>5.0</v>
      </c>
      <c r="G49" s="47" t="s">
        <v>260</v>
      </c>
      <c r="H49" s="48">
        <f>VLOOKUP(G49,'Equipment Pricing'!A:C,3,0)</f>
        <v>1758</v>
      </c>
      <c r="I49" s="47" t="s">
        <v>261</v>
      </c>
      <c r="J49" s="48">
        <f>VLOOKUP(I49,'Equipment Pricing'!A:C,3,0)</f>
        <v>693</v>
      </c>
      <c r="K49" s="44" t="s">
        <v>257</v>
      </c>
      <c r="L49" s="48">
        <f>VLOOKUP(K49,'Equipment Pricing'!A:C,3,0)</f>
        <v>228</v>
      </c>
      <c r="M49" s="50">
        <f t="shared" si="1"/>
        <v>2679</v>
      </c>
      <c r="N49" s="50">
        <v>435.0</v>
      </c>
      <c r="O49" s="50">
        <f t="shared" si="2"/>
        <v>295.83</v>
      </c>
      <c r="P49" s="50">
        <v>453.0</v>
      </c>
      <c r="Q49" s="50">
        <f t="shared" si="3"/>
        <v>3862.83</v>
      </c>
      <c r="R49" s="50">
        <f t="shared" si="4"/>
        <v>1762.17</v>
      </c>
      <c r="S49" s="92">
        <v>5625.0</v>
      </c>
      <c r="U49" s="93"/>
      <c r="V49" s="93"/>
      <c r="W49" s="93"/>
      <c r="X49" s="93"/>
      <c r="Y49" s="93"/>
      <c r="Z49" s="93"/>
    </row>
    <row r="50" ht="15.75" customHeight="1">
      <c r="A50" s="44" t="s">
        <v>143</v>
      </c>
      <c r="B50" s="44" t="s">
        <v>40</v>
      </c>
      <c r="C50" s="44" t="s">
        <v>41</v>
      </c>
      <c r="D50" s="46" t="s">
        <v>42</v>
      </c>
      <c r="E50" s="46" t="s">
        <v>219</v>
      </c>
      <c r="F50" s="46">
        <v>1.5</v>
      </c>
      <c r="G50" s="47" t="s">
        <v>220</v>
      </c>
      <c r="H50" s="48">
        <f>VLOOKUP(G50,'Equipment Pricing'!A:C,3,0)</f>
        <v>973</v>
      </c>
      <c r="I50" s="47" t="s">
        <v>221</v>
      </c>
      <c r="J50" s="48">
        <f>VLOOKUP(I50,'Equipment Pricing'!A:C,3,0)</f>
        <v>559</v>
      </c>
      <c r="K50" s="44" t="s">
        <v>262</v>
      </c>
      <c r="L50" s="48">
        <f>VLOOKUP(K50,'Equipment Pricing'!A:C,3,0)</f>
        <v>89</v>
      </c>
      <c r="M50" s="50">
        <f t="shared" si="1"/>
        <v>1621</v>
      </c>
      <c r="N50" s="50">
        <v>435.0</v>
      </c>
      <c r="O50" s="50">
        <f t="shared" si="2"/>
        <v>195.32</v>
      </c>
      <c r="P50" s="50">
        <v>453.0</v>
      </c>
      <c r="Q50" s="50">
        <f t="shared" si="3"/>
        <v>2704.32</v>
      </c>
      <c r="R50" s="50">
        <f t="shared" si="4"/>
        <v>1745.68</v>
      </c>
      <c r="S50" s="92">
        <v>4450.0</v>
      </c>
      <c r="U50" s="93"/>
      <c r="V50" s="93"/>
      <c r="W50" s="93"/>
      <c r="X50" s="93"/>
      <c r="Y50" s="93"/>
      <c r="Z50" s="93"/>
    </row>
    <row r="51" ht="15.75" customHeight="1">
      <c r="A51" s="44" t="s">
        <v>143</v>
      </c>
      <c r="B51" s="44" t="s">
        <v>40</v>
      </c>
      <c r="C51" s="44" t="s">
        <v>41</v>
      </c>
      <c r="D51" s="46" t="s">
        <v>42</v>
      </c>
      <c r="E51" s="46" t="s">
        <v>219</v>
      </c>
      <c r="F51" s="46">
        <v>2.0</v>
      </c>
      <c r="G51" s="47" t="s">
        <v>224</v>
      </c>
      <c r="H51" s="48">
        <f>VLOOKUP(G51,'Equipment Pricing'!A:C,3,0)</f>
        <v>1006</v>
      </c>
      <c r="I51" s="47" t="s">
        <v>225</v>
      </c>
      <c r="J51" s="48">
        <f>VLOOKUP(I51,'Equipment Pricing'!A:C,3,0)</f>
        <v>559</v>
      </c>
      <c r="K51" s="44" t="s">
        <v>222</v>
      </c>
      <c r="L51" s="48">
        <f>VLOOKUP(K51,'Equipment Pricing'!A:C,3,0)</f>
        <v>78</v>
      </c>
      <c r="M51" s="50">
        <f t="shared" si="1"/>
        <v>1643</v>
      </c>
      <c r="N51" s="50">
        <v>435.0</v>
      </c>
      <c r="O51" s="50">
        <f t="shared" si="2"/>
        <v>197.41</v>
      </c>
      <c r="P51" s="50">
        <v>453.0</v>
      </c>
      <c r="Q51" s="50">
        <f t="shared" si="3"/>
        <v>2728.41</v>
      </c>
      <c r="R51" s="50">
        <f t="shared" si="4"/>
        <v>1751.59</v>
      </c>
      <c r="S51" s="92">
        <v>4480.0</v>
      </c>
      <c r="U51" s="93"/>
      <c r="V51" s="93"/>
      <c r="W51" s="93"/>
      <c r="X51" s="93"/>
      <c r="Y51" s="93"/>
      <c r="Z51" s="93"/>
    </row>
    <row r="52" ht="15.75" customHeight="1">
      <c r="A52" s="44" t="s">
        <v>143</v>
      </c>
      <c r="B52" s="44" t="s">
        <v>40</v>
      </c>
      <c r="C52" s="44" t="s">
        <v>41</v>
      </c>
      <c r="D52" s="46" t="s">
        <v>42</v>
      </c>
      <c r="E52" s="46" t="s">
        <v>219</v>
      </c>
      <c r="F52" s="46">
        <v>2.5</v>
      </c>
      <c r="G52" s="47" t="s">
        <v>226</v>
      </c>
      <c r="H52" s="48">
        <f>VLOOKUP(G52,'Equipment Pricing'!A:C,3,0)</f>
        <v>1133</v>
      </c>
      <c r="I52" s="47" t="s">
        <v>227</v>
      </c>
      <c r="J52" s="48">
        <f>VLOOKUP(I52,'Equipment Pricing'!A:C,3,0)</f>
        <v>589</v>
      </c>
      <c r="K52" s="44" t="s">
        <v>228</v>
      </c>
      <c r="L52" s="48">
        <f>VLOOKUP(K52,'Equipment Pricing'!A:C,3,0)</f>
        <v>106</v>
      </c>
      <c r="M52" s="50">
        <f t="shared" si="1"/>
        <v>1828</v>
      </c>
      <c r="N52" s="50">
        <v>435.0</v>
      </c>
      <c r="O52" s="50">
        <f t="shared" si="2"/>
        <v>214.985</v>
      </c>
      <c r="P52" s="50">
        <v>453.0</v>
      </c>
      <c r="Q52" s="50">
        <f t="shared" si="3"/>
        <v>2930.985</v>
      </c>
      <c r="R52" s="50">
        <f t="shared" si="4"/>
        <v>1749.015</v>
      </c>
      <c r="S52" s="92">
        <v>4680.0</v>
      </c>
      <c r="U52" s="93"/>
      <c r="V52" s="93"/>
      <c r="W52" s="93"/>
      <c r="X52" s="93"/>
      <c r="Y52" s="93"/>
      <c r="Z52" s="93"/>
    </row>
    <row r="53" ht="15.75" customHeight="1">
      <c r="A53" s="44" t="s">
        <v>143</v>
      </c>
      <c r="B53" s="44" t="s">
        <v>40</v>
      </c>
      <c r="C53" s="44" t="s">
        <v>41</v>
      </c>
      <c r="D53" s="46" t="s">
        <v>42</v>
      </c>
      <c r="E53" s="46" t="s">
        <v>219</v>
      </c>
      <c r="F53" s="46">
        <v>3.0</v>
      </c>
      <c r="G53" s="47" t="s">
        <v>229</v>
      </c>
      <c r="H53" s="48">
        <f>VLOOKUP(G53,'Equipment Pricing'!A:C,3,0)</f>
        <v>1314</v>
      </c>
      <c r="I53" s="47" t="s">
        <v>230</v>
      </c>
      <c r="J53" s="48">
        <f>VLOOKUP(I53,'Equipment Pricing'!A:C,3,0)</f>
        <v>610</v>
      </c>
      <c r="K53" s="44" t="s">
        <v>231</v>
      </c>
      <c r="L53" s="48">
        <f>VLOOKUP(K53,'Equipment Pricing'!A:C,3,0)</f>
        <v>107</v>
      </c>
      <c r="M53" s="50">
        <f t="shared" si="1"/>
        <v>2031</v>
      </c>
      <c r="N53" s="50">
        <v>435.0</v>
      </c>
      <c r="O53" s="50">
        <f t="shared" si="2"/>
        <v>234.27</v>
      </c>
      <c r="P53" s="50">
        <v>453.0</v>
      </c>
      <c r="Q53" s="50">
        <f t="shared" si="3"/>
        <v>3153.27</v>
      </c>
      <c r="R53" s="50">
        <f t="shared" si="4"/>
        <v>1751.73</v>
      </c>
      <c r="S53" s="92">
        <v>4905.0</v>
      </c>
      <c r="U53" s="93"/>
      <c r="V53" s="93"/>
      <c r="W53" s="93"/>
      <c r="X53" s="93"/>
      <c r="Y53" s="93"/>
      <c r="Z53" s="93"/>
    </row>
    <row r="54" ht="15.75" customHeight="1">
      <c r="A54" s="44" t="s">
        <v>143</v>
      </c>
      <c r="B54" s="44" t="s">
        <v>40</v>
      </c>
      <c r="C54" s="44" t="s">
        <v>41</v>
      </c>
      <c r="D54" s="46" t="s">
        <v>42</v>
      </c>
      <c r="E54" s="46" t="s">
        <v>219</v>
      </c>
      <c r="F54" s="46">
        <v>3.5</v>
      </c>
      <c r="G54" s="47" t="s">
        <v>232</v>
      </c>
      <c r="H54" s="48">
        <f>VLOOKUP(G54,'Equipment Pricing'!A:C,3,0)</f>
        <v>1443</v>
      </c>
      <c r="I54" s="47" t="s">
        <v>233</v>
      </c>
      <c r="J54" s="48">
        <f>VLOOKUP(I54,'Equipment Pricing'!A:C,3,0)</f>
        <v>634</v>
      </c>
      <c r="K54" s="44" t="s">
        <v>231</v>
      </c>
      <c r="L54" s="48">
        <f>VLOOKUP(K54,'Equipment Pricing'!A:C,3,0)</f>
        <v>107</v>
      </c>
      <c r="M54" s="50">
        <f t="shared" si="1"/>
        <v>2184</v>
      </c>
      <c r="N54" s="50">
        <v>435.0</v>
      </c>
      <c r="O54" s="50">
        <f t="shared" si="2"/>
        <v>248.805</v>
      </c>
      <c r="P54" s="50">
        <v>453.0</v>
      </c>
      <c r="Q54" s="50">
        <f t="shared" si="3"/>
        <v>3320.805</v>
      </c>
      <c r="R54" s="50">
        <f t="shared" si="4"/>
        <v>1884.195</v>
      </c>
      <c r="S54" s="92">
        <v>5205.0</v>
      </c>
      <c r="U54" s="93"/>
      <c r="V54" s="93"/>
      <c r="W54" s="93"/>
      <c r="X54" s="93"/>
      <c r="Y54" s="93"/>
      <c r="Z54" s="93"/>
    </row>
    <row r="55" ht="15.75" customHeight="1">
      <c r="A55" s="44" t="s">
        <v>143</v>
      </c>
      <c r="B55" s="44" t="s">
        <v>40</v>
      </c>
      <c r="C55" s="44" t="s">
        <v>41</v>
      </c>
      <c r="D55" s="46" t="s">
        <v>42</v>
      </c>
      <c r="E55" s="46" t="s">
        <v>219</v>
      </c>
      <c r="F55" s="46">
        <v>4.0</v>
      </c>
      <c r="G55" s="47" t="s">
        <v>234</v>
      </c>
      <c r="H55" s="48">
        <f>VLOOKUP(G55,'Equipment Pricing'!A:C,3,0)</f>
        <v>1445</v>
      </c>
      <c r="I55" s="47" t="s">
        <v>235</v>
      </c>
      <c r="J55" s="48">
        <f>VLOOKUP(I55,'Equipment Pricing'!A:C,3,0)</f>
        <v>693</v>
      </c>
      <c r="K55" s="44" t="s">
        <v>236</v>
      </c>
      <c r="L55" s="48">
        <f>VLOOKUP(K55,'Equipment Pricing'!A:C,3,0)</f>
        <v>199</v>
      </c>
      <c r="M55" s="50">
        <f t="shared" si="1"/>
        <v>2337</v>
      </c>
      <c r="N55" s="50">
        <v>435.0</v>
      </c>
      <c r="O55" s="50">
        <f t="shared" si="2"/>
        <v>263.34</v>
      </c>
      <c r="P55" s="50">
        <v>453.0</v>
      </c>
      <c r="Q55" s="50">
        <f t="shared" si="3"/>
        <v>3488.34</v>
      </c>
      <c r="R55" s="50">
        <f t="shared" si="4"/>
        <v>1781.66</v>
      </c>
      <c r="S55" s="92">
        <v>5270.0</v>
      </c>
      <c r="U55" s="93"/>
      <c r="V55" s="93"/>
      <c r="W55" s="93"/>
      <c r="X55" s="93"/>
      <c r="Y55" s="93"/>
      <c r="Z55" s="93"/>
    </row>
    <row r="56" ht="15.75" customHeight="1">
      <c r="A56" s="44" t="s">
        <v>143</v>
      </c>
      <c r="B56" s="44" t="s">
        <v>40</v>
      </c>
      <c r="C56" s="44" t="s">
        <v>41</v>
      </c>
      <c r="D56" s="46" t="s">
        <v>42</v>
      </c>
      <c r="E56" s="46" t="s">
        <v>219</v>
      </c>
      <c r="F56" s="46">
        <v>5.0</v>
      </c>
      <c r="G56" s="47" t="s">
        <v>237</v>
      </c>
      <c r="H56" s="48">
        <f>VLOOKUP(G56,'Equipment Pricing'!A:C,3,0)</f>
        <v>1758</v>
      </c>
      <c r="I56" s="47" t="s">
        <v>238</v>
      </c>
      <c r="J56" s="48">
        <f>VLOOKUP(I56,'Equipment Pricing'!A:C,3,0)</f>
        <v>693</v>
      </c>
      <c r="K56" s="44" t="s">
        <v>236</v>
      </c>
      <c r="L56" s="48">
        <f>VLOOKUP(K56,'Equipment Pricing'!A:C,3,0)</f>
        <v>199</v>
      </c>
      <c r="M56" s="50">
        <f t="shared" si="1"/>
        <v>2650</v>
      </c>
      <c r="N56" s="50">
        <v>435.0</v>
      </c>
      <c r="O56" s="50">
        <f t="shared" si="2"/>
        <v>293.075</v>
      </c>
      <c r="P56" s="50">
        <v>453.0</v>
      </c>
      <c r="Q56" s="50">
        <f t="shared" si="3"/>
        <v>3831.075</v>
      </c>
      <c r="R56" s="50">
        <f t="shared" si="4"/>
        <v>1793.925</v>
      </c>
      <c r="S56" s="92">
        <v>5625.0</v>
      </c>
      <c r="U56" s="93"/>
      <c r="V56" s="93"/>
      <c r="W56" s="93"/>
      <c r="X56" s="93"/>
      <c r="Y56" s="93"/>
      <c r="Z56" s="93"/>
    </row>
    <row r="57" ht="15.75" customHeight="1">
      <c r="A57" s="45" t="s">
        <v>144</v>
      </c>
      <c r="B57" s="45" t="s">
        <v>145</v>
      </c>
      <c r="C57" s="45" t="s">
        <v>41</v>
      </c>
      <c r="D57" s="46" t="s">
        <v>42</v>
      </c>
      <c r="E57" s="46" t="s">
        <v>219</v>
      </c>
      <c r="F57" s="46">
        <v>1.5</v>
      </c>
      <c r="G57" s="47" t="s">
        <v>220</v>
      </c>
      <c r="H57" s="48">
        <f>VLOOKUP(G57,'Equipment Pricing'!A:C,3,0)</f>
        <v>973</v>
      </c>
      <c r="I57" s="47" t="s">
        <v>221</v>
      </c>
      <c r="J57" s="48">
        <f>VLOOKUP(I57,'Equipment Pricing'!A:C,3,0)</f>
        <v>559</v>
      </c>
      <c r="K57" s="45" t="s">
        <v>240</v>
      </c>
      <c r="L57" s="48">
        <f>VLOOKUP(K57,'Equipment Pricing'!A:C,3,0)</f>
        <v>118</v>
      </c>
      <c r="M57" s="50">
        <f t="shared" si="1"/>
        <v>1650</v>
      </c>
      <c r="N57" s="50">
        <v>435.0</v>
      </c>
      <c r="O57" s="50">
        <f t="shared" si="2"/>
        <v>198.075</v>
      </c>
      <c r="P57" s="50">
        <v>453.0</v>
      </c>
      <c r="Q57" s="50">
        <f t="shared" si="3"/>
        <v>2736.075</v>
      </c>
      <c r="R57" s="50">
        <f t="shared" si="4"/>
        <v>1713.925</v>
      </c>
      <c r="S57" s="92">
        <v>4450.0</v>
      </c>
      <c r="U57" s="93"/>
      <c r="V57" s="93"/>
      <c r="W57" s="93"/>
      <c r="X57" s="93"/>
      <c r="Y57" s="93"/>
      <c r="Z57" s="93"/>
    </row>
    <row r="58" ht="15.75" customHeight="1">
      <c r="A58" s="45" t="s">
        <v>144</v>
      </c>
      <c r="B58" s="45" t="s">
        <v>145</v>
      </c>
      <c r="C58" s="45" t="s">
        <v>41</v>
      </c>
      <c r="D58" s="46" t="s">
        <v>42</v>
      </c>
      <c r="E58" s="46" t="s">
        <v>219</v>
      </c>
      <c r="F58" s="46">
        <v>2.0</v>
      </c>
      <c r="G58" s="47" t="s">
        <v>224</v>
      </c>
      <c r="H58" s="48">
        <f>VLOOKUP(G58,'Equipment Pricing'!A:C,3,0)</f>
        <v>1006</v>
      </c>
      <c r="I58" s="47" t="s">
        <v>225</v>
      </c>
      <c r="J58" s="48">
        <f>VLOOKUP(I58,'Equipment Pricing'!A:C,3,0)</f>
        <v>559</v>
      </c>
      <c r="K58" s="45" t="s">
        <v>240</v>
      </c>
      <c r="L58" s="48">
        <f>VLOOKUP(K58,'Equipment Pricing'!A:C,3,0)</f>
        <v>118</v>
      </c>
      <c r="M58" s="50">
        <f t="shared" si="1"/>
        <v>1683</v>
      </c>
      <c r="N58" s="50">
        <v>435.0</v>
      </c>
      <c r="O58" s="50">
        <f t="shared" si="2"/>
        <v>201.21</v>
      </c>
      <c r="P58" s="50">
        <v>453.0</v>
      </c>
      <c r="Q58" s="50">
        <f t="shared" si="3"/>
        <v>2772.21</v>
      </c>
      <c r="R58" s="50">
        <f t="shared" si="4"/>
        <v>1707.79</v>
      </c>
      <c r="S58" s="92">
        <v>4480.0</v>
      </c>
      <c r="U58" s="93"/>
      <c r="V58" s="93"/>
      <c r="W58" s="93"/>
      <c r="X58" s="93"/>
      <c r="Y58" s="93"/>
      <c r="Z58" s="93"/>
    </row>
    <row r="59" ht="15.75" customHeight="1">
      <c r="A59" s="45" t="s">
        <v>144</v>
      </c>
      <c r="B59" s="45" t="s">
        <v>145</v>
      </c>
      <c r="C59" s="45" t="s">
        <v>41</v>
      </c>
      <c r="D59" s="46" t="s">
        <v>42</v>
      </c>
      <c r="E59" s="46" t="s">
        <v>219</v>
      </c>
      <c r="F59" s="46">
        <v>2.5</v>
      </c>
      <c r="G59" s="47" t="s">
        <v>226</v>
      </c>
      <c r="H59" s="48">
        <f>VLOOKUP(G59,'Equipment Pricing'!A:C,3,0)</f>
        <v>1133</v>
      </c>
      <c r="I59" s="47" t="s">
        <v>227</v>
      </c>
      <c r="J59" s="48">
        <f>VLOOKUP(I59,'Equipment Pricing'!A:C,3,0)</f>
        <v>589</v>
      </c>
      <c r="K59" s="45" t="s">
        <v>242</v>
      </c>
      <c r="L59" s="48">
        <f>VLOOKUP(K59,'Equipment Pricing'!A:C,3,0)</f>
        <v>144</v>
      </c>
      <c r="M59" s="50">
        <f t="shared" si="1"/>
        <v>1866</v>
      </c>
      <c r="N59" s="50">
        <v>435.0</v>
      </c>
      <c r="O59" s="50">
        <f t="shared" si="2"/>
        <v>218.595</v>
      </c>
      <c r="P59" s="50">
        <v>453.0</v>
      </c>
      <c r="Q59" s="50">
        <f t="shared" si="3"/>
        <v>2972.595</v>
      </c>
      <c r="R59" s="50">
        <f t="shared" si="4"/>
        <v>1707.405</v>
      </c>
      <c r="S59" s="92">
        <v>4680.0</v>
      </c>
      <c r="U59" s="93"/>
      <c r="V59" s="93"/>
      <c r="W59" s="93"/>
      <c r="X59" s="93"/>
      <c r="Y59" s="93"/>
      <c r="Z59" s="93"/>
    </row>
    <row r="60" ht="15.75" customHeight="1">
      <c r="A60" s="45" t="s">
        <v>144</v>
      </c>
      <c r="B60" s="45" t="s">
        <v>145</v>
      </c>
      <c r="C60" s="45" t="s">
        <v>41</v>
      </c>
      <c r="D60" s="46" t="s">
        <v>42</v>
      </c>
      <c r="E60" s="46" t="s">
        <v>219</v>
      </c>
      <c r="F60" s="46">
        <v>3.0</v>
      </c>
      <c r="G60" s="47" t="s">
        <v>229</v>
      </c>
      <c r="H60" s="48">
        <f>VLOOKUP(G60,'Equipment Pricing'!A:C,3,0)</f>
        <v>1314</v>
      </c>
      <c r="I60" s="47" t="s">
        <v>230</v>
      </c>
      <c r="J60" s="48">
        <f>VLOOKUP(I60,'Equipment Pricing'!A:C,3,0)</f>
        <v>610</v>
      </c>
      <c r="K60" s="45" t="s">
        <v>242</v>
      </c>
      <c r="L60" s="48">
        <f>VLOOKUP(K60,'Equipment Pricing'!A:C,3,0)</f>
        <v>144</v>
      </c>
      <c r="M60" s="50">
        <f t="shared" si="1"/>
        <v>2068</v>
      </c>
      <c r="N60" s="50">
        <v>435.0</v>
      </c>
      <c r="O60" s="50">
        <f t="shared" si="2"/>
        <v>237.785</v>
      </c>
      <c r="P60" s="50">
        <v>453.0</v>
      </c>
      <c r="Q60" s="50">
        <f t="shared" si="3"/>
        <v>3193.785</v>
      </c>
      <c r="R60" s="50">
        <f t="shared" si="4"/>
        <v>1711.215</v>
      </c>
      <c r="S60" s="92">
        <v>4905.0</v>
      </c>
      <c r="U60" s="93"/>
      <c r="V60" s="93"/>
      <c r="W60" s="93"/>
      <c r="X60" s="93"/>
      <c r="Y60" s="93"/>
      <c r="Z60" s="93"/>
    </row>
    <row r="61" ht="15.75" customHeight="1">
      <c r="A61" s="45" t="s">
        <v>144</v>
      </c>
      <c r="B61" s="45" t="s">
        <v>145</v>
      </c>
      <c r="C61" s="45" t="s">
        <v>41</v>
      </c>
      <c r="D61" s="46" t="s">
        <v>42</v>
      </c>
      <c r="E61" s="46" t="s">
        <v>219</v>
      </c>
      <c r="F61" s="46">
        <v>3.5</v>
      </c>
      <c r="G61" s="47" t="s">
        <v>232</v>
      </c>
      <c r="H61" s="48">
        <f>VLOOKUP(G61,'Equipment Pricing'!A:C,3,0)</f>
        <v>1443</v>
      </c>
      <c r="I61" s="47" t="s">
        <v>233</v>
      </c>
      <c r="J61" s="48">
        <f>VLOOKUP(I61,'Equipment Pricing'!A:C,3,0)</f>
        <v>634</v>
      </c>
      <c r="K61" s="45" t="s">
        <v>242</v>
      </c>
      <c r="L61" s="48">
        <f>VLOOKUP(K61,'Equipment Pricing'!A:C,3,0)</f>
        <v>144</v>
      </c>
      <c r="M61" s="50">
        <f t="shared" si="1"/>
        <v>2221</v>
      </c>
      <c r="N61" s="50">
        <v>435.0</v>
      </c>
      <c r="O61" s="50">
        <f t="shared" si="2"/>
        <v>252.32</v>
      </c>
      <c r="P61" s="50">
        <v>453.0</v>
      </c>
      <c r="Q61" s="50">
        <f t="shared" si="3"/>
        <v>3361.32</v>
      </c>
      <c r="R61" s="50">
        <f t="shared" si="4"/>
        <v>1843.68</v>
      </c>
      <c r="S61" s="92">
        <v>5205.0</v>
      </c>
      <c r="U61" s="93"/>
      <c r="V61" s="93"/>
      <c r="W61" s="93"/>
      <c r="X61" s="93"/>
      <c r="Y61" s="93"/>
      <c r="Z61" s="93"/>
    </row>
    <row r="62" ht="15.75" customHeight="1">
      <c r="A62" s="45" t="s">
        <v>144</v>
      </c>
      <c r="B62" s="45" t="s">
        <v>145</v>
      </c>
      <c r="C62" s="45" t="s">
        <v>41</v>
      </c>
      <c r="D62" s="46" t="s">
        <v>42</v>
      </c>
      <c r="E62" s="46" t="s">
        <v>219</v>
      </c>
      <c r="F62" s="46">
        <v>4.0</v>
      </c>
      <c r="G62" s="47" t="s">
        <v>234</v>
      </c>
      <c r="H62" s="48">
        <f>VLOOKUP(G62,'Equipment Pricing'!A:C,3,0)</f>
        <v>1445</v>
      </c>
      <c r="I62" s="47" t="s">
        <v>235</v>
      </c>
      <c r="J62" s="48">
        <f>VLOOKUP(I62,'Equipment Pricing'!A:C,3,0)</f>
        <v>693</v>
      </c>
      <c r="K62" s="45" t="s">
        <v>239</v>
      </c>
      <c r="L62" s="48">
        <f>VLOOKUP(K62,'Equipment Pricing'!A:C,3,0)</f>
        <v>240</v>
      </c>
      <c r="M62" s="50">
        <f t="shared" si="1"/>
        <v>2378</v>
      </c>
      <c r="N62" s="50">
        <v>435.0</v>
      </c>
      <c r="O62" s="50">
        <f t="shared" si="2"/>
        <v>267.235</v>
      </c>
      <c r="P62" s="50">
        <v>453.0</v>
      </c>
      <c r="Q62" s="50">
        <f t="shared" si="3"/>
        <v>3533.235</v>
      </c>
      <c r="R62" s="50">
        <f t="shared" si="4"/>
        <v>1736.765</v>
      </c>
      <c r="S62" s="92">
        <v>5270.0</v>
      </c>
      <c r="U62" s="93"/>
      <c r="V62" s="93"/>
      <c r="W62" s="93"/>
      <c r="X62" s="93"/>
      <c r="Y62" s="93"/>
      <c r="Z62" s="93"/>
    </row>
    <row r="63" ht="15.75" customHeight="1">
      <c r="A63" s="45" t="s">
        <v>144</v>
      </c>
      <c r="B63" s="45" t="s">
        <v>145</v>
      </c>
      <c r="C63" s="45" t="s">
        <v>41</v>
      </c>
      <c r="D63" s="46" t="s">
        <v>42</v>
      </c>
      <c r="E63" s="46" t="s">
        <v>219</v>
      </c>
      <c r="F63" s="46">
        <v>5.0</v>
      </c>
      <c r="G63" s="47" t="s">
        <v>237</v>
      </c>
      <c r="H63" s="48">
        <f>VLOOKUP(G63,'Equipment Pricing'!A:C,3,0)</f>
        <v>1758</v>
      </c>
      <c r="I63" s="47" t="s">
        <v>238</v>
      </c>
      <c r="J63" s="48">
        <f>VLOOKUP(I63,'Equipment Pricing'!A:C,3,0)</f>
        <v>693</v>
      </c>
      <c r="K63" s="45" t="s">
        <v>239</v>
      </c>
      <c r="L63" s="48">
        <f>VLOOKUP(K63,'Equipment Pricing'!A:C,3,0)</f>
        <v>240</v>
      </c>
      <c r="M63" s="50">
        <f t="shared" si="1"/>
        <v>2691</v>
      </c>
      <c r="N63" s="50">
        <v>435.0</v>
      </c>
      <c r="O63" s="50">
        <f t="shared" si="2"/>
        <v>296.97</v>
      </c>
      <c r="P63" s="50">
        <v>453.0</v>
      </c>
      <c r="Q63" s="50">
        <f t="shared" si="3"/>
        <v>3875.97</v>
      </c>
      <c r="R63" s="50">
        <f t="shared" si="4"/>
        <v>1749.03</v>
      </c>
      <c r="S63" s="92">
        <v>5625.0</v>
      </c>
      <c r="U63" s="93"/>
      <c r="V63" s="93"/>
      <c r="W63" s="93"/>
      <c r="X63" s="93"/>
      <c r="Y63" s="93"/>
      <c r="Z63" s="93"/>
    </row>
    <row r="64" ht="15.75" customHeight="1">
      <c r="A64" s="44" t="s">
        <v>146</v>
      </c>
      <c r="B64" s="44" t="s">
        <v>147</v>
      </c>
      <c r="C64" s="45" t="s">
        <v>148</v>
      </c>
      <c r="D64" s="46" t="s">
        <v>42</v>
      </c>
      <c r="E64" s="46" t="s">
        <v>219</v>
      </c>
      <c r="F64" s="46">
        <v>1.5</v>
      </c>
      <c r="G64" s="47" t="s">
        <v>263</v>
      </c>
      <c r="H64" s="48">
        <f>VLOOKUP(G64,'Equipment Pricing'!A:C,3,0)</f>
        <v>973</v>
      </c>
      <c r="I64" s="47" t="s">
        <v>264</v>
      </c>
      <c r="J64" s="48">
        <f>VLOOKUP(I64,'Equipment Pricing'!A:C,3,0)</f>
        <v>559</v>
      </c>
      <c r="K64" s="44" t="s">
        <v>265</v>
      </c>
      <c r="L64" s="48">
        <f>VLOOKUP(K64,'Equipment Pricing'!A:C,3,0)</f>
        <v>147</v>
      </c>
      <c r="M64" s="50">
        <f t="shared" si="1"/>
        <v>1679</v>
      </c>
      <c r="N64" s="50">
        <v>435.0</v>
      </c>
      <c r="O64" s="50">
        <f t="shared" si="2"/>
        <v>200.83</v>
      </c>
      <c r="P64" s="50">
        <v>453.0</v>
      </c>
      <c r="Q64" s="50">
        <f t="shared" si="3"/>
        <v>2767.83</v>
      </c>
      <c r="R64" s="50">
        <f t="shared" si="4"/>
        <v>1682.17</v>
      </c>
      <c r="S64" s="92">
        <v>4450.0</v>
      </c>
      <c r="U64" s="93"/>
      <c r="V64" s="93"/>
      <c r="W64" s="93"/>
      <c r="X64" s="93"/>
      <c r="Y64" s="93"/>
      <c r="Z64" s="93"/>
    </row>
    <row r="65" ht="15.75" customHeight="1">
      <c r="A65" s="44" t="s">
        <v>146</v>
      </c>
      <c r="B65" s="44" t="s">
        <v>147</v>
      </c>
      <c r="C65" s="45" t="s">
        <v>148</v>
      </c>
      <c r="D65" s="46" t="s">
        <v>42</v>
      </c>
      <c r="E65" s="46" t="s">
        <v>219</v>
      </c>
      <c r="F65" s="46">
        <v>2.0</v>
      </c>
      <c r="G65" s="47" t="s">
        <v>266</v>
      </c>
      <c r="H65" s="48">
        <f>VLOOKUP(G65,'Equipment Pricing'!A:C,3,0)</f>
        <v>1006</v>
      </c>
      <c r="I65" s="47" t="s">
        <v>267</v>
      </c>
      <c r="J65" s="48">
        <f>VLOOKUP(I65,'Equipment Pricing'!A:C,3,0)</f>
        <v>559</v>
      </c>
      <c r="K65" s="44" t="s">
        <v>268</v>
      </c>
      <c r="L65" s="48">
        <f>VLOOKUP(K65,'Equipment Pricing'!A:C,3,0)</f>
        <v>118</v>
      </c>
      <c r="M65" s="50">
        <f t="shared" si="1"/>
        <v>1683</v>
      </c>
      <c r="N65" s="50">
        <v>435.0</v>
      </c>
      <c r="O65" s="50">
        <f t="shared" si="2"/>
        <v>201.21</v>
      </c>
      <c r="P65" s="50">
        <v>453.0</v>
      </c>
      <c r="Q65" s="50">
        <f t="shared" si="3"/>
        <v>2772.21</v>
      </c>
      <c r="R65" s="50">
        <f t="shared" si="4"/>
        <v>1707.79</v>
      </c>
      <c r="S65" s="92">
        <v>4480.0</v>
      </c>
      <c r="U65" s="93"/>
      <c r="V65" s="93"/>
      <c r="W65" s="93"/>
      <c r="X65" s="93"/>
      <c r="Y65" s="93"/>
      <c r="Z65" s="93"/>
    </row>
    <row r="66" ht="15.75" customHeight="1">
      <c r="A66" s="44" t="s">
        <v>146</v>
      </c>
      <c r="B66" s="44" t="s">
        <v>147</v>
      </c>
      <c r="C66" s="45" t="s">
        <v>148</v>
      </c>
      <c r="D66" s="46" t="s">
        <v>42</v>
      </c>
      <c r="E66" s="46" t="s">
        <v>219</v>
      </c>
      <c r="F66" s="46">
        <v>2.5</v>
      </c>
      <c r="G66" s="47" t="s">
        <v>269</v>
      </c>
      <c r="H66" s="48">
        <f>VLOOKUP(G66,'Equipment Pricing'!A:C,3,0)</f>
        <v>1133</v>
      </c>
      <c r="I66" s="47" t="s">
        <v>270</v>
      </c>
      <c r="J66" s="48">
        <f>VLOOKUP(I66,'Equipment Pricing'!A:C,3,0)</f>
        <v>589</v>
      </c>
      <c r="K66" s="44" t="s">
        <v>271</v>
      </c>
      <c r="L66" s="48">
        <f>VLOOKUP(K66,'Equipment Pricing'!A:C,3,0)</f>
        <v>135</v>
      </c>
      <c r="M66" s="50">
        <f t="shared" si="1"/>
        <v>1857</v>
      </c>
      <c r="N66" s="50">
        <v>435.0</v>
      </c>
      <c r="O66" s="50">
        <f t="shared" si="2"/>
        <v>217.74</v>
      </c>
      <c r="P66" s="50">
        <v>453.0</v>
      </c>
      <c r="Q66" s="50">
        <f t="shared" si="3"/>
        <v>2962.74</v>
      </c>
      <c r="R66" s="50">
        <f t="shared" si="4"/>
        <v>1717.26</v>
      </c>
      <c r="S66" s="92">
        <v>4680.0</v>
      </c>
      <c r="U66" s="93"/>
      <c r="V66" s="93"/>
      <c r="W66" s="93"/>
      <c r="X66" s="93"/>
      <c r="Y66" s="93"/>
      <c r="Z66" s="93"/>
    </row>
    <row r="67" ht="15.75" customHeight="1">
      <c r="A67" s="44" t="s">
        <v>146</v>
      </c>
      <c r="B67" s="44" t="s">
        <v>147</v>
      </c>
      <c r="C67" s="45" t="s">
        <v>148</v>
      </c>
      <c r="D67" s="46" t="s">
        <v>42</v>
      </c>
      <c r="E67" s="46" t="s">
        <v>219</v>
      </c>
      <c r="F67" s="46">
        <v>3.0</v>
      </c>
      <c r="G67" s="47" t="s">
        <v>272</v>
      </c>
      <c r="H67" s="48">
        <f>VLOOKUP(G67,'Equipment Pricing'!A:C,3,0)</f>
        <v>1314</v>
      </c>
      <c r="I67" s="47" t="s">
        <v>273</v>
      </c>
      <c r="J67" s="48">
        <f>VLOOKUP(I67,'Equipment Pricing'!A:C,3,0)</f>
        <v>610</v>
      </c>
      <c r="K67" s="44" t="s">
        <v>274</v>
      </c>
      <c r="L67" s="48">
        <f>VLOOKUP(K67,'Equipment Pricing'!A:C,3,0)</f>
        <v>137</v>
      </c>
      <c r="M67" s="50">
        <f t="shared" si="1"/>
        <v>2061</v>
      </c>
      <c r="N67" s="50">
        <v>435.0</v>
      </c>
      <c r="O67" s="50">
        <f t="shared" si="2"/>
        <v>237.12</v>
      </c>
      <c r="P67" s="50">
        <v>453.0</v>
      </c>
      <c r="Q67" s="50">
        <f t="shared" si="3"/>
        <v>3186.12</v>
      </c>
      <c r="R67" s="50">
        <f t="shared" si="4"/>
        <v>1718.88</v>
      </c>
      <c r="S67" s="92">
        <v>4905.0</v>
      </c>
      <c r="U67" s="93"/>
      <c r="V67" s="93"/>
      <c r="W67" s="93"/>
      <c r="X67" s="93"/>
      <c r="Y67" s="93"/>
      <c r="Z67" s="93"/>
    </row>
    <row r="68" ht="15.75" customHeight="1">
      <c r="A68" s="44" t="s">
        <v>146</v>
      </c>
      <c r="B68" s="44" t="s">
        <v>147</v>
      </c>
      <c r="C68" s="45" t="s">
        <v>148</v>
      </c>
      <c r="D68" s="46" t="s">
        <v>42</v>
      </c>
      <c r="E68" s="46" t="s">
        <v>219</v>
      </c>
      <c r="F68" s="46">
        <v>3.5</v>
      </c>
      <c r="G68" s="47" t="s">
        <v>275</v>
      </c>
      <c r="H68" s="48">
        <f>VLOOKUP(G68,'Equipment Pricing'!A:C,3,0)</f>
        <v>1443</v>
      </c>
      <c r="I68" s="47" t="s">
        <v>276</v>
      </c>
      <c r="J68" s="48">
        <f>VLOOKUP(I68,'Equipment Pricing'!A:C,3,0)</f>
        <v>634</v>
      </c>
      <c r="K68" s="44" t="s">
        <v>257</v>
      </c>
      <c r="L68" s="48">
        <f>VLOOKUP(K68,'Equipment Pricing'!A:C,3,0)</f>
        <v>228</v>
      </c>
      <c r="M68" s="50">
        <f t="shared" si="1"/>
        <v>2305</v>
      </c>
      <c r="N68" s="50">
        <v>435.0</v>
      </c>
      <c r="O68" s="50">
        <f t="shared" si="2"/>
        <v>260.3</v>
      </c>
      <c r="P68" s="50">
        <v>453.0</v>
      </c>
      <c r="Q68" s="50">
        <f t="shared" si="3"/>
        <v>3453.3</v>
      </c>
      <c r="R68" s="50">
        <f t="shared" si="4"/>
        <v>1751.7</v>
      </c>
      <c r="S68" s="92">
        <v>5205.0</v>
      </c>
      <c r="U68" s="93"/>
      <c r="V68" s="93"/>
      <c r="W68" s="93"/>
      <c r="X68" s="93"/>
      <c r="Y68" s="93"/>
      <c r="Z68" s="93"/>
    </row>
    <row r="69" ht="15.75" customHeight="1">
      <c r="A69" s="44" t="s">
        <v>146</v>
      </c>
      <c r="B69" s="44" t="s">
        <v>147</v>
      </c>
      <c r="C69" s="45" t="s">
        <v>148</v>
      </c>
      <c r="D69" s="46" t="s">
        <v>42</v>
      </c>
      <c r="E69" s="46" t="s">
        <v>219</v>
      </c>
      <c r="F69" s="46">
        <v>4.0</v>
      </c>
      <c r="G69" s="47" t="s">
        <v>277</v>
      </c>
      <c r="H69" s="48">
        <f>VLOOKUP(G69,'Equipment Pricing'!A:C,3,0)</f>
        <v>1445</v>
      </c>
      <c r="I69" s="47" t="s">
        <v>278</v>
      </c>
      <c r="J69" s="48">
        <f>VLOOKUP(I69,'Equipment Pricing'!A:C,3,0)</f>
        <v>693</v>
      </c>
      <c r="K69" s="44" t="s">
        <v>257</v>
      </c>
      <c r="L69" s="48">
        <f>VLOOKUP(K69,'Equipment Pricing'!A:C,3,0)</f>
        <v>228</v>
      </c>
      <c r="M69" s="50">
        <f t="shared" si="1"/>
        <v>2366</v>
      </c>
      <c r="N69" s="50">
        <v>435.0</v>
      </c>
      <c r="O69" s="50">
        <f t="shared" si="2"/>
        <v>266.095</v>
      </c>
      <c r="P69" s="50">
        <v>453.0</v>
      </c>
      <c r="Q69" s="50">
        <f t="shared" si="3"/>
        <v>3520.095</v>
      </c>
      <c r="R69" s="50">
        <f t="shared" si="4"/>
        <v>1749.905</v>
      </c>
      <c r="S69" s="92">
        <v>5270.0</v>
      </c>
      <c r="U69" s="93"/>
      <c r="V69" s="93"/>
      <c r="W69" s="93"/>
      <c r="X69" s="93"/>
      <c r="Y69" s="93"/>
      <c r="Z69" s="93"/>
    </row>
    <row r="70" ht="15.75" customHeight="1">
      <c r="A70" s="44" t="s">
        <v>146</v>
      </c>
      <c r="B70" s="44" t="s">
        <v>147</v>
      </c>
      <c r="C70" s="45" t="s">
        <v>148</v>
      </c>
      <c r="D70" s="46" t="s">
        <v>42</v>
      </c>
      <c r="E70" s="46" t="s">
        <v>219</v>
      </c>
      <c r="F70" s="46">
        <v>5.0</v>
      </c>
      <c r="G70" s="47" t="s">
        <v>279</v>
      </c>
      <c r="H70" s="48">
        <f>VLOOKUP(G70,'Equipment Pricing'!A:C,3,0)</f>
        <v>1758</v>
      </c>
      <c r="I70" s="47" t="s">
        <v>280</v>
      </c>
      <c r="J70" s="48">
        <f>VLOOKUP(I70,'Equipment Pricing'!A:C,3,0)</f>
        <v>578</v>
      </c>
      <c r="K70" s="44" t="s">
        <v>257</v>
      </c>
      <c r="L70" s="48">
        <f>VLOOKUP(K70,'Equipment Pricing'!A:C,3,0)</f>
        <v>228</v>
      </c>
      <c r="M70" s="50">
        <f t="shared" si="1"/>
        <v>2564</v>
      </c>
      <c r="N70" s="50">
        <v>435.0</v>
      </c>
      <c r="O70" s="50">
        <f t="shared" si="2"/>
        <v>284.905</v>
      </c>
      <c r="P70" s="50">
        <v>453.0</v>
      </c>
      <c r="Q70" s="50">
        <f t="shared" si="3"/>
        <v>3736.905</v>
      </c>
      <c r="R70" s="50">
        <f t="shared" si="4"/>
        <v>1888.095</v>
      </c>
      <c r="S70" s="92">
        <v>5625.0</v>
      </c>
      <c r="U70" s="93"/>
      <c r="V70" s="93"/>
      <c r="W70" s="93"/>
      <c r="X70" s="93"/>
      <c r="Y70" s="93"/>
      <c r="Z70" s="93"/>
    </row>
    <row r="71" ht="15.75" customHeight="1">
      <c r="A71" s="44" t="s">
        <v>165</v>
      </c>
      <c r="B71" s="44" t="s">
        <v>115</v>
      </c>
      <c r="C71" s="44" t="s">
        <v>116</v>
      </c>
      <c r="D71" s="46" t="s">
        <v>42</v>
      </c>
      <c r="E71" s="46" t="s">
        <v>219</v>
      </c>
      <c r="F71" s="46">
        <v>1.5</v>
      </c>
      <c r="G71" s="47" t="s">
        <v>244</v>
      </c>
      <c r="H71" s="48">
        <f>VLOOKUP(G71,'Equipment Pricing'!A:C,3,0)</f>
        <v>973</v>
      </c>
      <c r="I71" s="47" t="s">
        <v>245</v>
      </c>
      <c r="J71" s="48">
        <f>VLOOKUP(I71,'Equipment Pricing'!A:C,3,0)</f>
        <v>559</v>
      </c>
      <c r="K71" s="44" t="s">
        <v>246</v>
      </c>
      <c r="L71" s="48">
        <f>VLOOKUP(K71,'Equipment Pricing'!A:C,3,0)</f>
        <v>80</v>
      </c>
      <c r="M71" s="50">
        <f t="shared" si="1"/>
        <v>1612</v>
      </c>
      <c r="N71" s="50">
        <v>435.0</v>
      </c>
      <c r="O71" s="50">
        <f t="shared" si="2"/>
        <v>194.465</v>
      </c>
      <c r="P71" s="50">
        <v>453.0</v>
      </c>
      <c r="Q71" s="50">
        <f t="shared" si="3"/>
        <v>2694.465</v>
      </c>
      <c r="R71" s="50">
        <f t="shared" si="4"/>
        <v>1755.535</v>
      </c>
      <c r="S71" s="92">
        <v>4450.0</v>
      </c>
      <c r="U71" s="53"/>
      <c r="V71" s="93"/>
      <c r="W71" s="93"/>
      <c r="X71" s="93"/>
      <c r="Y71" s="93"/>
      <c r="Z71" s="93"/>
    </row>
    <row r="72" ht="15.75" customHeight="1">
      <c r="A72" s="44" t="s">
        <v>165</v>
      </c>
      <c r="B72" s="44" t="s">
        <v>115</v>
      </c>
      <c r="C72" s="44" t="s">
        <v>116</v>
      </c>
      <c r="D72" s="46" t="s">
        <v>42</v>
      </c>
      <c r="E72" s="46" t="s">
        <v>219</v>
      </c>
      <c r="F72" s="46">
        <v>2.0</v>
      </c>
      <c r="G72" s="47" t="s">
        <v>247</v>
      </c>
      <c r="H72" s="48">
        <f>VLOOKUP(G72,'Equipment Pricing'!A:C,3,0)</f>
        <v>1006</v>
      </c>
      <c r="I72" s="47" t="s">
        <v>248</v>
      </c>
      <c r="J72" s="48">
        <f>VLOOKUP(I72,'Equipment Pricing'!A:C,3,0)</f>
        <v>559</v>
      </c>
      <c r="K72" s="44" t="s">
        <v>246</v>
      </c>
      <c r="L72" s="48">
        <f>VLOOKUP(K72,'Equipment Pricing'!A:C,3,0)</f>
        <v>80</v>
      </c>
      <c r="M72" s="50">
        <f t="shared" si="1"/>
        <v>1645</v>
      </c>
      <c r="N72" s="50">
        <v>435.0</v>
      </c>
      <c r="O72" s="50">
        <f t="shared" si="2"/>
        <v>197.6</v>
      </c>
      <c r="P72" s="50">
        <v>453.0</v>
      </c>
      <c r="Q72" s="50">
        <f t="shared" si="3"/>
        <v>2730.6</v>
      </c>
      <c r="R72" s="50">
        <f t="shared" si="4"/>
        <v>1749.4</v>
      </c>
      <c r="S72" s="92">
        <v>4480.0</v>
      </c>
      <c r="U72" s="53"/>
      <c r="V72" s="93"/>
      <c r="W72" s="93"/>
      <c r="X72" s="93"/>
      <c r="Y72" s="93"/>
      <c r="Z72" s="93"/>
    </row>
    <row r="73" ht="15.75" customHeight="1">
      <c r="A73" s="44" t="s">
        <v>165</v>
      </c>
      <c r="B73" s="44" t="s">
        <v>115</v>
      </c>
      <c r="C73" s="44" t="s">
        <v>116</v>
      </c>
      <c r="D73" s="46" t="s">
        <v>42</v>
      </c>
      <c r="E73" s="46" t="s">
        <v>219</v>
      </c>
      <c r="F73" s="46">
        <v>2.5</v>
      </c>
      <c r="G73" s="47" t="s">
        <v>249</v>
      </c>
      <c r="H73" s="48">
        <f>VLOOKUP(G73,'Equipment Pricing'!A:C,3,0)</f>
        <v>1133</v>
      </c>
      <c r="I73" s="47" t="s">
        <v>250</v>
      </c>
      <c r="J73" s="48">
        <f>VLOOKUP(I73,'Equipment Pricing'!A:C,3,0)</f>
        <v>589</v>
      </c>
      <c r="K73" s="44" t="s">
        <v>251</v>
      </c>
      <c r="L73" s="48">
        <f>VLOOKUP(K73,'Equipment Pricing'!A:C,3,0)</f>
        <v>91</v>
      </c>
      <c r="M73" s="50">
        <f t="shared" si="1"/>
        <v>1813</v>
      </c>
      <c r="N73" s="50">
        <v>435.0</v>
      </c>
      <c r="O73" s="50">
        <f t="shared" si="2"/>
        <v>213.56</v>
      </c>
      <c r="P73" s="50">
        <v>453.0</v>
      </c>
      <c r="Q73" s="50">
        <f t="shared" si="3"/>
        <v>2914.56</v>
      </c>
      <c r="R73" s="50">
        <f t="shared" si="4"/>
        <v>1765.44</v>
      </c>
      <c r="S73" s="92">
        <v>4680.0</v>
      </c>
      <c r="U73" s="53"/>
      <c r="V73" s="93"/>
      <c r="W73" s="93"/>
      <c r="X73" s="93"/>
      <c r="Y73" s="93"/>
      <c r="Z73" s="93"/>
    </row>
    <row r="74" ht="15.75" customHeight="1">
      <c r="A74" s="44" t="s">
        <v>165</v>
      </c>
      <c r="B74" s="44" t="s">
        <v>115</v>
      </c>
      <c r="C74" s="44" t="s">
        <v>116</v>
      </c>
      <c r="D74" s="46" t="s">
        <v>42</v>
      </c>
      <c r="E74" s="46" t="s">
        <v>219</v>
      </c>
      <c r="F74" s="46">
        <v>2.5</v>
      </c>
      <c r="G74" s="47" t="s">
        <v>249</v>
      </c>
      <c r="H74" s="48">
        <f>VLOOKUP(G74,'Equipment Pricing'!A:C,3,0)</f>
        <v>1133</v>
      </c>
      <c r="I74" s="47" t="s">
        <v>250</v>
      </c>
      <c r="J74" s="48">
        <f>VLOOKUP(I74,'Equipment Pricing'!A:C,3,0)</f>
        <v>589</v>
      </c>
      <c r="K74" s="44" t="s">
        <v>251</v>
      </c>
      <c r="L74" s="48">
        <f>VLOOKUP(K74,'Equipment Pricing'!A:C,3,0)</f>
        <v>91</v>
      </c>
      <c r="M74" s="50">
        <f t="shared" si="1"/>
        <v>1813</v>
      </c>
      <c r="N74" s="50">
        <v>435.0</v>
      </c>
      <c r="O74" s="50">
        <f t="shared" si="2"/>
        <v>213.56</v>
      </c>
      <c r="P74" s="50">
        <v>453.0</v>
      </c>
      <c r="Q74" s="50">
        <f t="shared" si="3"/>
        <v>2914.56</v>
      </c>
      <c r="R74" s="50">
        <f t="shared" si="4"/>
        <v>1765.44</v>
      </c>
      <c r="S74" s="92">
        <v>4680.0</v>
      </c>
      <c r="U74" s="53"/>
      <c r="V74" s="93"/>
      <c r="W74" s="93"/>
      <c r="X74" s="93"/>
      <c r="Y74" s="93"/>
      <c r="Z74" s="93"/>
    </row>
    <row r="75" ht="15.75" customHeight="1">
      <c r="A75" s="44" t="s">
        <v>165</v>
      </c>
      <c r="B75" s="44" t="s">
        <v>115</v>
      </c>
      <c r="C75" s="44" t="s">
        <v>116</v>
      </c>
      <c r="D75" s="46" t="s">
        <v>42</v>
      </c>
      <c r="E75" s="46" t="s">
        <v>219</v>
      </c>
      <c r="F75" s="46">
        <v>3.0</v>
      </c>
      <c r="G75" s="47" t="s">
        <v>252</v>
      </c>
      <c r="H75" s="48">
        <f>VLOOKUP(G75,'Equipment Pricing'!A:C,3,0)</f>
        <v>1314</v>
      </c>
      <c r="I75" s="47" t="s">
        <v>253</v>
      </c>
      <c r="J75" s="48">
        <f>VLOOKUP(I75,'Equipment Pricing'!A:C,3,0)</f>
        <v>610</v>
      </c>
      <c r="K75" s="44" t="s">
        <v>254</v>
      </c>
      <c r="L75" s="48">
        <f>VLOOKUP(K75,'Equipment Pricing'!A:C,3,0)</f>
        <v>96</v>
      </c>
      <c r="M75" s="50">
        <f t="shared" si="1"/>
        <v>2020</v>
      </c>
      <c r="N75" s="50">
        <v>435.0</v>
      </c>
      <c r="O75" s="50">
        <f t="shared" si="2"/>
        <v>233.225</v>
      </c>
      <c r="P75" s="50">
        <v>453.0</v>
      </c>
      <c r="Q75" s="50">
        <f t="shared" si="3"/>
        <v>3141.225</v>
      </c>
      <c r="R75" s="50">
        <f t="shared" si="4"/>
        <v>1763.775</v>
      </c>
      <c r="S75" s="92">
        <v>4905.0</v>
      </c>
      <c r="U75" s="53"/>
      <c r="V75" s="93"/>
      <c r="W75" s="93"/>
      <c r="X75" s="93"/>
      <c r="Y75" s="93"/>
      <c r="Z75" s="93"/>
    </row>
    <row r="76" ht="15.75" customHeight="1">
      <c r="A76" s="44" t="s">
        <v>165</v>
      </c>
      <c r="B76" s="44" t="s">
        <v>115</v>
      </c>
      <c r="C76" s="44" t="s">
        <v>116</v>
      </c>
      <c r="D76" s="46" t="s">
        <v>42</v>
      </c>
      <c r="E76" s="46" t="s">
        <v>219</v>
      </c>
      <c r="F76" s="46">
        <v>3.0</v>
      </c>
      <c r="G76" s="47" t="s">
        <v>252</v>
      </c>
      <c r="H76" s="48">
        <f>VLOOKUP(G76,'Equipment Pricing'!A:C,3,0)</f>
        <v>1314</v>
      </c>
      <c r="I76" s="47" t="s">
        <v>253</v>
      </c>
      <c r="J76" s="48">
        <f>VLOOKUP(I76,'Equipment Pricing'!A:C,3,0)</f>
        <v>610</v>
      </c>
      <c r="K76" s="44" t="s">
        <v>254</v>
      </c>
      <c r="L76" s="48">
        <f>VLOOKUP(K76,'Equipment Pricing'!A:C,3,0)</f>
        <v>96</v>
      </c>
      <c r="M76" s="50">
        <f t="shared" si="1"/>
        <v>2020</v>
      </c>
      <c r="N76" s="50">
        <v>435.0</v>
      </c>
      <c r="O76" s="50">
        <f t="shared" si="2"/>
        <v>233.225</v>
      </c>
      <c r="P76" s="50">
        <v>453.0</v>
      </c>
      <c r="Q76" s="50">
        <f t="shared" si="3"/>
        <v>3141.225</v>
      </c>
      <c r="R76" s="50">
        <f t="shared" si="4"/>
        <v>1763.775</v>
      </c>
      <c r="S76" s="92">
        <v>4905.0</v>
      </c>
      <c r="U76" s="53"/>
      <c r="V76" s="93"/>
      <c r="W76" s="93"/>
      <c r="X76" s="93"/>
      <c r="Y76" s="93"/>
      <c r="Z76" s="93"/>
    </row>
    <row r="77" ht="15.75" customHeight="1">
      <c r="A77" s="44" t="s">
        <v>165</v>
      </c>
      <c r="B77" s="44" t="s">
        <v>115</v>
      </c>
      <c r="C77" s="44" t="s">
        <v>116</v>
      </c>
      <c r="D77" s="46" t="s">
        <v>42</v>
      </c>
      <c r="E77" s="46" t="s">
        <v>219</v>
      </c>
      <c r="F77" s="46">
        <v>3.5</v>
      </c>
      <c r="G77" s="47" t="s">
        <v>255</v>
      </c>
      <c r="H77" s="48">
        <f>VLOOKUP(G77,'Equipment Pricing'!A:C,3,0)</f>
        <v>1443</v>
      </c>
      <c r="I77" s="47" t="s">
        <v>256</v>
      </c>
      <c r="J77" s="48">
        <f>VLOOKUP(I77,'Equipment Pricing'!A:C,3,0)</f>
        <v>634</v>
      </c>
      <c r="K77" s="44" t="s">
        <v>257</v>
      </c>
      <c r="L77" s="48">
        <f>VLOOKUP(K77,'Equipment Pricing'!A:C,3,0)</f>
        <v>228</v>
      </c>
      <c r="M77" s="50">
        <f t="shared" si="1"/>
        <v>2305</v>
      </c>
      <c r="N77" s="50">
        <v>435.0</v>
      </c>
      <c r="O77" s="50">
        <f t="shared" si="2"/>
        <v>260.3</v>
      </c>
      <c r="P77" s="50">
        <v>453.0</v>
      </c>
      <c r="Q77" s="50">
        <f t="shared" si="3"/>
        <v>3453.3</v>
      </c>
      <c r="R77" s="50">
        <f t="shared" si="4"/>
        <v>1751.7</v>
      </c>
      <c r="S77" s="92">
        <v>5205.0</v>
      </c>
      <c r="U77" s="53"/>
      <c r="V77" s="93"/>
      <c r="W77" s="93"/>
      <c r="X77" s="93"/>
      <c r="Y77" s="93"/>
      <c r="Z77" s="93"/>
    </row>
    <row r="78" ht="15.75" customHeight="1">
      <c r="A78" s="44" t="s">
        <v>165</v>
      </c>
      <c r="B78" s="44" t="s">
        <v>115</v>
      </c>
      <c r="C78" s="44" t="s">
        <v>116</v>
      </c>
      <c r="D78" s="46" t="s">
        <v>42</v>
      </c>
      <c r="E78" s="46" t="s">
        <v>219</v>
      </c>
      <c r="F78" s="46">
        <v>3.5</v>
      </c>
      <c r="G78" s="47" t="s">
        <v>255</v>
      </c>
      <c r="H78" s="48">
        <f>VLOOKUP(G78,'Equipment Pricing'!A:C,3,0)</f>
        <v>1443</v>
      </c>
      <c r="I78" s="47" t="s">
        <v>256</v>
      </c>
      <c r="J78" s="48">
        <f>VLOOKUP(I78,'Equipment Pricing'!A:C,3,0)</f>
        <v>634</v>
      </c>
      <c r="K78" s="44" t="s">
        <v>257</v>
      </c>
      <c r="L78" s="48">
        <f>VLOOKUP(K78,'Equipment Pricing'!A:C,3,0)</f>
        <v>228</v>
      </c>
      <c r="M78" s="50">
        <f t="shared" si="1"/>
        <v>2305</v>
      </c>
      <c r="N78" s="50">
        <v>435.0</v>
      </c>
      <c r="O78" s="50">
        <f t="shared" si="2"/>
        <v>260.3</v>
      </c>
      <c r="P78" s="50">
        <v>453.0</v>
      </c>
      <c r="Q78" s="50">
        <f t="shared" si="3"/>
        <v>3453.3</v>
      </c>
      <c r="R78" s="50">
        <f t="shared" si="4"/>
        <v>1751.7</v>
      </c>
      <c r="S78" s="92">
        <v>5205.0</v>
      </c>
      <c r="U78" s="93"/>
      <c r="V78" s="93"/>
      <c r="W78" s="93"/>
      <c r="X78" s="93"/>
      <c r="Y78" s="93"/>
      <c r="Z78" s="93"/>
    </row>
    <row r="79" ht="15.75" customHeight="1">
      <c r="A79" s="44" t="s">
        <v>165</v>
      </c>
      <c r="B79" s="44" t="s">
        <v>115</v>
      </c>
      <c r="C79" s="44" t="s">
        <v>116</v>
      </c>
      <c r="D79" s="46" t="s">
        <v>42</v>
      </c>
      <c r="E79" s="46" t="s">
        <v>219</v>
      </c>
      <c r="F79" s="46">
        <v>4.0</v>
      </c>
      <c r="G79" s="47" t="s">
        <v>258</v>
      </c>
      <c r="H79" s="48">
        <f>VLOOKUP(G79,'Equipment Pricing'!A:C,3,0)</f>
        <v>1445</v>
      </c>
      <c r="I79" s="47" t="s">
        <v>259</v>
      </c>
      <c r="J79" s="48">
        <f>VLOOKUP(I79,'Equipment Pricing'!A:C,3,0)</f>
        <v>693</v>
      </c>
      <c r="K79" s="44" t="s">
        <v>257</v>
      </c>
      <c r="L79" s="48">
        <f>VLOOKUP(K79,'Equipment Pricing'!A:C,3,0)</f>
        <v>228</v>
      </c>
      <c r="M79" s="50">
        <f t="shared" si="1"/>
        <v>2366</v>
      </c>
      <c r="N79" s="50">
        <v>435.0</v>
      </c>
      <c r="O79" s="50">
        <f t="shared" si="2"/>
        <v>266.095</v>
      </c>
      <c r="P79" s="50">
        <v>453.0</v>
      </c>
      <c r="Q79" s="50">
        <f t="shared" si="3"/>
        <v>3520.095</v>
      </c>
      <c r="R79" s="50">
        <f t="shared" si="4"/>
        <v>1749.905</v>
      </c>
      <c r="S79" s="92">
        <v>5270.0</v>
      </c>
      <c r="U79" s="93"/>
      <c r="V79" s="93"/>
      <c r="W79" s="93"/>
      <c r="X79" s="93"/>
      <c r="Y79" s="93"/>
      <c r="Z79" s="93"/>
    </row>
    <row r="80" ht="15.75" customHeight="1">
      <c r="A80" s="44" t="s">
        <v>165</v>
      </c>
      <c r="B80" s="44" t="s">
        <v>115</v>
      </c>
      <c r="C80" s="44" t="s">
        <v>116</v>
      </c>
      <c r="D80" s="46" t="s">
        <v>42</v>
      </c>
      <c r="E80" s="46" t="s">
        <v>219</v>
      </c>
      <c r="F80" s="46">
        <v>5.0</v>
      </c>
      <c r="G80" s="47" t="s">
        <v>260</v>
      </c>
      <c r="H80" s="48">
        <f>VLOOKUP(G80,'Equipment Pricing'!A:C,3,0)</f>
        <v>1758</v>
      </c>
      <c r="I80" s="47" t="s">
        <v>261</v>
      </c>
      <c r="J80" s="48">
        <f>VLOOKUP(I80,'Equipment Pricing'!A:C,3,0)</f>
        <v>693</v>
      </c>
      <c r="K80" s="44" t="s">
        <v>257</v>
      </c>
      <c r="L80" s="48">
        <f>VLOOKUP(K80,'Equipment Pricing'!A:C,3,0)</f>
        <v>228</v>
      </c>
      <c r="M80" s="50">
        <f t="shared" si="1"/>
        <v>2679</v>
      </c>
      <c r="N80" s="50">
        <v>435.0</v>
      </c>
      <c r="O80" s="50">
        <f t="shared" si="2"/>
        <v>295.83</v>
      </c>
      <c r="P80" s="50">
        <v>453.0</v>
      </c>
      <c r="Q80" s="50">
        <f t="shared" si="3"/>
        <v>3862.83</v>
      </c>
      <c r="R80" s="50">
        <f t="shared" si="4"/>
        <v>1762.17</v>
      </c>
      <c r="S80" s="92">
        <v>5625.0</v>
      </c>
      <c r="U80" s="93"/>
      <c r="V80" s="93"/>
      <c r="W80" s="93"/>
      <c r="X80" s="93"/>
      <c r="Y80" s="93"/>
      <c r="Z80" s="93"/>
    </row>
    <row r="81" ht="15.75" customHeight="1">
      <c r="A81" s="44" t="s">
        <v>168</v>
      </c>
      <c r="B81" s="44" t="s">
        <v>169</v>
      </c>
      <c r="C81" s="44" t="s">
        <v>93</v>
      </c>
      <c r="D81" s="46" t="s">
        <v>42</v>
      </c>
      <c r="E81" s="46" t="s">
        <v>219</v>
      </c>
      <c r="F81" s="46">
        <v>1.5</v>
      </c>
      <c r="G81" s="47" t="s">
        <v>220</v>
      </c>
      <c r="H81" s="48">
        <f>VLOOKUP(G81,'Equipment Pricing'!A:C,3,0)</f>
        <v>973</v>
      </c>
      <c r="I81" s="47" t="s">
        <v>221</v>
      </c>
      <c r="J81" s="48">
        <f>VLOOKUP(I81,'Equipment Pricing'!A:C,3,0)</f>
        <v>559</v>
      </c>
      <c r="K81" s="44" t="s">
        <v>222</v>
      </c>
      <c r="L81" s="48">
        <f>VLOOKUP(K81,'Equipment Pricing'!A:C,3,0)</f>
        <v>78</v>
      </c>
      <c r="M81" s="50">
        <f t="shared" si="1"/>
        <v>1610</v>
      </c>
      <c r="N81" s="50">
        <v>435.0</v>
      </c>
      <c r="O81" s="50">
        <f t="shared" si="2"/>
        <v>194.275</v>
      </c>
      <c r="P81" s="50">
        <v>453.0</v>
      </c>
      <c r="Q81" s="50">
        <f t="shared" si="3"/>
        <v>2692.275</v>
      </c>
      <c r="R81" s="50">
        <f t="shared" si="4"/>
        <v>1757.725</v>
      </c>
      <c r="S81" s="92">
        <v>4450.0</v>
      </c>
      <c r="U81" s="93"/>
      <c r="V81" s="93"/>
      <c r="W81" s="93"/>
      <c r="X81" s="93"/>
      <c r="Y81" s="93"/>
      <c r="Z81" s="93"/>
    </row>
    <row r="82" ht="15.75" customHeight="1">
      <c r="A82" s="44" t="s">
        <v>168</v>
      </c>
      <c r="B82" s="44" t="s">
        <v>169</v>
      </c>
      <c r="C82" s="44" t="s">
        <v>93</v>
      </c>
      <c r="D82" s="46" t="s">
        <v>42</v>
      </c>
      <c r="E82" s="46" t="s">
        <v>219</v>
      </c>
      <c r="F82" s="46">
        <v>2.0</v>
      </c>
      <c r="G82" s="47" t="s">
        <v>224</v>
      </c>
      <c r="H82" s="48">
        <f>VLOOKUP(G82,'Equipment Pricing'!A:C,3,0)</f>
        <v>1006</v>
      </c>
      <c r="I82" s="47" t="s">
        <v>225</v>
      </c>
      <c r="J82" s="48">
        <f>VLOOKUP(I82,'Equipment Pricing'!A:C,3,0)</f>
        <v>559</v>
      </c>
      <c r="K82" s="44" t="s">
        <v>222</v>
      </c>
      <c r="L82" s="48">
        <f>VLOOKUP(K82,'Equipment Pricing'!A:C,3,0)</f>
        <v>78</v>
      </c>
      <c r="M82" s="50">
        <f t="shared" si="1"/>
        <v>1643</v>
      </c>
      <c r="N82" s="50">
        <v>435.0</v>
      </c>
      <c r="O82" s="50">
        <f t="shared" si="2"/>
        <v>197.41</v>
      </c>
      <c r="P82" s="50">
        <v>453.0</v>
      </c>
      <c r="Q82" s="50">
        <f t="shared" si="3"/>
        <v>2728.41</v>
      </c>
      <c r="R82" s="50">
        <f t="shared" si="4"/>
        <v>1751.59</v>
      </c>
      <c r="S82" s="92">
        <v>4480.0</v>
      </c>
      <c r="U82" s="93"/>
      <c r="V82" s="93"/>
      <c r="W82" s="93"/>
      <c r="X82" s="93"/>
      <c r="Y82" s="93"/>
      <c r="Z82" s="93"/>
    </row>
    <row r="83" ht="15.75" customHeight="1">
      <c r="A83" s="44" t="s">
        <v>168</v>
      </c>
      <c r="B83" s="44" t="s">
        <v>169</v>
      </c>
      <c r="C83" s="44" t="s">
        <v>93</v>
      </c>
      <c r="D83" s="46" t="s">
        <v>42</v>
      </c>
      <c r="E83" s="46" t="s">
        <v>219</v>
      </c>
      <c r="F83" s="46">
        <v>2.5</v>
      </c>
      <c r="G83" s="47" t="s">
        <v>226</v>
      </c>
      <c r="H83" s="48">
        <f>VLOOKUP(G83,'Equipment Pricing'!A:C,3,0)</f>
        <v>1133</v>
      </c>
      <c r="I83" s="47" t="s">
        <v>227</v>
      </c>
      <c r="J83" s="48">
        <f>VLOOKUP(I83,'Equipment Pricing'!A:C,3,0)</f>
        <v>589</v>
      </c>
      <c r="K83" s="44" t="s">
        <v>228</v>
      </c>
      <c r="L83" s="48">
        <f>VLOOKUP(K83,'Equipment Pricing'!A:C,3,0)</f>
        <v>106</v>
      </c>
      <c r="M83" s="50">
        <f t="shared" si="1"/>
        <v>1828</v>
      </c>
      <c r="N83" s="50">
        <v>435.0</v>
      </c>
      <c r="O83" s="50">
        <f t="shared" si="2"/>
        <v>214.985</v>
      </c>
      <c r="P83" s="50">
        <v>453.0</v>
      </c>
      <c r="Q83" s="50">
        <f t="shared" si="3"/>
        <v>2930.985</v>
      </c>
      <c r="R83" s="50">
        <f t="shared" si="4"/>
        <v>1749.015</v>
      </c>
      <c r="S83" s="92">
        <v>4680.0</v>
      </c>
      <c r="U83" s="93"/>
      <c r="V83" s="93"/>
      <c r="W83" s="93"/>
      <c r="X83" s="93"/>
      <c r="Y83" s="93"/>
      <c r="Z83" s="93"/>
    </row>
    <row r="84" ht="15.75" customHeight="1">
      <c r="A84" s="44" t="s">
        <v>168</v>
      </c>
      <c r="B84" s="44" t="s">
        <v>169</v>
      </c>
      <c r="C84" s="44" t="s">
        <v>93</v>
      </c>
      <c r="D84" s="46" t="s">
        <v>42</v>
      </c>
      <c r="E84" s="46" t="s">
        <v>219</v>
      </c>
      <c r="F84" s="46">
        <v>3.0</v>
      </c>
      <c r="G84" s="47" t="s">
        <v>229</v>
      </c>
      <c r="H84" s="48">
        <f>VLOOKUP(G84,'Equipment Pricing'!A:C,3,0)</f>
        <v>1314</v>
      </c>
      <c r="I84" s="47" t="s">
        <v>230</v>
      </c>
      <c r="J84" s="48">
        <f>VLOOKUP(I84,'Equipment Pricing'!A:C,3,0)</f>
        <v>610</v>
      </c>
      <c r="K84" s="44" t="s">
        <v>231</v>
      </c>
      <c r="L84" s="48">
        <f>VLOOKUP(K84,'Equipment Pricing'!A:C,3,0)</f>
        <v>107</v>
      </c>
      <c r="M84" s="50">
        <f t="shared" si="1"/>
        <v>2031</v>
      </c>
      <c r="N84" s="50">
        <v>435.0</v>
      </c>
      <c r="O84" s="50">
        <f t="shared" si="2"/>
        <v>234.27</v>
      </c>
      <c r="P84" s="50">
        <v>453.0</v>
      </c>
      <c r="Q84" s="50">
        <f t="shared" si="3"/>
        <v>3153.27</v>
      </c>
      <c r="R84" s="50">
        <f t="shared" si="4"/>
        <v>1751.73</v>
      </c>
      <c r="S84" s="92">
        <v>4905.0</v>
      </c>
      <c r="U84" s="93"/>
      <c r="V84" s="93"/>
      <c r="W84" s="93"/>
      <c r="X84" s="93"/>
      <c r="Y84" s="93"/>
      <c r="Z84" s="93"/>
    </row>
    <row r="85" ht="15.75" customHeight="1">
      <c r="A85" s="44" t="s">
        <v>168</v>
      </c>
      <c r="B85" s="44" t="s">
        <v>169</v>
      </c>
      <c r="C85" s="44" t="s">
        <v>93</v>
      </c>
      <c r="D85" s="46" t="s">
        <v>42</v>
      </c>
      <c r="E85" s="46" t="s">
        <v>219</v>
      </c>
      <c r="F85" s="46">
        <v>3.5</v>
      </c>
      <c r="G85" s="47" t="s">
        <v>232</v>
      </c>
      <c r="H85" s="48">
        <f>VLOOKUP(G85,'Equipment Pricing'!A:C,3,0)</f>
        <v>1443</v>
      </c>
      <c r="I85" s="47" t="s">
        <v>233</v>
      </c>
      <c r="J85" s="48">
        <f>VLOOKUP(I85,'Equipment Pricing'!A:C,3,0)</f>
        <v>634</v>
      </c>
      <c r="K85" s="44" t="s">
        <v>239</v>
      </c>
      <c r="L85" s="48">
        <f>VLOOKUP(K85,'Equipment Pricing'!A:C,3,0)</f>
        <v>240</v>
      </c>
      <c r="M85" s="50">
        <f t="shared" si="1"/>
        <v>2317</v>
      </c>
      <c r="N85" s="50">
        <v>435.0</v>
      </c>
      <c r="O85" s="50">
        <f t="shared" si="2"/>
        <v>261.44</v>
      </c>
      <c r="P85" s="50">
        <v>453.0</v>
      </c>
      <c r="Q85" s="50">
        <f t="shared" si="3"/>
        <v>3466.44</v>
      </c>
      <c r="R85" s="50">
        <f t="shared" si="4"/>
        <v>1738.56</v>
      </c>
      <c r="S85" s="92">
        <v>5205.0</v>
      </c>
      <c r="U85" s="93"/>
      <c r="V85" s="93"/>
      <c r="W85" s="93"/>
      <c r="X85" s="93"/>
      <c r="Y85" s="93"/>
      <c r="Z85" s="93"/>
    </row>
    <row r="86" ht="15.75" customHeight="1">
      <c r="A86" s="44" t="s">
        <v>168</v>
      </c>
      <c r="B86" s="44" t="s">
        <v>169</v>
      </c>
      <c r="C86" s="44" t="s">
        <v>93</v>
      </c>
      <c r="D86" s="46" t="s">
        <v>42</v>
      </c>
      <c r="E86" s="46" t="s">
        <v>219</v>
      </c>
      <c r="F86" s="46">
        <v>4.0</v>
      </c>
      <c r="G86" s="47" t="s">
        <v>234</v>
      </c>
      <c r="H86" s="48">
        <f>VLOOKUP(G86,'Equipment Pricing'!A:C,3,0)</f>
        <v>1445</v>
      </c>
      <c r="I86" s="47" t="s">
        <v>235</v>
      </c>
      <c r="J86" s="48">
        <f>VLOOKUP(I86,'Equipment Pricing'!A:C,3,0)</f>
        <v>693</v>
      </c>
      <c r="K86" s="44" t="s">
        <v>239</v>
      </c>
      <c r="L86" s="48">
        <f>VLOOKUP(K86,'Equipment Pricing'!A:C,3,0)</f>
        <v>240</v>
      </c>
      <c r="M86" s="50">
        <f t="shared" si="1"/>
        <v>2378</v>
      </c>
      <c r="N86" s="50">
        <v>435.0</v>
      </c>
      <c r="O86" s="50">
        <f t="shared" si="2"/>
        <v>267.235</v>
      </c>
      <c r="P86" s="50">
        <v>453.0</v>
      </c>
      <c r="Q86" s="50">
        <f t="shared" si="3"/>
        <v>3533.235</v>
      </c>
      <c r="R86" s="50">
        <f t="shared" si="4"/>
        <v>1736.765</v>
      </c>
      <c r="S86" s="92">
        <v>5270.0</v>
      </c>
      <c r="U86" s="93"/>
      <c r="V86" s="93"/>
      <c r="W86" s="93"/>
      <c r="X86" s="93"/>
      <c r="Y86" s="93"/>
      <c r="Z86" s="93"/>
    </row>
    <row r="87" ht="15.75" customHeight="1">
      <c r="A87" s="44" t="s">
        <v>168</v>
      </c>
      <c r="B87" s="44" t="s">
        <v>169</v>
      </c>
      <c r="C87" s="44" t="s">
        <v>93</v>
      </c>
      <c r="D87" s="46" t="s">
        <v>42</v>
      </c>
      <c r="E87" s="46" t="s">
        <v>219</v>
      </c>
      <c r="F87" s="46">
        <v>5.0</v>
      </c>
      <c r="G87" s="47" t="s">
        <v>237</v>
      </c>
      <c r="H87" s="48">
        <f>VLOOKUP(G87,'Equipment Pricing'!A:C,3,0)</f>
        <v>1758</v>
      </c>
      <c r="I87" s="47" t="s">
        <v>238</v>
      </c>
      <c r="J87" s="48">
        <f>VLOOKUP(I87,'Equipment Pricing'!A:C,3,0)</f>
        <v>693</v>
      </c>
      <c r="K87" s="44" t="s">
        <v>239</v>
      </c>
      <c r="L87" s="48">
        <f>VLOOKUP(K87,'Equipment Pricing'!A:C,3,0)</f>
        <v>240</v>
      </c>
      <c r="M87" s="50">
        <f t="shared" si="1"/>
        <v>2691</v>
      </c>
      <c r="N87" s="50">
        <v>435.0</v>
      </c>
      <c r="O87" s="50">
        <f t="shared" si="2"/>
        <v>296.97</v>
      </c>
      <c r="P87" s="50">
        <v>453.0</v>
      </c>
      <c r="Q87" s="50">
        <f t="shared" si="3"/>
        <v>3875.97</v>
      </c>
      <c r="R87" s="50">
        <f t="shared" si="4"/>
        <v>1749.03</v>
      </c>
      <c r="S87" s="92">
        <v>5625.0</v>
      </c>
      <c r="U87" s="93"/>
      <c r="V87" s="93"/>
      <c r="W87" s="93"/>
      <c r="X87" s="93"/>
      <c r="Y87" s="93"/>
      <c r="Z87" s="93"/>
    </row>
    <row r="88" ht="15.75" customHeight="1">
      <c r="A88" s="45" t="s">
        <v>172</v>
      </c>
      <c r="B88" s="45" t="s">
        <v>173</v>
      </c>
      <c r="C88" s="45" t="s">
        <v>174</v>
      </c>
      <c r="D88" s="45" t="s">
        <v>42</v>
      </c>
      <c r="E88" s="46" t="s">
        <v>219</v>
      </c>
      <c r="F88" s="46">
        <v>1.5</v>
      </c>
      <c r="G88" s="47" t="s">
        <v>263</v>
      </c>
      <c r="H88" s="48">
        <f>VLOOKUP(G88,'Equipment Pricing'!A:C,3,0)</f>
        <v>973</v>
      </c>
      <c r="I88" s="47" t="s">
        <v>264</v>
      </c>
      <c r="J88" s="48">
        <f>VLOOKUP(I88,'Equipment Pricing'!A:C,3,0)</f>
        <v>559</v>
      </c>
      <c r="K88" s="44" t="s">
        <v>268</v>
      </c>
      <c r="L88" s="48">
        <f>VLOOKUP(K88,'Equipment Pricing'!A:C,3,0)</f>
        <v>118</v>
      </c>
      <c r="M88" s="50">
        <f t="shared" si="1"/>
        <v>1650</v>
      </c>
      <c r="N88" s="50">
        <v>435.0</v>
      </c>
      <c r="O88" s="50">
        <f t="shared" si="2"/>
        <v>198.075</v>
      </c>
      <c r="P88" s="50">
        <v>453.0</v>
      </c>
      <c r="Q88" s="50">
        <f t="shared" si="3"/>
        <v>2736.075</v>
      </c>
      <c r="R88" s="50">
        <f t="shared" si="4"/>
        <v>1713.925</v>
      </c>
      <c r="S88" s="92">
        <v>4450.0</v>
      </c>
      <c r="U88" s="93"/>
      <c r="V88" s="93"/>
      <c r="W88" s="93"/>
      <c r="X88" s="93"/>
      <c r="Y88" s="93"/>
      <c r="Z88" s="93"/>
    </row>
    <row r="89" ht="15.75" customHeight="1">
      <c r="A89" s="45" t="s">
        <v>172</v>
      </c>
      <c r="B89" s="45" t="s">
        <v>173</v>
      </c>
      <c r="C89" s="45" t="s">
        <v>174</v>
      </c>
      <c r="D89" s="45" t="s">
        <v>42</v>
      </c>
      <c r="E89" s="46" t="s">
        <v>219</v>
      </c>
      <c r="F89" s="46">
        <v>2.0</v>
      </c>
      <c r="G89" s="47" t="s">
        <v>266</v>
      </c>
      <c r="H89" s="48">
        <f>VLOOKUP(G89,'Equipment Pricing'!A:C,3,0)</f>
        <v>1006</v>
      </c>
      <c r="I89" s="47" t="s">
        <v>267</v>
      </c>
      <c r="J89" s="48">
        <f>VLOOKUP(I89,'Equipment Pricing'!A:C,3,0)</f>
        <v>559</v>
      </c>
      <c r="K89" s="44" t="s">
        <v>268</v>
      </c>
      <c r="L89" s="48">
        <f>VLOOKUP(K89,'Equipment Pricing'!A:C,3,0)</f>
        <v>118</v>
      </c>
      <c r="M89" s="50">
        <f t="shared" si="1"/>
        <v>1683</v>
      </c>
      <c r="N89" s="50">
        <v>435.0</v>
      </c>
      <c r="O89" s="50">
        <f t="shared" si="2"/>
        <v>201.21</v>
      </c>
      <c r="P89" s="50">
        <v>453.0</v>
      </c>
      <c r="Q89" s="50">
        <f t="shared" si="3"/>
        <v>2772.21</v>
      </c>
      <c r="R89" s="50">
        <f t="shared" si="4"/>
        <v>1707.79</v>
      </c>
      <c r="S89" s="92">
        <v>4480.0</v>
      </c>
      <c r="U89" s="93"/>
      <c r="V89" s="93"/>
      <c r="W89" s="93"/>
      <c r="X89" s="93"/>
      <c r="Y89" s="93"/>
      <c r="Z89" s="93"/>
    </row>
    <row r="90" ht="15.75" customHeight="1">
      <c r="A90" s="45" t="s">
        <v>172</v>
      </c>
      <c r="B90" s="45" t="s">
        <v>173</v>
      </c>
      <c r="C90" s="45" t="s">
        <v>174</v>
      </c>
      <c r="D90" s="45" t="s">
        <v>42</v>
      </c>
      <c r="E90" s="46" t="s">
        <v>219</v>
      </c>
      <c r="F90" s="46">
        <v>2.5</v>
      </c>
      <c r="G90" s="47" t="s">
        <v>269</v>
      </c>
      <c r="H90" s="48">
        <f>VLOOKUP(G90,'Equipment Pricing'!A:C,3,0)</f>
        <v>1133</v>
      </c>
      <c r="I90" s="47" t="s">
        <v>270</v>
      </c>
      <c r="J90" s="48">
        <f>VLOOKUP(I90,'Equipment Pricing'!A:C,3,0)</f>
        <v>589</v>
      </c>
      <c r="K90" s="44" t="s">
        <v>271</v>
      </c>
      <c r="L90" s="48">
        <f>VLOOKUP(K90,'Equipment Pricing'!A:C,3,0)</f>
        <v>135</v>
      </c>
      <c r="M90" s="50">
        <f t="shared" si="1"/>
        <v>1857</v>
      </c>
      <c r="N90" s="50">
        <v>435.0</v>
      </c>
      <c r="O90" s="50">
        <f t="shared" si="2"/>
        <v>217.74</v>
      </c>
      <c r="P90" s="50">
        <v>453.0</v>
      </c>
      <c r="Q90" s="50">
        <f t="shared" si="3"/>
        <v>2962.74</v>
      </c>
      <c r="R90" s="50">
        <f t="shared" si="4"/>
        <v>1717.26</v>
      </c>
      <c r="S90" s="92">
        <v>4680.0</v>
      </c>
      <c r="U90" s="93"/>
      <c r="V90" s="93"/>
      <c r="W90" s="93"/>
      <c r="X90" s="93"/>
      <c r="Y90" s="93"/>
      <c r="Z90" s="93"/>
    </row>
    <row r="91" ht="15.75" customHeight="1">
      <c r="A91" s="45" t="s">
        <v>172</v>
      </c>
      <c r="B91" s="45" t="s">
        <v>173</v>
      </c>
      <c r="C91" s="45" t="s">
        <v>174</v>
      </c>
      <c r="D91" s="45" t="s">
        <v>42</v>
      </c>
      <c r="E91" s="46" t="s">
        <v>219</v>
      </c>
      <c r="F91" s="46">
        <v>3.0</v>
      </c>
      <c r="G91" s="47" t="s">
        <v>272</v>
      </c>
      <c r="H91" s="48">
        <f>VLOOKUP(G91,'Equipment Pricing'!A:C,3,0)</f>
        <v>1314</v>
      </c>
      <c r="I91" s="47" t="s">
        <v>273</v>
      </c>
      <c r="J91" s="48">
        <f>VLOOKUP(I91,'Equipment Pricing'!A:C,3,0)</f>
        <v>610</v>
      </c>
      <c r="K91" s="44" t="s">
        <v>274</v>
      </c>
      <c r="L91" s="48">
        <f>VLOOKUP(K91,'Equipment Pricing'!A:C,3,0)</f>
        <v>137</v>
      </c>
      <c r="M91" s="50">
        <f t="shared" si="1"/>
        <v>2061</v>
      </c>
      <c r="N91" s="50">
        <v>435.0</v>
      </c>
      <c r="O91" s="50">
        <f t="shared" si="2"/>
        <v>237.12</v>
      </c>
      <c r="P91" s="50">
        <v>453.0</v>
      </c>
      <c r="Q91" s="50">
        <f t="shared" si="3"/>
        <v>3186.12</v>
      </c>
      <c r="R91" s="50">
        <f t="shared" si="4"/>
        <v>1718.88</v>
      </c>
      <c r="S91" s="92">
        <v>4905.0</v>
      </c>
      <c r="U91" s="93"/>
      <c r="V91" s="93"/>
      <c r="W91" s="93"/>
      <c r="X91" s="93"/>
      <c r="Y91" s="93"/>
      <c r="Z91" s="93"/>
    </row>
    <row r="92" ht="15.75" customHeight="1">
      <c r="A92" s="45" t="s">
        <v>172</v>
      </c>
      <c r="B92" s="45" t="s">
        <v>173</v>
      </c>
      <c r="C92" s="45" t="s">
        <v>174</v>
      </c>
      <c r="D92" s="45" t="s">
        <v>42</v>
      </c>
      <c r="E92" s="46" t="s">
        <v>219</v>
      </c>
      <c r="F92" s="46">
        <v>3.5</v>
      </c>
      <c r="G92" s="47" t="s">
        <v>275</v>
      </c>
      <c r="H92" s="48">
        <f>VLOOKUP(G92,'Equipment Pricing'!A:C,3,0)</f>
        <v>1443</v>
      </c>
      <c r="I92" s="47" t="s">
        <v>276</v>
      </c>
      <c r="J92" s="48">
        <f>VLOOKUP(I92,'Equipment Pricing'!A:C,3,0)</f>
        <v>634</v>
      </c>
      <c r="K92" s="44" t="s">
        <v>257</v>
      </c>
      <c r="L92" s="48">
        <f>VLOOKUP(K92,'Equipment Pricing'!A:C,3,0)</f>
        <v>228</v>
      </c>
      <c r="M92" s="50">
        <f t="shared" si="1"/>
        <v>2305</v>
      </c>
      <c r="N92" s="50">
        <v>435.0</v>
      </c>
      <c r="O92" s="50">
        <f t="shared" si="2"/>
        <v>260.3</v>
      </c>
      <c r="P92" s="50">
        <v>453.0</v>
      </c>
      <c r="Q92" s="50">
        <f t="shared" si="3"/>
        <v>3453.3</v>
      </c>
      <c r="R92" s="50">
        <f t="shared" si="4"/>
        <v>1751.7</v>
      </c>
      <c r="S92" s="92">
        <v>5205.0</v>
      </c>
      <c r="U92" s="93"/>
      <c r="V92" s="93"/>
      <c r="W92" s="93"/>
      <c r="X92" s="93"/>
      <c r="Y92" s="93"/>
      <c r="Z92" s="93"/>
    </row>
    <row r="93" ht="15.75" customHeight="1">
      <c r="A93" s="45" t="s">
        <v>172</v>
      </c>
      <c r="B93" s="45" t="s">
        <v>173</v>
      </c>
      <c r="C93" s="45" t="s">
        <v>174</v>
      </c>
      <c r="D93" s="45" t="s">
        <v>42</v>
      </c>
      <c r="E93" s="46" t="s">
        <v>219</v>
      </c>
      <c r="F93" s="46">
        <v>4.0</v>
      </c>
      <c r="G93" s="47" t="s">
        <v>277</v>
      </c>
      <c r="H93" s="48">
        <f>VLOOKUP(G93,'Equipment Pricing'!A:C,3,0)</f>
        <v>1445</v>
      </c>
      <c r="I93" s="47" t="s">
        <v>278</v>
      </c>
      <c r="J93" s="48">
        <f>VLOOKUP(I93,'Equipment Pricing'!A:C,3,0)</f>
        <v>693</v>
      </c>
      <c r="K93" s="44" t="s">
        <v>257</v>
      </c>
      <c r="L93" s="48">
        <f>VLOOKUP(K93,'Equipment Pricing'!A:C,3,0)</f>
        <v>228</v>
      </c>
      <c r="M93" s="50">
        <f t="shared" si="1"/>
        <v>2366</v>
      </c>
      <c r="N93" s="50">
        <v>435.0</v>
      </c>
      <c r="O93" s="50">
        <f t="shared" si="2"/>
        <v>266.095</v>
      </c>
      <c r="P93" s="50">
        <v>453.0</v>
      </c>
      <c r="Q93" s="50">
        <f t="shared" si="3"/>
        <v>3520.095</v>
      </c>
      <c r="R93" s="50">
        <f t="shared" si="4"/>
        <v>1749.905</v>
      </c>
      <c r="S93" s="92">
        <v>5270.0</v>
      </c>
      <c r="U93" s="93"/>
      <c r="V93" s="93"/>
      <c r="W93" s="93"/>
      <c r="X93" s="93"/>
      <c r="Y93" s="93"/>
      <c r="Z93" s="93"/>
    </row>
    <row r="94" ht="15.75" customHeight="1">
      <c r="A94" s="45" t="s">
        <v>172</v>
      </c>
      <c r="B94" s="45" t="s">
        <v>173</v>
      </c>
      <c r="C94" s="45" t="s">
        <v>174</v>
      </c>
      <c r="D94" s="45" t="s">
        <v>42</v>
      </c>
      <c r="E94" s="46" t="s">
        <v>219</v>
      </c>
      <c r="F94" s="46">
        <v>5.0</v>
      </c>
      <c r="G94" s="47" t="s">
        <v>279</v>
      </c>
      <c r="H94" s="48">
        <f>VLOOKUP(G94,'Equipment Pricing'!A:C,3,0)</f>
        <v>1758</v>
      </c>
      <c r="I94" s="47" t="s">
        <v>280</v>
      </c>
      <c r="J94" s="48">
        <f>VLOOKUP(I94,'Equipment Pricing'!A:C,3,0)</f>
        <v>578</v>
      </c>
      <c r="K94" s="44" t="s">
        <v>257</v>
      </c>
      <c r="L94" s="48">
        <f>VLOOKUP(K94,'Equipment Pricing'!A:C,3,0)</f>
        <v>228</v>
      </c>
      <c r="M94" s="50">
        <f t="shared" si="1"/>
        <v>2564</v>
      </c>
      <c r="N94" s="50">
        <v>435.0</v>
      </c>
      <c r="O94" s="50">
        <f t="shared" si="2"/>
        <v>284.905</v>
      </c>
      <c r="P94" s="50">
        <v>453.0</v>
      </c>
      <c r="Q94" s="50">
        <f t="shared" si="3"/>
        <v>3736.905</v>
      </c>
      <c r="R94" s="50">
        <f t="shared" si="4"/>
        <v>1888.095</v>
      </c>
      <c r="S94" s="92">
        <v>5625.0</v>
      </c>
      <c r="U94" s="93"/>
      <c r="V94" s="93"/>
      <c r="W94" s="93"/>
      <c r="X94" s="93"/>
      <c r="Y94" s="93"/>
      <c r="Z94" s="93"/>
    </row>
    <row r="95" ht="15.75" customHeight="1">
      <c r="A95" s="44" t="s">
        <v>183</v>
      </c>
      <c r="B95" s="44" t="s">
        <v>92</v>
      </c>
      <c r="C95" s="44" t="s">
        <v>93</v>
      </c>
      <c r="D95" s="46" t="s">
        <v>42</v>
      </c>
      <c r="E95" s="46" t="s">
        <v>219</v>
      </c>
      <c r="F95" s="46">
        <v>1.5</v>
      </c>
      <c r="G95" s="47" t="s">
        <v>220</v>
      </c>
      <c r="H95" s="48">
        <f>VLOOKUP(G95,'Equipment Pricing'!A:C,3,0)</f>
        <v>973</v>
      </c>
      <c r="I95" s="47" t="s">
        <v>221</v>
      </c>
      <c r="J95" s="48">
        <f>VLOOKUP(I95,'Equipment Pricing'!A:C,3,0)</f>
        <v>559</v>
      </c>
      <c r="K95" s="44" t="s">
        <v>222</v>
      </c>
      <c r="L95" s="48">
        <f>VLOOKUP(K95,'Equipment Pricing'!A:C,3,0)</f>
        <v>78</v>
      </c>
      <c r="M95" s="50">
        <f t="shared" si="1"/>
        <v>1610</v>
      </c>
      <c r="N95" s="50">
        <v>435.0</v>
      </c>
      <c r="O95" s="50">
        <f t="shared" si="2"/>
        <v>194.275</v>
      </c>
      <c r="P95" s="50">
        <v>453.0</v>
      </c>
      <c r="Q95" s="50">
        <f t="shared" si="3"/>
        <v>2692.275</v>
      </c>
      <c r="R95" s="50">
        <f t="shared" si="4"/>
        <v>1757.725</v>
      </c>
      <c r="S95" s="92">
        <v>4450.0</v>
      </c>
      <c r="U95" s="93"/>
      <c r="V95" s="93"/>
      <c r="W95" s="93"/>
      <c r="X95" s="93"/>
      <c r="Y95" s="93"/>
      <c r="Z95" s="93"/>
    </row>
    <row r="96" ht="15.75" customHeight="1">
      <c r="A96" s="44" t="s">
        <v>183</v>
      </c>
      <c r="B96" s="44" t="s">
        <v>92</v>
      </c>
      <c r="C96" s="44" t="s">
        <v>93</v>
      </c>
      <c r="D96" s="46" t="s">
        <v>42</v>
      </c>
      <c r="E96" s="46" t="s">
        <v>219</v>
      </c>
      <c r="F96" s="46">
        <v>2.0</v>
      </c>
      <c r="G96" s="47" t="s">
        <v>224</v>
      </c>
      <c r="H96" s="48">
        <f>VLOOKUP(G96,'Equipment Pricing'!A:C,3,0)</f>
        <v>1006</v>
      </c>
      <c r="I96" s="47" t="s">
        <v>225</v>
      </c>
      <c r="J96" s="48">
        <f>VLOOKUP(I96,'Equipment Pricing'!A:C,3,0)</f>
        <v>559</v>
      </c>
      <c r="K96" s="44" t="s">
        <v>222</v>
      </c>
      <c r="L96" s="48">
        <f>VLOOKUP(K96,'Equipment Pricing'!A:C,3,0)</f>
        <v>78</v>
      </c>
      <c r="M96" s="50">
        <f t="shared" si="1"/>
        <v>1643</v>
      </c>
      <c r="N96" s="50">
        <v>435.0</v>
      </c>
      <c r="O96" s="50">
        <f t="shared" si="2"/>
        <v>197.41</v>
      </c>
      <c r="P96" s="50">
        <v>453.0</v>
      </c>
      <c r="Q96" s="50">
        <f t="shared" si="3"/>
        <v>2728.41</v>
      </c>
      <c r="R96" s="50">
        <f t="shared" si="4"/>
        <v>1751.59</v>
      </c>
      <c r="S96" s="92">
        <v>4480.0</v>
      </c>
      <c r="U96" s="93"/>
      <c r="V96" s="93"/>
      <c r="W96" s="93"/>
      <c r="X96" s="93"/>
      <c r="Y96" s="93"/>
      <c r="Z96" s="93"/>
    </row>
    <row r="97" ht="15.75" customHeight="1">
      <c r="A97" s="44" t="s">
        <v>183</v>
      </c>
      <c r="B97" s="44" t="s">
        <v>92</v>
      </c>
      <c r="C97" s="44" t="s">
        <v>93</v>
      </c>
      <c r="D97" s="46" t="s">
        <v>42</v>
      </c>
      <c r="E97" s="46" t="s">
        <v>219</v>
      </c>
      <c r="F97" s="46">
        <v>2.5</v>
      </c>
      <c r="G97" s="47" t="s">
        <v>226</v>
      </c>
      <c r="H97" s="48">
        <f>VLOOKUP(G97,'Equipment Pricing'!A:C,3,0)</f>
        <v>1133</v>
      </c>
      <c r="I97" s="47" t="s">
        <v>227</v>
      </c>
      <c r="J97" s="48">
        <f>VLOOKUP(I97,'Equipment Pricing'!A:C,3,0)</f>
        <v>589</v>
      </c>
      <c r="K97" s="44" t="s">
        <v>228</v>
      </c>
      <c r="L97" s="48">
        <f>VLOOKUP(K97,'Equipment Pricing'!A:C,3,0)</f>
        <v>106</v>
      </c>
      <c r="M97" s="50">
        <f t="shared" si="1"/>
        <v>1828</v>
      </c>
      <c r="N97" s="50">
        <v>435.0</v>
      </c>
      <c r="O97" s="50">
        <f t="shared" si="2"/>
        <v>214.985</v>
      </c>
      <c r="P97" s="50">
        <v>453.0</v>
      </c>
      <c r="Q97" s="50">
        <f t="shared" si="3"/>
        <v>2930.985</v>
      </c>
      <c r="R97" s="50">
        <f t="shared" si="4"/>
        <v>1749.015</v>
      </c>
      <c r="S97" s="92">
        <v>4680.0</v>
      </c>
      <c r="U97" s="93"/>
      <c r="V97" s="93"/>
      <c r="W97" s="93"/>
      <c r="X97" s="93"/>
      <c r="Y97" s="93"/>
      <c r="Z97" s="93"/>
    </row>
    <row r="98" ht="15.75" customHeight="1">
      <c r="A98" s="44" t="s">
        <v>183</v>
      </c>
      <c r="B98" s="44" t="s">
        <v>92</v>
      </c>
      <c r="C98" s="44" t="s">
        <v>93</v>
      </c>
      <c r="D98" s="46" t="s">
        <v>42</v>
      </c>
      <c r="E98" s="46" t="s">
        <v>219</v>
      </c>
      <c r="F98" s="46">
        <v>3.0</v>
      </c>
      <c r="G98" s="47" t="s">
        <v>229</v>
      </c>
      <c r="H98" s="48">
        <f>VLOOKUP(G98,'Equipment Pricing'!A:C,3,0)</f>
        <v>1314</v>
      </c>
      <c r="I98" s="47" t="s">
        <v>230</v>
      </c>
      <c r="J98" s="48">
        <f>VLOOKUP(I98,'Equipment Pricing'!A:C,3,0)</f>
        <v>610</v>
      </c>
      <c r="K98" s="44" t="s">
        <v>231</v>
      </c>
      <c r="L98" s="48">
        <f>VLOOKUP(K98,'Equipment Pricing'!A:C,3,0)</f>
        <v>107</v>
      </c>
      <c r="M98" s="50">
        <f t="shared" si="1"/>
        <v>2031</v>
      </c>
      <c r="N98" s="50">
        <v>435.0</v>
      </c>
      <c r="O98" s="50">
        <f t="shared" si="2"/>
        <v>234.27</v>
      </c>
      <c r="P98" s="50">
        <v>453.0</v>
      </c>
      <c r="Q98" s="50">
        <f t="shared" si="3"/>
        <v>3153.27</v>
      </c>
      <c r="R98" s="50">
        <f t="shared" si="4"/>
        <v>1751.73</v>
      </c>
      <c r="S98" s="92">
        <v>4905.0</v>
      </c>
      <c r="U98" s="93"/>
      <c r="V98" s="93"/>
      <c r="W98" s="93"/>
      <c r="X98" s="93"/>
      <c r="Y98" s="93"/>
      <c r="Z98" s="93"/>
    </row>
    <row r="99" ht="15.75" customHeight="1">
      <c r="A99" s="44" t="s">
        <v>183</v>
      </c>
      <c r="B99" s="44" t="s">
        <v>92</v>
      </c>
      <c r="C99" s="44" t="s">
        <v>93</v>
      </c>
      <c r="D99" s="46" t="s">
        <v>42</v>
      </c>
      <c r="E99" s="46" t="s">
        <v>219</v>
      </c>
      <c r="F99" s="46">
        <v>3.5</v>
      </c>
      <c r="G99" s="47" t="s">
        <v>232</v>
      </c>
      <c r="H99" s="48">
        <f>VLOOKUP(G99,'Equipment Pricing'!A:C,3,0)</f>
        <v>1443</v>
      </c>
      <c r="I99" s="47" t="s">
        <v>233</v>
      </c>
      <c r="J99" s="48">
        <f>VLOOKUP(I99,'Equipment Pricing'!A:C,3,0)</f>
        <v>634</v>
      </c>
      <c r="K99" s="44" t="s">
        <v>239</v>
      </c>
      <c r="L99" s="48">
        <f>VLOOKUP(K99,'Equipment Pricing'!A:C,3,0)</f>
        <v>240</v>
      </c>
      <c r="M99" s="50">
        <f t="shared" si="1"/>
        <v>2317</v>
      </c>
      <c r="N99" s="50">
        <v>435.0</v>
      </c>
      <c r="O99" s="50">
        <f t="shared" si="2"/>
        <v>261.44</v>
      </c>
      <c r="P99" s="50">
        <v>453.0</v>
      </c>
      <c r="Q99" s="50">
        <f t="shared" si="3"/>
        <v>3466.44</v>
      </c>
      <c r="R99" s="50">
        <f t="shared" si="4"/>
        <v>1738.56</v>
      </c>
      <c r="S99" s="92">
        <v>5205.0</v>
      </c>
      <c r="U99" s="93"/>
      <c r="V99" s="93"/>
      <c r="W99" s="93"/>
      <c r="X99" s="93"/>
      <c r="Y99" s="93"/>
      <c r="Z99" s="93"/>
    </row>
    <row r="100" ht="15.75" customHeight="1">
      <c r="A100" s="44" t="s">
        <v>183</v>
      </c>
      <c r="B100" s="44" t="s">
        <v>92</v>
      </c>
      <c r="C100" s="44" t="s">
        <v>93</v>
      </c>
      <c r="D100" s="46" t="s">
        <v>42</v>
      </c>
      <c r="E100" s="46" t="s">
        <v>219</v>
      </c>
      <c r="F100" s="46">
        <v>4.0</v>
      </c>
      <c r="G100" s="47" t="s">
        <v>234</v>
      </c>
      <c r="H100" s="48">
        <f>VLOOKUP(G100,'Equipment Pricing'!A:C,3,0)</f>
        <v>1445</v>
      </c>
      <c r="I100" s="47" t="s">
        <v>235</v>
      </c>
      <c r="J100" s="48">
        <f>VLOOKUP(I100,'Equipment Pricing'!A:C,3,0)</f>
        <v>693</v>
      </c>
      <c r="K100" s="44" t="s">
        <v>239</v>
      </c>
      <c r="L100" s="48">
        <f>VLOOKUP(K100,'Equipment Pricing'!A:C,3,0)</f>
        <v>240</v>
      </c>
      <c r="M100" s="50">
        <f t="shared" si="1"/>
        <v>2378</v>
      </c>
      <c r="N100" s="50">
        <v>435.0</v>
      </c>
      <c r="O100" s="50">
        <f t="shared" si="2"/>
        <v>267.235</v>
      </c>
      <c r="P100" s="50">
        <v>453.0</v>
      </c>
      <c r="Q100" s="50">
        <f t="shared" si="3"/>
        <v>3533.235</v>
      </c>
      <c r="R100" s="50">
        <f t="shared" si="4"/>
        <v>1736.765</v>
      </c>
      <c r="S100" s="92">
        <v>5270.0</v>
      </c>
      <c r="U100" s="93"/>
      <c r="V100" s="93"/>
      <c r="W100" s="93"/>
      <c r="X100" s="93"/>
      <c r="Y100" s="93"/>
      <c r="Z100" s="93"/>
    </row>
    <row r="101" ht="15.75" customHeight="1">
      <c r="A101" s="44" t="s">
        <v>183</v>
      </c>
      <c r="B101" s="44" t="s">
        <v>92</v>
      </c>
      <c r="C101" s="44" t="s">
        <v>93</v>
      </c>
      <c r="D101" s="46" t="s">
        <v>42</v>
      </c>
      <c r="E101" s="46" t="s">
        <v>219</v>
      </c>
      <c r="F101" s="46">
        <v>5.0</v>
      </c>
      <c r="G101" s="47" t="s">
        <v>237</v>
      </c>
      <c r="H101" s="48">
        <f>VLOOKUP(G101,'Equipment Pricing'!A:C,3,0)</f>
        <v>1758</v>
      </c>
      <c r="I101" s="47" t="s">
        <v>238</v>
      </c>
      <c r="J101" s="48">
        <f>VLOOKUP(I101,'Equipment Pricing'!A:C,3,0)</f>
        <v>693</v>
      </c>
      <c r="K101" s="44" t="s">
        <v>239</v>
      </c>
      <c r="L101" s="48">
        <f>VLOOKUP(K101,'Equipment Pricing'!A:C,3,0)</f>
        <v>240</v>
      </c>
      <c r="M101" s="50">
        <f t="shared" si="1"/>
        <v>2691</v>
      </c>
      <c r="N101" s="50">
        <v>435.0</v>
      </c>
      <c r="O101" s="50">
        <f t="shared" si="2"/>
        <v>296.97</v>
      </c>
      <c r="P101" s="50">
        <v>453.0</v>
      </c>
      <c r="Q101" s="50">
        <f t="shared" si="3"/>
        <v>3875.97</v>
      </c>
      <c r="R101" s="50">
        <f t="shared" si="4"/>
        <v>1749.03</v>
      </c>
      <c r="S101" s="92">
        <v>5625.0</v>
      </c>
    </row>
    <row r="102" ht="15.75" customHeight="1">
      <c r="A102" s="44" t="s">
        <v>184</v>
      </c>
      <c r="B102" s="44" t="s">
        <v>115</v>
      </c>
      <c r="C102" s="44" t="s">
        <v>116</v>
      </c>
      <c r="D102" s="46" t="s">
        <v>42</v>
      </c>
      <c r="E102" s="46" t="s">
        <v>219</v>
      </c>
      <c r="F102" s="46">
        <v>1.5</v>
      </c>
      <c r="G102" s="47" t="s">
        <v>244</v>
      </c>
      <c r="H102" s="48">
        <f>VLOOKUP(G102,'Equipment Pricing'!A:C,3,0)</f>
        <v>973</v>
      </c>
      <c r="I102" s="47" t="s">
        <v>245</v>
      </c>
      <c r="J102" s="48">
        <f>VLOOKUP(I102,'Equipment Pricing'!A:C,3,0)</f>
        <v>559</v>
      </c>
      <c r="K102" s="44" t="s">
        <v>246</v>
      </c>
      <c r="L102" s="48">
        <f>VLOOKUP(K102,'Equipment Pricing'!A:C,3,0)</f>
        <v>80</v>
      </c>
      <c r="M102" s="50">
        <f t="shared" si="1"/>
        <v>1612</v>
      </c>
      <c r="N102" s="50">
        <v>435.0</v>
      </c>
      <c r="O102" s="50">
        <f t="shared" si="2"/>
        <v>194.465</v>
      </c>
      <c r="P102" s="50">
        <v>453.0</v>
      </c>
      <c r="Q102" s="50">
        <f t="shared" si="3"/>
        <v>2694.465</v>
      </c>
      <c r="R102" s="50">
        <f t="shared" si="4"/>
        <v>1755.535</v>
      </c>
      <c r="S102" s="92">
        <v>4450.0</v>
      </c>
      <c r="U102" s="93"/>
      <c r="V102" s="93"/>
      <c r="W102" s="93"/>
      <c r="X102" s="93"/>
      <c r="Y102" s="93"/>
      <c r="Z102" s="93"/>
    </row>
    <row r="103" ht="15.75" customHeight="1">
      <c r="A103" s="44" t="s">
        <v>184</v>
      </c>
      <c r="B103" s="44" t="s">
        <v>115</v>
      </c>
      <c r="C103" s="44" t="s">
        <v>116</v>
      </c>
      <c r="D103" s="46" t="s">
        <v>42</v>
      </c>
      <c r="E103" s="46" t="s">
        <v>219</v>
      </c>
      <c r="F103" s="46">
        <v>2.0</v>
      </c>
      <c r="G103" s="47" t="s">
        <v>247</v>
      </c>
      <c r="H103" s="48">
        <f>VLOOKUP(G103,'Equipment Pricing'!A:C,3,0)</f>
        <v>1006</v>
      </c>
      <c r="I103" s="47" t="s">
        <v>248</v>
      </c>
      <c r="J103" s="48">
        <f>VLOOKUP(I103,'Equipment Pricing'!A:C,3,0)</f>
        <v>559</v>
      </c>
      <c r="K103" s="44" t="s">
        <v>246</v>
      </c>
      <c r="L103" s="48">
        <f>VLOOKUP(K103,'Equipment Pricing'!A:C,3,0)</f>
        <v>80</v>
      </c>
      <c r="M103" s="50">
        <f t="shared" si="1"/>
        <v>1645</v>
      </c>
      <c r="N103" s="50">
        <v>435.0</v>
      </c>
      <c r="O103" s="50">
        <f t="shared" si="2"/>
        <v>197.6</v>
      </c>
      <c r="P103" s="50">
        <v>453.0</v>
      </c>
      <c r="Q103" s="50">
        <f t="shared" si="3"/>
        <v>2730.6</v>
      </c>
      <c r="R103" s="50">
        <f t="shared" si="4"/>
        <v>1749.4</v>
      </c>
      <c r="S103" s="92">
        <v>4480.0</v>
      </c>
      <c r="U103" s="93"/>
      <c r="V103" s="93"/>
      <c r="W103" s="93"/>
      <c r="X103" s="93"/>
      <c r="Y103" s="93"/>
      <c r="Z103" s="93"/>
    </row>
    <row r="104" ht="15.75" customHeight="1">
      <c r="A104" s="44" t="s">
        <v>184</v>
      </c>
      <c r="B104" s="44" t="s">
        <v>115</v>
      </c>
      <c r="C104" s="44" t="s">
        <v>116</v>
      </c>
      <c r="D104" s="46" t="s">
        <v>42</v>
      </c>
      <c r="E104" s="46" t="s">
        <v>219</v>
      </c>
      <c r="F104" s="46">
        <v>2.5</v>
      </c>
      <c r="G104" s="47" t="s">
        <v>249</v>
      </c>
      <c r="H104" s="48">
        <f>VLOOKUP(G104,'Equipment Pricing'!A:C,3,0)</f>
        <v>1133</v>
      </c>
      <c r="I104" s="47" t="s">
        <v>250</v>
      </c>
      <c r="J104" s="48">
        <f>VLOOKUP(I104,'Equipment Pricing'!A:C,3,0)</f>
        <v>589</v>
      </c>
      <c r="K104" s="44" t="s">
        <v>251</v>
      </c>
      <c r="L104" s="48">
        <f>VLOOKUP(K104,'Equipment Pricing'!A:C,3,0)</f>
        <v>91</v>
      </c>
      <c r="M104" s="50">
        <f t="shared" si="1"/>
        <v>1813</v>
      </c>
      <c r="N104" s="50">
        <v>435.0</v>
      </c>
      <c r="O104" s="50">
        <f t="shared" si="2"/>
        <v>213.56</v>
      </c>
      <c r="P104" s="50">
        <v>453.0</v>
      </c>
      <c r="Q104" s="50">
        <f t="shared" si="3"/>
        <v>2914.56</v>
      </c>
      <c r="R104" s="50">
        <f t="shared" si="4"/>
        <v>1765.44</v>
      </c>
      <c r="S104" s="92">
        <v>4680.0</v>
      </c>
      <c r="U104" s="93"/>
      <c r="V104" s="93"/>
      <c r="W104" s="93"/>
      <c r="X104" s="93"/>
      <c r="Y104" s="93"/>
      <c r="Z104" s="93"/>
    </row>
    <row r="105" ht="15.75" customHeight="1">
      <c r="A105" s="44" t="s">
        <v>184</v>
      </c>
      <c r="B105" s="44" t="s">
        <v>115</v>
      </c>
      <c r="C105" s="44" t="s">
        <v>116</v>
      </c>
      <c r="D105" s="46" t="s">
        <v>42</v>
      </c>
      <c r="E105" s="46" t="s">
        <v>219</v>
      </c>
      <c r="F105" s="46">
        <v>2.5</v>
      </c>
      <c r="G105" s="47" t="s">
        <v>249</v>
      </c>
      <c r="H105" s="48">
        <f>VLOOKUP(G105,'Equipment Pricing'!A:C,3,0)</f>
        <v>1133</v>
      </c>
      <c r="I105" s="47" t="s">
        <v>250</v>
      </c>
      <c r="J105" s="48">
        <f>VLOOKUP(I105,'Equipment Pricing'!A:C,3,0)</f>
        <v>589</v>
      </c>
      <c r="K105" s="44" t="s">
        <v>251</v>
      </c>
      <c r="L105" s="48">
        <f>VLOOKUP(K105,'Equipment Pricing'!A:C,3,0)</f>
        <v>91</v>
      </c>
      <c r="M105" s="50">
        <f t="shared" si="1"/>
        <v>1813</v>
      </c>
      <c r="N105" s="50">
        <v>435.0</v>
      </c>
      <c r="O105" s="50">
        <f t="shared" si="2"/>
        <v>213.56</v>
      </c>
      <c r="P105" s="50">
        <v>453.0</v>
      </c>
      <c r="Q105" s="50">
        <f t="shared" si="3"/>
        <v>2914.56</v>
      </c>
      <c r="R105" s="50">
        <f t="shared" si="4"/>
        <v>1765.44</v>
      </c>
      <c r="S105" s="92">
        <v>4680.0</v>
      </c>
      <c r="U105" s="93"/>
      <c r="V105" s="93"/>
      <c r="W105" s="93"/>
      <c r="X105" s="93"/>
      <c r="Y105" s="93"/>
      <c r="Z105" s="93"/>
    </row>
    <row r="106" ht="15.75" customHeight="1">
      <c r="A106" s="44" t="s">
        <v>184</v>
      </c>
      <c r="B106" s="44" t="s">
        <v>115</v>
      </c>
      <c r="C106" s="44" t="s">
        <v>116</v>
      </c>
      <c r="D106" s="46" t="s">
        <v>42</v>
      </c>
      <c r="E106" s="46" t="s">
        <v>219</v>
      </c>
      <c r="F106" s="46">
        <v>3.0</v>
      </c>
      <c r="G106" s="47" t="s">
        <v>252</v>
      </c>
      <c r="H106" s="48">
        <f>VLOOKUP(G106,'Equipment Pricing'!A:C,3,0)</f>
        <v>1314</v>
      </c>
      <c r="I106" s="47" t="s">
        <v>253</v>
      </c>
      <c r="J106" s="48">
        <f>VLOOKUP(I106,'Equipment Pricing'!A:C,3,0)</f>
        <v>610</v>
      </c>
      <c r="K106" s="44" t="s">
        <v>254</v>
      </c>
      <c r="L106" s="48">
        <f>VLOOKUP(K106,'Equipment Pricing'!A:C,3,0)</f>
        <v>96</v>
      </c>
      <c r="M106" s="50">
        <f t="shared" si="1"/>
        <v>2020</v>
      </c>
      <c r="N106" s="50">
        <v>435.0</v>
      </c>
      <c r="O106" s="50">
        <f t="shared" si="2"/>
        <v>233.225</v>
      </c>
      <c r="P106" s="50">
        <v>453.0</v>
      </c>
      <c r="Q106" s="50">
        <f t="shared" si="3"/>
        <v>3141.225</v>
      </c>
      <c r="R106" s="50">
        <f t="shared" si="4"/>
        <v>1763.775</v>
      </c>
      <c r="S106" s="92">
        <v>4905.0</v>
      </c>
      <c r="U106" s="93"/>
      <c r="V106" s="93"/>
      <c r="W106" s="93"/>
      <c r="X106" s="93"/>
      <c r="Y106" s="93"/>
      <c r="Z106" s="93"/>
    </row>
    <row r="107" ht="15.75" customHeight="1">
      <c r="A107" s="44" t="s">
        <v>184</v>
      </c>
      <c r="B107" s="44" t="s">
        <v>115</v>
      </c>
      <c r="C107" s="44" t="s">
        <v>116</v>
      </c>
      <c r="D107" s="46" t="s">
        <v>42</v>
      </c>
      <c r="E107" s="46" t="s">
        <v>219</v>
      </c>
      <c r="F107" s="46">
        <v>3.0</v>
      </c>
      <c r="G107" s="47" t="s">
        <v>252</v>
      </c>
      <c r="H107" s="48">
        <f>VLOOKUP(G107,'Equipment Pricing'!A:C,3,0)</f>
        <v>1314</v>
      </c>
      <c r="I107" s="47" t="s">
        <v>253</v>
      </c>
      <c r="J107" s="48">
        <f>VLOOKUP(I107,'Equipment Pricing'!A:C,3,0)</f>
        <v>610</v>
      </c>
      <c r="K107" s="44" t="s">
        <v>254</v>
      </c>
      <c r="L107" s="48">
        <f>VLOOKUP(K107,'Equipment Pricing'!A:C,3,0)</f>
        <v>96</v>
      </c>
      <c r="M107" s="50">
        <f t="shared" si="1"/>
        <v>2020</v>
      </c>
      <c r="N107" s="50">
        <v>435.0</v>
      </c>
      <c r="O107" s="50">
        <f t="shared" si="2"/>
        <v>233.225</v>
      </c>
      <c r="P107" s="50">
        <v>453.0</v>
      </c>
      <c r="Q107" s="50">
        <f t="shared" si="3"/>
        <v>3141.225</v>
      </c>
      <c r="R107" s="50">
        <f t="shared" si="4"/>
        <v>1763.775</v>
      </c>
      <c r="S107" s="92">
        <v>4905.0</v>
      </c>
      <c r="U107" s="93"/>
      <c r="V107" s="93"/>
      <c r="W107" s="93"/>
      <c r="X107" s="93"/>
      <c r="Y107" s="93"/>
      <c r="Z107" s="93"/>
    </row>
    <row r="108" ht="15.75" customHeight="1">
      <c r="A108" s="44" t="s">
        <v>184</v>
      </c>
      <c r="B108" s="44" t="s">
        <v>115</v>
      </c>
      <c r="C108" s="44" t="s">
        <v>116</v>
      </c>
      <c r="D108" s="46" t="s">
        <v>42</v>
      </c>
      <c r="E108" s="46" t="s">
        <v>219</v>
      </c>
      <c r="F108" s="46">
        <v>3.5</v>
      </c>
      <c r="G108" s="47" t="s">
        <v>255</v>
      </c>
      <c r="H108" s="48">
        <f>VLOOKUP(G108,'Equipment Pricing'!A:C,3,0)</f>
        <v>1443</v>
      </c>
      <c r="I108" s="47" t="s">
        <v>256</v>
      </c>
      <c r="J108" s="48">
        <f>VLOOKUP(I108,'Equipment Pricing'!A:C,3,0)</f>
        <v>634</v>
      </c>
      <c r="K108" s="44" t="s">
        <v>257</v>
      </c>
      <c r="L108" s="48">
        <f>VLOOKUP(K108,'Equipment Pricing'!A:C,3,0)</f>
        <v>228</v>
      </c>
      <c r="M108" s="50">
        <f t="shared" si="1"/>
        <v>2305</v>
      </c>
      <c r="N108" s="50">
        <v>435.0</v>
      </c>
      <c r="O108" s="50">
        <f t="shared" si="2"/>
        <v>260.3</v>
      </c>
      <c r="P108" s="50">
        <v>453.0</v>
      </c>
      <c r="Q108" s="50">
        <f t="shared" si="3"/>
        <v>3453.3</v>
      </c>
      <c r="R108" s="50">
        <f t="shared" si="4"/>
        <v>1751.7</v>
      </c>
      <c r="S108" s="92">
        <v>5205.0</v>
      </c>
      <c r="U108" s="93"/>
      <c r="V108" s="93"/>
      <c r="W108" s="93"/>
      <c r="X108" s="93"/>
      <c r="Y108" s="93"/>
      <c r="Z108" s="93"/>
    </row>
    <row r="109" ht="15.75" customHeight="1">
      <c r="A109" s="44" t="s">
        <v>184</v>
      </c>
      <c r="B109" s="44" t="s">
        <v>115</v>
      </c>
      <c r="C109" s="44" t="s">
        <v>116</v>
      </c>
      <c r="D109" s="46" t="s">
        <v>42</v>
      </c>
      <c r="E109" s="46" t="s">
        <v>219</v>
      </c>
      <c r="F109" s="46">
        <v>3.5</v>
      </c>
      <c r="G109" s="47" t="s">
        <v>255</v>
      </c>
      <c r="H109" s="48">
        <f>VLOOKUP(G109,'Equipment Pricing'!A:C,3,0)</f>
        <v>1443</v>
      </c>
      <c r="I109" s="47" t="s">
        <v>256</v>
      </c>
      <c r="J109" s="48">
        <f>VLOOKUP(I109,'Equipment Pricing'!A:C,3,0)</f>
        <v>634</v>
      </c>
      <c r="K109" s="44" t="s">
        <v>257</v>
      </c>
      <c r="L109" s="48">
        <f>VLOOKUP(K109,'Equipment Pricing'!A:C,3,0)</f>
        <v>228</v>
      </c>
      <c r="M109" s="50">
        <f t="shared" si="1"/>
        <v>2305</v>
      </c>
      <c r="N109" s="50">
        <v>435.0</v>
      </c>
      <c r="O109" s="50">
        <f t="shared" si="2"/>
        <v>260.3</v>
      </c>
      <c r="P109" s="50">
        <v>453.0</v>
      </c>
      <c r="Q109" s="50">
        <f t="shared" si="3"/>
        <v>3453.3</v>
      </c>
      <c r="R109" s="50">
        <f t="shared" si="4"/>
        <v>1751.7</v>
      </c>
      <c r="S109" s="92">
        <v>5205.0</v>
      </c>
      <c r="U109" s="93"/>
      <c r="V109" s="93"/>
      <c r="W109" s="93"/>
      <c r="X109" s="93"/>
      <c r="Y109" s="93"/>
      <c r="Z109" s="93"/>
    </row>
    <row r="110" ht="15.75" customHeight="1">
      <c r="A110" s="44" t="s">
        <v>184</v>
      </c>
      <c r="B110" s="44" t="s">
        <v>115</v>
      </c>
      <c r="C110" s="44" t="s">
        <v>116</v>
      </c>
      <c r="D110" s="46" t="s">
        <v>42</v>
      </c>
      <c r="E110" s="46" t="s">
        <v>219</v>
      </c>
      <c r="F110" s="46">
        <v>4.0</v>
      </c>
      <c r="G110" s="47" t="s">
        <v>258</v>
      </c>
      <c r="H110" s="48">
        <f>VLOOKUP(G110,'Equipment Pricing'!A:C,3,0)</f>
        <v>1445</v>
      </c>
      <c r="I110" s="47" t="s">
        <v>259</v>
      </c>
      <c r="J110" s="48">
        <f>VLOOKUP(I110,'Equipment Pricing'!A:C,3,0)</f>
        <v>693</v>
      </c>
      <c r="K110" s="44" t="s">
        <v>257</v>
      </c>
      <c r="L110" s="48">
        <f>VLOOKUP(K110,'Equipment Pricing'!A:C,3,0)</f>
        <v>228</v>
      </c>
      <c r="M110" s="50">
        <f t="shared" si="1"/>
        <v>2366</v>
      </c>
      <c r="N110" s="50">
        <v>435.0</v>
      </c>
      <c r="O110" s="50">
        <f t="shared" si="2"/>
        <v>266.095</v>
      </c>
      <c r="P110" s="50">
        <v>453.0</v>
      </c>
      <c r="Q110" s="50">
        <f t="shared" si="3"/>
        <v>3520.095</v>
      </c>
      <c r="R110" s="50">
        <f t="shared" si="4"/>
        <v>1749.905</v>
      </c>
      <c r="S110" s="92">
        <v>5270.0</v>
      </c>
      <c r="U110" s="93"/>
      <c r="V110" s="93"/>
      <c r="W110" s="93"/>
      <c r="X110" s="93"/>
      <c r="Y110" s="93"/>
      <c r="Z110" s="93"/>
    </row>
    <row r="111" ht="15.75" customHeight="1">
      <c r="A111" s="44" t="s">
        <v>184</v>
      </c>
      <c r="B111" s="44" t="s">
        <v>115</v>
      </c>
      <c r="C111" s="44" t="s">
        <v>116</v>
      </c>
      <c r="D111" s="46" t="s">
        <v>42</v>
      </c>
      <c r="E111" s="46" t="s">
        <v>219</v>
      </c>
      <c r="F111" s="46">
        <v>5.0</v>
      </c>
      <c r="G111" s="47" t="s">
        <v>260</v>
      </c>
      <c r="H111" s="48">
        <f>VLOOKUP(G111,'Equipment Pricing'!A:C,3,0)</f>
        <v>1758</v>
      </c>
      <c r="I111" s="47" t="s">
        <v>261</v>
      </c>
      <c r="J111" s="48">
        <f>VLOOKUP(I111,'Equipment Pricing'!A:C,3,0)</f>
        <v>693</v>
      </c>
      <c r="K111" s="44" t="s">
        <v>257</v>
      </c>
      <c r="L111" s="48">
        <f>VLOOKUP(K111,'Equipment Pricing'!A:C,3,0)</f>
        <v>228</v>
      </c>
      <c r="M111" s="50">
        <f t="shared" si="1"/>
        <v>2679</v>
      </c>
      <c r="N111" s="50">
        <v>435.0</v>
      </c>
      <c r="O111" s="50">
        <f t="shared" si="2"/>
        <v>295.83</v>
      </c>
      <c r="P111" s="50">
        <v>453.0</v>
      </c>
      <c r="Q111" s="50">
        <f t="shared" si="3"/>
        <v>3862.83</v>
      </c>
      <c r="R111" s="50">
        <f t="shared" si="4"/>
        <v>1762.17</v>
      </c>
      <c r="S111" s="92">
        <v>5625.0</v>
      </c>
      <c r="U111" s="93"/>
      <c r="V111" s="93"/>
      <c r="W111" s="93"/>
      <c r="X111" s="93"/>
      <c r="Y111" s="93"/>
      <c r="Z111" s="93"/>
    </row>
    <row r="112" ht="15.75" customHeight="1">
      <c r="A112" s="44" t="s">
        <v>185</v>
      </c>
      <c r="B112" s="44" t="s">
        <v>147</v>
      </c>
      <c r="C112" s="44" t="s">
        <v>93</v>
      </c>
      <c r="D112" s="46" t="s">
        <v>42</v>
      </c>
      <c r="E112" s="46" t="s">
        <v>219</v>
      </c>
      <c r="F112" s="46">
        <v>1.5</v>
      </c>
      <c r="G112" s="47" t="s">
        <v>220</v>
      </c>
      <c r="H112" s="48">
        <f>VLOOKUP(G112,'Equipment Pricing'!A:C,3,0)</f>
        <v>973</v>
      </c>
      <c r="I112" s="47" t="s">
        <v>221</v>
      </c>
      <c r="J112" s="48">
        <f>VLOOKUP(I112,'Equipment Pricing'!A:C,3,0)</f>
        <v>559</v>
      </c>
      <c r="K112" s="44" t="s">
        <v>240</v>
      </c>
      <c r="L112" s="48">
        <f>VLOOKUP(K112,'Equipment Pricing'!A:C,3,0)</f>
        <v>118</v>
      </c>
      <c r="M112" s="50">
        <f t="shared" si="1"/>
        <v>1650</v>
      </c>
      <c r="N112" s="50">
        <v>435.0</v>
      </c>
      <c r="O112" s="50">
        <f t="shared" si="2"/>
        <v>198.075</v>
      </c>
      <c r="P112" s="50">
        <v>453.0</v>
      </c>
      <c r="Q112" s="50">
        <f t="shared" si="3"/>
        <v>2736.075</v>
      </c>
      <c r="R112" s="50">
        <f t="shared" si="4"/>
        <v>1713.925</v>
      </c>
      <c r="S112" s="92">
        <v>4450.0</v>
      </c>
      <c r="U112" s="93"/>
      <c r="V112" s="93"/>
      <c r="W112" s="93"/>
      <c r="X112" s="93"/>
      <c r="Y112" s="93"/>
      <c r="Z112" s="93"/>
    </row>
    <row r="113" ht="15.75" customHeight="1">
      <c r="A113" s="44" t="s">
        <v>185</v>
      </c>
      <c r="B113" s="44" t="s">
        <v>147</v>
      </c>
      <c r="C113" s="44" t="s">
        <v>93</v>
      </c>
      <c r="D113" s="46" t="s">
        <v>42</v>
      </c>
      <c r="E113" s="46" t="s">
        <v>219</v>
      </c>
      <c r="F113" s="46">
        <v>2.0</v>
      </c>
      <c r="G113" s="47" t="s">
        <v>224</v>
      </c>
      <c r="H113" s="48">
        <f>VLOOKUP(G113,'Equipment Pricing'!A:C,3,0)</f>
        <v>1006</v>
      </c>
      <c r="I113" s="47" t="s">
        <v>225</v>
      </c>
      <c r="J113" s="48">
        <f>VLOOKUP(I113,'Equipment Pricing'!A:C,3,0)</f>
        <v>559</v>
      </c>
      <c r="K113" s="44" t="s">
        <v>241</v>
      </c>
      <c r="L113" s="48">
        <f>VLOOKUP(K113,'Equipment Pricing'!A:C,3,0)</f>
        <v>141</v>
      </c>
      <c r="M113" s="50">
        <f t="shared" si="1"/>
        <v>1706</v>
      </c>
      <c r="N113" s="50">
        <v>435.0</v>
      </c>
      <c r="O113" s="50">
        <f t="shared" si="2"/>
        <v>203.395</v>
      </c>
      <c r="P113" s="50">
        <v>453.0</v>
      </c>
      <c r="Q113" s="50">
        <f t="shared" si="3"/>
        <v>2797.395</v>
      </c>
      <c r="R113" s="50">
        <f t="shared" si="4"/>
        <v>1682.605</v>
      </c>
      <c r="S113" s="92">
        <v>4480.0</v>
      </c>
      <c r="U113" s="93"/>
      <c r="V113" s="93"/>
      <c r="W113" s="93"/>
      <c r="X113" s="93"/>
      <c r="Y113" s="93"/>
      <c r="Z113" s="93"/>
    </row>
    <row r="114" ht="15.75" customHeight="1">
      <c r="A114" s="44" t="s">
        <v>185</v>
      </c>
      <c r="B114" s="44" t="s">
        <v>147</v>
      </c>
      <c r="C114" s="44" t="s">
        <v>93</v>
      </c>
      <c r="D114" s="46" t="s">
        <v>42</v>
      </c>
      <c r="E114" s="46" t="s">
        <v>219</v>
      </c>
      <c r="F114" s="46">
        <v>2.5</v>
      </c>
      <c r="G114" s="47" t="s">
        <v>226</v>
      </c>
      <c r="H114" s="48">
        <f>VLOOKUP(G114,'Equipment Pricing'!A:C,3,0)</f>
        <v>1133</v>
      </c>
      <c r="I114" s="47" t="s">
        <v>227</v>
      </c>
      <c r="J114" s="48">
        <f>VLOOKUP(I114,'Equipment Pricing'!A:C,3,0)</f>
        <v>589</v>
      </c>
      <c r="K114" s="44" t="s">
        <v>242</v>
      </c>
      <c r="L114" s="48">
        <f>VLOOKUP(K114,'Equipment Pricing'!A:C,3,0)</f>
        <v>144</v>
      </c>
      <c r="M114" s="50">
        <f t="shared" si="1"/>
        <v>1866</v>
      </c>
      <c r="N114" s="50">
        <v>435.0</v>
      </c>
      <c r="O114" s="50">
        <f t="shared" si="2"/>
        <v>218.595</v>
      </c>
      <c r="P114" s="50">
        <v>453.0</v>
      </c>
      <c r="Q114" s="50">
        <f t="shared" si="3"/>
        <v>2972.595</v>
      </c>
      <c r="R114" s="50">
        <f t="shared" si="4"/>
        <v>1707.405</v>
      </c>
      <c r="S114" s="92">
        <v>4680.0</v>
      </c>
      <c r="U114" s="93"/>
      <c r="V114" s="93"/>
      <c r="W114" s="93"/>
      <c r="X114" s="93"/>
      <c r="Y114" s="93"/>
      <c r="Z114" s="93"/>
    </row>
    <row r="115" ht="15.75" customHeight="1">
      <c r="A115" s="44" t="s">
        <v>185</v>
      </c>
      <c r="B115" s="44" t="s">
        <v>147</v>
      </c>
      <c r="C115" s="44" t="s">
        <v>93</v>
      </c>
      <c r="D115" s="46" t="s">
        <v>42</v>
      </c>
      <c r="E115" s="46" t="s">
        <v>219</v>
      </c>
      <c r="F115" s="46">
        <v>3.0</v>
      </c>
      <c r="G115" s="47" t="s">
        <v>229</v>
      </c>
      <c r="H115" s="48">
        <f>VLOOKUP(G115,'Equipment Pricing'!A:C,3,0)</f>
        <v>1314</v>
      </c>
      <c r="I115" s="47" t="s">
        <v>230</v>
      </c>
      <c r="J115" s="48">
        <f>VLOOKUP(I115,'Equipment Pricing'!A:C,3,0)</f>
        <v>610</v>
      </c>
      <c r="K115" s="44" t="s">
        <v>239</v>
      </c>
      <c r="L115" s="48">
        <f>VLOOKUP(K115,'Equipment Pricing'!A:C,3,0)</f>
        <v>240</v>
      </c>
      <c r="M115" s="50">
        <f t="shared" si="1"/>
        <v>2164</v>
      </c>
      <c r="N115" s="50">
        <v>435.0</v>
      </c>
      <c r="O115" s="50">
        <f t="shared" si="2"/>
        <v>246.905</v>
      </c>
      <c r="P115" s="50">
        <v>453.0</v>
      </c>
      <c r="Q115" s="50">
        <f t="shared" si="3"/>
        <v>3298.905</v>
      </c>
      <c r="R115" s="50">
        <f t="shared" si="4"/>
        <v>1606.095</v>
      </c>
      <c r="S115" s="92">
        <v>4905.0</v>
      </c>
      <c r="U115" s="93"/>
      <c r="V115" s="93"/>
      <c r="W115" s="93"/>
      <c r="X115" s="93"/>
      <c r="Y115" s="93"/>
      <c r="Z115" s="93"/>
    </row>
    <row r="116" ht="15.75" customHeight="1">
      <c r="A116" s="44" t="s">
        <v>185</v>
      </c>
      <c r="B116" s="44" t="s">
        <v>147</v>
      </c>
      <c r="C116" s="44" t="s">
        <v>93</v>
      </c>
      <c r="D116" s="46" t="s">
        <v>42</v>
      </c>
      <c r="E116" s="46" t="s">
        <v>219</v>
      </c>
      <c r="F116" s="46">
        <v>3.5</v>
      </c>
      <c r="G116" s="47" t="s">
        <v>232</v>
      </c>
      <c r="H116" s="48">
        <f>VLOOKUP(G116,'Equipment Pricing'!A:C,3,0)</f>
        <v>1443</v>
      </c>
      <c r="I116" s="47" t="s">
        <v>233</v>
      </c>
      <c r="J116" s="48">
        <f>VLOOKUP(I116,'Equipment Pricing'!A:C,3,0)</f>
        <v>634</v>
      </c>
      <c r="K116" s="44" t="s">
        <v>239</v>
      </c>
      <c r="L116" s="48">
        <f>VLOOKUP(K116,'Equipment Pricing'!A:C,3,0)</f>
        <v>240</v>
      </c>
      <c r="M116" s="50">
        <f t="shared" si="1"/>
        <v>2317</v>
      </c>
      <c r="N116" s="50">
        <v>435.0</v>
      </c>
      <c r="O116" s="50">
        <f t="shared" si="2"/>
        <v>261.44</v>
      </c>
      <c r="P116" s="50">
        <v>453.0</v>
      </c>
      <c r="Q116" s="50">
        <f t="shared" si="3"/>
        <v>3466.44</v>
      </c>
      <c r="R116" s="50">
        <f t="shared" si="4"/>
        <v>1738.56</v>
      </c>
      <c r="S116" s="92">
        <v>5205.0</v>
      </c>
      <c r="U116" s="93"/>
      <c r="V116" s="93"/>
      <c r="W116" s="93"/>
      <c r="X116" s="93"/>
      <c r="Y116" s="93"/>
      <c r="Z116" s="93"/>
    </row>
    <row r="117" ht="15.75" customHeight="1">
      <c r="A117" s="44" t="s">
        <v>185</v>
      </c>
      <c r="B117" s="44" t="s">
        <v>147</v>
      </c>
      <c r="C117" s="44" t="s">
        <v>93</v>
      </c>
      <c r="D117" s="46" t="s">
        <v>42</v>
      </c>
      <c r="E117" s="46" t="s">
        <v>219</v>
      </c>
      <c r="F117" s="46">
        <v>4.0</v>
      </c>
      <c r="G117" s="47" t="s">
        <v>234</v>
      </c>
      <c r="H117" s="48">
        <f>VLOOKUP(G117,'Equipment Pricing'!A:C,3,0)</f>
        <v>1445</v>
      </c>
      <c r="I117" s="47" t="s">
        <v>235</v>
      </c>
      <c r="J117" s="48">
        <f>VLOOKUP(I117,'Equipment Pricing'!A:C,3,0)</f>
        <v>693</v>
      </c>
      <c r="K117" s="44" t="s">
        <v>243</v>
      </c>
      <c r="L117" s="48">
        <f>VLOOKUP(K117,'Equipment Pricing'!A:C,3,0)</f>
        <v>305</v>
      </c>
      <c r="M117" s="50">
        <f t="shared" si="1"/>
        <v>2443</v>
      </c>
      <c r="N117" s="50">
        <v>435.0</v>
      </c>
      <c r="O117" s="50">
        <f t="shared" si="2"/>
        <v>273.41</v>
      </c>
      <c r="P117" s="50">
        <v>453.0</v>
      </c>
      <c r="Q117" s="50">
        <f t="shared" si="3"/>
        <v>3604.41</v>
      </c>
      <c r="R117" s="50">
        <f t="shared" si="4"/>
        <v>1665.59</v>
      </c>
      <c r="S117" s="92">
        <v>5270.0</v>
      </c>
      <c r="U117" s="93"/>
      <c r="V117" s="93"/>
      <c r="W117" s="93"/>
      <c r="X117" s="93"/>
      <c r="Y117" s="93"/>
      <c r="Z117" s="93"/>
    </row>
    <row r="118" ht="15.75" customHeight="1">
      <c r="A118" s="44" t="s">
        <v>185</v>
      </c>
      <c r="B118" s="44" t="s">
        <v>147</v>
      </c>
      <c r="C118" s="44" t="s">
        <v>93</v>
      </c>
      <c r="D118" s="46" t="s">
        <v>42</v>
      </c>
      <c r="E118" s="46" t="s">
        <v>219</v>
      </c>
      <c r="F118" s="46">
        <v>5.0</v>
      </c>
      <c r="G118" s="47" t="s">
        <v>237</v>
      </c>
      <c r="H118" s="48">
        <f>VLOOKUP(G118,'Equipment Pricing'!A:C,3,0)</f>
        <v>1758</v>
      </c>
      <c r="I118" s="47" t="s">
        <v>238</v>
      </c>
      <c r="J118" s="48">
        <f>VLOOKUP(I118,'Equipment Pricing'!A:C,3,0)</f>
        <v>693</v>
      </c>
      <c r="K118" s="44" t="s">
        <v>243</v>
      </c>
      <c r="L118" s="48">
        <f>VLOOKUP(K118,'Equipment Pricing'!A:C,3,0)</f>
        <v>305</v>
      </c>
      <c r="M118" s="50">
        <f t="shared" si="1"/>
        <v>2756</v>
      </c>
      <c r="N118" s="50">
        <v>435.0</v>
      </c>
      <c r="O118" s="50">
        <f t="shared" si="2"/>
        <v>303.145</v>
      </c>
      <c r="P118" s="50">
        <v>453.0</v>
      </c>
      <c r="Q118" s="50">
        <f t="shared" si="3"/>
        <v>3947.145</v>
      </c>
      <c r="R118" s="50">
        <f t="shared" si="4"/>
        <v>1677.855</v>
      </c>
      <c r="S118" s="92">
        <v>5625.0</v>
      </c>
      <c r="U118" s="93"/>
      <c r="V118" s="93"/>
      <c r="W118" s="93"/>
      <c r="X118" s="93"/>
      <c r="Y118" s="93"/>
      <c r="Z118" s="93"/>
    </row>
    <row r="119" ht="15.75" customHeight="1">
      <c r="A119" s="44" t="s">
        <v>186</v>
      </c>
      <c r="B119" s="44" t="s">
        <v>147</v>
      </c>
      <c r="C119" s="44" t="s">
        <v>281</v>
      </c>
      <c r="D119" s="46" t="s">
        <v>42</v>
      </c>
      <c r="E119" s="46" t="s">
        <v>219</v>
      </c>
      <c r="F119" s="46">
        <v>1.5</v>
      </c>
      <c r="G119" s="47" t="s">
        <v>263</v>
      </c>
      <c r="H119" s="48">
        <f>VLOOKUP(G119,'Equipment Pricing'!A:C,3,0)</f>
        <v>973</v>
      </c>
      <c r="I119" s="47" t="s">
        <v>264</v>
      </c>
      <c r="J119" s="48">
        <f>VLOOKUP(I119,'Equipment Pricing'!A:C,3,0)</f>
        <v>559</v>
      </c>
      <c r="K119" s="44" t="s">
        <v>282</v>
      </c>
      <c r="L119" s="48">
        <f>VLOOKUP(K119,'Equipment Pricing'!A:C,3,0)</f>
        <v>151</v>
      </c>
      <c r="M119" s="50">
        <f t="shared" si="1"/>
        <v>1683</v>
      </c>
      <c r="N119" s="50">
        <v>435.0</v>
      </c>
      <c r="O119" s="50">
        <f t="shared" si="2"/>
        <v>201.21</v>
      </c>
      <c r="P119" s="50">
        <v>453.0</v>
      </c>
      <c r="Q119" s="50">
        <f t="shared" si="3"/>
        <v>2772.21</v>
      </c>
      <c r="R119" s="50">
        <f t="shared" si="4"/>
        <v>1677.79</v>
      </c>
      <c r="S119" s="92">
        <v>4450.0</v>
      </c>
      <c r="U119" s="93"/>
      <c r="V119" s="93"/>
      <c r="W119" s="93"/>
      <c r="X119" s="93"/>
      <c r="Y119" s="93"/>
      <c r="Z119" s="93"/>
    </row>
    <row r="120" ht="15.75" customHeight="1">
      <c r="A120" s="44" t="s">
        <v>186</v>
      </c>
      <c r="B120" s="44" t="s">
        <v>147</v>
      </c>
      <c r="C120" s="44" t="s">
        <v>281</v>
      </c>
      <c r="D120" s="46" t="s">
        <v>42</v>
      </c>
      <c r="E120" s="46" t="s">
        <v>219</v>
      </c>
      <c r="F120" s="46">
        <v>2.0</v>
      </c>
      <c r="G120" s="47" t="s">
        <v>266</v>
      </c>
      <c r="H120" s="48">
        <f>VLOOKUP(G120,'Equipment Pricing'!A:C,3,0)</f>
        <v>1006</v>
      </c>
      <c r="I120" s="47" t="s">
        <v>267</v>
      </c>
      <c r="J120" s="48">
        <f>VLOOKUP(I120,'Equipment Pricing'!A:C,3,0)</f>
        <v>559</v>
      </c>
      <c r="K120" s="44" t="s">
        <v>282</v>
      </c>
      <c r="L120" s="48">
        <f>VLOOKUP(K120,'Equipment Pricing'!A:C,3,0)</f>
        <v>151</v>
      </c>
      <c r="M120" s="50">
        <f t="shared" si="1"/>
        <v>1716</v>
      </c>
      <c r="N120" s="50">
        <v>435.0</v>
      </c>
      <c r="O120" s="50">
        <f t="shared" si="2"/>
        <v>204.345</v>
      </c>
      <c r="P120" s="50">
        <v>453.0</v>
      </c>
      <c r="Q120" s="50">
        <f t="shared" si="3"/>
        <v>2808.345</v>
      </c>
      <c r="R120" s="50">
        <f t="shared" si="4"/>
        <v>1671.655</v>
      </c>
      <c r="S120" s="92">
        <v>4480.0</v>
      </c>
      <c r="U120" s="93"/>
      <c r="V120" s="93"/>
      <c r="W120" s="93"/>
      <c r="X120" s="93"/>
      <c r="Y120" s="93"/>
      <c r="Z120" s="93"/>
    </row>
    <row r="121" ht="15.75" customHeight="1">
      <c r="A121" s="44" t="s">
        <v>186</v>
      </c>
      <c r="B121" s="44" t="s">
        <v>147</v>
      </c>
      <c r="C121" s="44" t="s">
        <v>281</v>
      </c>
      <c r="D121" s="46" t="s">
        <v>42</v>
      </c>
      <c r="E121" s="46" t="s">
        <v>219</v>
      </c>
      <c r="F121" s="46">
        <v>2.5</v>
      </c>
      <c r="G121" s="47" t="s">
        <v>269</v>
      </c>
      <c r="H121" s="48">
        <f>VLOOKUP(G121,'Equipment Pricing'!A:C,3,0)</f>
        <v>1133</v>
      </c>
      <c r="I121" s="47" t="s">
        <v>270</v>
      </c>
      <c r="J121" s="48">
        <f>VLOOKUP(I121,'Equipment Pricing'!A:C,3,0)</f>
        <v>589</v>
      </c>
      <c r="K121" s="44" t="s">
        <v>274</v>
      </c>
      <c r="L121" s="48">
        <f>VLOOKUP(K121,'Equipment Pricing'!A:C,3,0)</f>
        <v>137</v>
      </c>
      <c r="M121" s="50">
        <f t="shared" si="1"/>
        <v>1859</v>
      </c>
      <c r="N121" s="50">
        <v>435.0</v>
      </c>
      <c r="O121" s="50">
        <f t="shared" si="2"/>
        <v>217.93</v>
      </c>
      <c r="P121" s="50">
        <v>453.0</v>
      </c>
      <c r="Q121" s="50">
        <f t="shared" si="3"/>
        <v>2964.93</v>
      </c>
      <c r="R121" s="50">
        <f t="shared" si="4"/>
        <v>1715.07</v>
      </c>
      <c r="S121" s="92">
        <v>4680.0</v>
      </c>
      <c r="U121" s="93"/>
      <c r="V121" s="93"/>
      <c r="W121" s="93"/>
      <c r="X121" s="93"/>
      <c r="Y121" s="93"/>
      <c r="Z121" s="93"/>
    </row>
    <row r="122" ht="15.75" customHeight="1">
      <c r="A122" s="44" t="s">
        <v>186</v>
      </c>
      <c r="B122" s="44" t="s">
        <v>147</v>
      </c>
      <c r="C122" s="44" t="s">
        <v>281</v>
      </c>
      <c r="D122" s="46" t="s">
        <v>42</v>
      </c>
      <c r="E122" s="46" t="s">
        <v>219</v>
      </c>
      <c r="F122" s="46">
        <v>3.0</v>
      </c>
      <c r="G122" s="47" t="s">
        <v>272</v>
      </c>
      <c r="H122" s="48">
        <f>VLOOKUP(G122,'Equipment Pricing'!A:C,3,0)</f>
        <v>1314</v>
      </c>
      <c r="I122" s="47" t="s">
        <v>273</v>
      </c>
      <c r="J122" s="48">
        <f>VLOOKUP(I122,'Equipment Pricing'!A:C,3,0)</f>
        <v>610</v>
      </c>
      <c r="K122" s="44" t="s">
        <v>257</v>
      </c>
      <c r="L122" s="48">
        <f>VLOOKUP(K122,'Equipment Pricing'!A:C,3,0)</f>
        <v>228</v>
      </c>
      <c r="M122" s="50">
        <f t="shared" si="1"/>
        <v>2152</v>
      </c>
      <c r="N122" s="50">
        <v>435.0</v>
      </c>
      <c r="O122" s="50">
        <f t="shared" si="2"/>
        <v>245.765</v>
      </c>
      <c r="P122" s="50">
        <v>453.0</v>
      </c>
      <c r="Q122" s="50">
        <f t="shared" si="3"/>
        <v>3285.765</v>
      </c>
      <c r="R122" s="50">
        <f t="shared" si="4"/>
        <v>1619.235</v>
      </c>
      <c r="S122" s="92">
        <v>4905.0</v>
      </c>
      <c r="U122" s="93"/>
      <c r="V122" s="93"/>
      <c r="W122" s="93"/>
      <c r="X122" s="93"/>
      <c r="Y122" s="93"/>
      <c r="Z122" s="93"/>
    </row>
    <row r="123" ht="15.75" customHeight="1">
      <c r="A123" s="44" t="s">
        <v>186</v>
      </c>
      <c r="B123" s="44" t="s">
        <v>147</v>
      </c>
      <c r="C123" s="44" t="s">
        <v>281</v>
      </c>
      <c r="D123" s="46" t="s">
        <v>42</v>
      </c>
      <c r="E123" s="46" t="s">
        <v>219</v>
      </c>
      <c r="F123" s="46">
        <v>3.5</v>
      </c>
      <c r="G123" s="47" t="s">
        <v>275</v>
      </c>
      <c r="H123" s="48">
        <f>VLOOKUP(G123,'Equipment Pricing'!A:C,3,0)</f>
        <v>1443</v>
      </c>
      <c r="I123" s="47" t="s">
        <v>276</v>
      </c>
      <c r="J123" s="48">
        <f>VLOOKUP(I123,'Equipment Pricing'!A:C,3,0)</f>
        <v>634</v>
      </c>
      <c r="K123" s="44" t="s">
        <v>257</v>
      </c>
      <c r="L123" s="48">
        <f>VLOOKUP(K123,'Equipment Pricing'!A:C,3,0)</f>
        <v>228</v>
      </c>
      <c r="M123" s="50">
        <f t="shared" si="1"/>
        <v>2305</v>
      </c>
      <c r="N123" s="50">
        <v>435.0</v>
      </c>
      <c r="O123" s="50">
        <f t="shared" si="2"/>
        <v>260.3</v>
      </c>
      <c r="P123" s="50">
        <v>453.0</v>
      </c>
      <c r="Q123" s="50">
        <f t="shared" si="3"/>
        <v>3453.3</v>
      </c>
      <c r="R123" s="50">
        <f t="shared" si="4"/>
        <v>1751.7</v>
      </c>
      <c r="S123" s="92">
        <v>5205.0</v>
      </c>
      <c r="U123" s="93"/>
      <c r="V123" s="93"/>
      <c r="W123" s="93"/>
      <c r="X123" s="93"/>
      <c r="Y123" s="93"/>
      <c r="Z123" s="93"/>
    </row>
    <row r="124" ht="15.75" customHeight="1">
      <c r="A124" s="44" t="s">
        <v>186</v>
      </c>
      <c r="B124" s="44" t="s">
        <v>147</v>
      </c>
      <c r="C124" s="44" t="s">
        <v>281</v>
      </c>
      <c r="D124" s="46" t="s">
        <v>42</v>
      </c>
      <c r="E124" s="46" t="s">
        <v>219</v>
      </c>
      <c r="F124" s="46">
        <v>4.0</v>
      </c>
      <c r="G124" s="47" t="s">
        <v>277</v>
      </c>
      <c r="H124" s="48">
        <f>VLOOKUP(G124,'Equipment Pricing'!A:C,3,0)</f>
        <v>1445</v>
      </c>
      <c r="I124" s="47" t="s">
        <v>278</v>
      </c>
      <c r="J124" s="48">
        <f>VLOOKUP(I124,'Equipment Pricing'!A:C,3,0)</f>
        <v>693</v>
      </c>
      <c r="K124" s="44" t="s">
        <v>283</v>
      </c>
      <c r="L124" s="48">
        <f>VLOOKUP(K124,'Equipment Pricing'!A:C,3,0)</f>
        <v>305</v>
      </c>
      <c r="M124" s="50">
        <f t="shared" si="1"/>
        <v>2443</v>
      </c>
      <c r="N124" s="50">
        <v>435.0</v>
      </c>
      <c r="O124" s="50">
        <f t="shared" si="2"/>
        <v>273.41</v>
      </c>
      <c r="P124" s="50">
        <v>453.0</v>
      </c>
      <c r="Q124" s="50">
        <f t="shared" si="3"/>
        <v>3604.41</v>
      </c>
      <c r="R124" s="50">
        <f t="shared" si="4"/>
        <v>1665.59</v>
      </c>
      <c r="S124" s="92">
        <v>5270.0</v>
      </c>
      <c r="U124" s="93"/>
      <c r="V124" s="93"/>
      <c r="W124" s="93"/>
      <c r="X124" s="93"/>
      <c r="Y124" s="93"/>
      <c r="Z124" s="93"/>
    </row>
    <row r="125" ht="15.75" customHeight="1">
      <c r="A125" s="44" t="s">
        <v>186</v>
      </c>
      <c r="B125" s="44" t="s">
        <v>147</v>
      </c>
      <c r="C125" s="44" t="s">
        <v>281</v>
      </c>
      <c r="D125" s="46" t="s">
        <v>42</v>
      </c>
      <c r="E125" s="46" t="s">
        <v>219</v>
      </c>
      <c r="F125" s="46">
        <v>5.0</v>
      </c>
      <c r="G125" s="47" t="s">
        <v>279</v>
      </c>
      <c r="H125" s="48">
        <f>VLOOKUP(G125,'Equipment Pricing'!A:C,3,0)</f>
        <v>1758</v>
      </c>
      <c r="I125" s="47" t="s">
        <v>280</v>
      </c>
      <c r="J125" s="48">
        <f>VLOOKUP(I125,'Equipment Pricing'!A:C,3,0)</f>
        <v>578</v>
      </c>
      <c r="K125" s="44" t="s">
        <v>283</v>
      </c>
      <c r="L125" s="48">
        <f>VLOOKUP(K125,'Equipment Pricing'!A:C,3,0)</f>
        <v>305</v>
      </c>
      <c r="M125" s="50">
        <f t="shared" si="1"/>
        <v>2641</v>
      </c>
      <c r="N125" s="50">
        <v>435.0</v>
      </c>
      <c r="O125" s="50">
        <f t="shared" si="2"/>
        <v>292.22</v>
      </c>
      <c r="P125" s="50">
        <v>453.0</v>
      </c>
      <c r="Q125" s="50">
        <f t="shared" si="3"/>
        <v>3821.22</v>
      </c>
      <c r="R125" s="50">
        <f t="shared" si="4"/>
        <v>1803.78</v>
      </c>
      <c r="S125" s="92">
        <v>5625.0</v>
      </c>
      <c r="U125" s="93"/>
      <c r="V125" s="93"/>
      <c r="W125" s="93"/>
      <c r="X125" s="93"/>
      <c r="Y125" s="93"/>
      <c r="Z125" s="93"/>
    </row>
    <row r="126" ht="15.75" customHeight="1">
      <c r="A126" s="44" t="s">
        <v>199</v>
      </c>
      <c r="B126" s="44" t="s">
        <v>147</v>
      </c>
      <c r="C126" s="44" t="s">
        <v>93</v>
      </c>
      <c r="D126" s="46" t="s">
        <v>42</v>
      </c>
      <c r="E126" s="46" t="s">
        <v>219</v>
      </c>
      <c r="F126" s="46">
        <v>1.5</v>
      </c>
      <c r="G126" s="47" t="s">
        <v>220</v>
      </c>
      <c r="H126" s="48">
        <f>VLOOKUP(G126,'Equipment Pricing'!A:C,3,0)</f>
        <v>973</v>
      </c>
      <c r="I126" s="47" t="s">
        <v>221</v>
      </c>
      <c r="J126" s="48">
        <f>VLOOKUP(I126,'Equipment Pricing'!A:C,3,0)</f>
        <v>559</v>
      </c>
      <c r="K126" s="44" t="s">
        <v>222</v>
      </c>
      <c r="L126" s="48">
        <f>VLOOKUP(K126,'Equipment Pricing'!A:C,3,0)</f>
        <v>78</v>
      </c>
      <c r="M126" s="50">
        <f t="shared" si="1"/>
        <v>1610</v>
      </c>
      <c r="N126" s="50">
        <v>435.0</v>
      </c>
      <c r="O126" s="50">
        <f t="shared" si="2"/>
        <v>194.275</v>
      </c>
      <c r="P126" s="50">
        <v>453.0</v>
      </c>
      <c r="Q126" s="50">
        <f t="shared" si="3"/>
        <v>2692.275</v>
      </c>
      <c r="R126" s="50">
        <f t="shared" si="4"/>
        <v>1757.725</v>
      </c>
      <c r="S126" s="92">
        <v>4450.0</v>
      </c>
      <c r="U126" s="93"/>
      <c r="V126" s="93"/>
      <c r="W126" s="93"/>
      <c r="X126" s="93"/>
      <c r="Y126" s="93"/>
      <c r="Z126" s="93"/>
    </row>
    <row r="127" ht="15.75" customHeight="1">
      <c r="A127" s="44" t="s">
        <v>199</v>
      </c>
      <c r="B127" s="44" t="s">
        <v>147</v>
      </c>
      <c r="C127" s="44" t="s">
        <v>93</v>
      </c>
      <c r="D127" s="46" t="s">
        <v>42</v>
      </c>
      <c r="E127" s="46" t="s">
        <v>219</v>
      </c>
      <c r="F127" s="46">
        <v>2.0</v>
      </c>
      <c r="G127" s="47" t="s">
        <v>224</v>
      </c>
      <c r="H127" s="48">
        <f>VLOOKUP(G127,'Equipment Pricing'!A:C,3,0)</f>
        <v>1006</v>
      </c>
      <c r="I127" s="47" t="s">
        <v>225</v>
      </c>
      <c r="J127" s="48">
        <f>VLOOKUP(I127,'Equipment Pricing'!A:C,3,0)</f>
        <v>559</v>
      </c>
      <c r="K127" s="44" t="s">
        <v>222</v>
      </c>
      <c r="L127" s="48">
        <f>VLOOKUP(K127,'Equipment Pricing'!A:C,3,0)</f>
        <v>78</v>
      </c>
      <c r="M127" s="50">
        <f t="shared" si="1"/>
        <v>1643</v>
      </c>
      <c r="N127" s="50">
        <v>435.0</v>
      </c>
      <c r="O127" s="50">
        <f t="shared" si="2"/>
        <v>197.41</v>
      </c>
      <c r="P127" s="50">
        <v>453.0</v>
      </c>
      <c r="Q127" s="50">
        <f t="shared" si="3"/>
        <v>2728.41</v>
      </c>
      <c r="R127" s="50">
        <f t="shared" si="4"/>
        <v>1751.59</v>
      </c>
      <c r="S127" s="92">
        <v>4480.0</v>
      </c>
      <c r="U127" s="93"/>
      <c r="V127" s="93"/>
      <c r="W127" s="93"/>
      <c r="X127" s="93"/>
      <c r="Y127" s="93"/>
      <c r="Z127" s="93"/>
    </row>
    <row r="128" ht="15.75" customHeight="1">
      <c r="A128" s="44" t="s">
        <v>199</v>
      </c>
      <c r="B128" s="44" t="s">
        <v>147</v>
      </c>
      <c r="C128" s="44" t="s">
        <v>93</v>
      </c>
      <c r="D128" s="46" t="s">
        <v>42</v>
      </c>
      <c r="E128" s="46" t="s">
        <v>219</v>
      </c>
      <c r="F128" s="46">
        <v>2.5</v>
      </c>
      <c r="G128" s="47" t="s">
        <v>226</v>
      </c>
      <c r="H128" s="48">
        <f>VLOOKUP(G128,'Equipment Pricing'!A:C,3,0)</f>
        <v>1133</v>
      </c>
      <c r="I128" s="47" t="s">
        <v>227</v>
      </c>
      <c r="J128" s="48">
        <f>VLOOKUP(I128,'Equipment Pricing'!A:C,3,0)</f>
        <v>589</v>
      </c>
      <c r="K128" s="44" t="s">
        <v>228</v>
      </c>
      <c r="L128" s="48">
        <f>VLOOKUP(K128,'Equipment Pricing'!A:C,3,0)</f>
        <v>106</v>
      </c>
      <c r="M128" s="50">
        <f t="shared" si="1"/>
        <v>1828</v>
      </c>
      <c r="N128" s="50">
        <v>435.0</v>
      </c>
      <c r="O128" s="50">
        <f t="shared" si="2"/>
        <v>214.985</v>
      </c>
      <c r="P128" s="50">
        <v>453.0</v>
      </c>
      <c r="Q128" s="50">
        <f t="shared" si="3"/>
        <v>2930.985</v>
      </c>
      <c r="R128" s="50">
        <f t="shared" si="4"/>
        <v>1749.015</v>
      </c>
      <c r="S128" s="92">
        <v>4680.0</v>
      </c>
      <c r="U128" s="93"/>
      <c r="V128" s="93"/>
      <c r="W128" s="93"/>
      <c r="X128" s="93"/>
      <c r="Y128" s="93"/>
      <c r="Z128" s="93"/>
    </row>
    <row r="129" ht="15.75" customHeight="1">
      <c r="A129" s="44" t="s">
        <v>199</v>
      </c>
      <c r="B129" s="44" t="s">
        <v>147</v>
      </c>
      <c r="C129" s="44" t="s">
        <v>93</v>
      </c>
      <c r="D129" s="46" t="s">
        <v>42</v>
      </c>
      <c r="E129" s="46" t="s">
        <v>219</v>
      </c>
      <c r="F129" s="46">
        <v>3.0</v>
      </c>
      <c r="G129" s="47" t="s">
        <v>229</v>
      </c>
      <c r="H129" s="48">
        <f>VLOOKUP(G129,'Equipment Pricing'!A:C,3,0)</f>
        <v>1314</v>
      </c>
      <c r="I129" s="47" t="s">
        <v>230</v>
      </c>
      <c r="J129" s="48">
        <f>VLOOKUP(I129,'Equipment Pricing'!A:C,3,0)</f>
        <v>610</v>
      </c>
      <c r="K129" s="44" t="s">
        <v>231</v>
      </c>
      <c r="L129" s="48">
        <f>VLOOKUP(K129,'Equipment Pricing'!A:C,3,0)</f>
        <v>107</v>
      </c>
      <c r="M129" s="50">
        <f t="shared" si="1"/>
        <v>2031</v>
      </c>
      <c r="N129" s="50">
        <v>435.0</v>
      </c>
      <c r="O129" s="50">
        <f t="shared" si="2"/>
        <v>234.27</v>
      </c>
      <c r="P129" s="50">
        <v>453.0</v>
      </c>
      <c r="Q129" s="50">
        <f t="shared" si="3"/>
        <v>3153.27</v>
      </c>
      <c r="R129" s="50">
        <f t="shared" si="4"/>
        <v>1751.73</v>
      </c>
      <c r="S129" s="92">
        <v>4905.0</v>
      </c>
      <c r="U129" s="93"/>
      <c r="V129" s="93"/>
      <c r="W129" s="93"/>
      <c r="X129" s="93"/>
      <c r="Y129" s="93"/>
      <c r="Z129" s="93"/>
    </row>
    <row r="130" ht="15.75" customHeight="1">
      <c r="A130" s="44" t="s">
        <v>199</v>
      </c>
      <c r="B130" s="44" t="s">
        <v>147</v>
      </c>
      <c r="C130" s="44" t="s">
        <v>93</v>
      </c>
      <c r="D130" s="46" t="s">
        <v>42</v>
      </c>
      <c r="E130" s="46" t="s">
        <v>219</v>
      </c>
      <c r="F130" s="46">
        <v>3.5</v>
      </c>
      <c r="G130" s="47" t="s">
        <v>232</v>
      </c>
      <c r="H130" s="48">
        <f>VLOOKUP(G130,'Equipment Pricing'!A:C,3,0)</f>
        <v>1443</v>
      </c>
      <c r="I130" s="47" t="s">
        <v>233</v>
      </c>
      <c r="J130" s="48">
        <f>VLOOKUP(I130,'Equipment Pricing'!A:C,3,0)</f>
        <v>634</v>
      </c>
      <c r="K130" s="44" t="s">
        <v>239</v>
      </c>
      <c r="L130" s="48">
        <f>VLOOKUP(K130,'Equipment Pricing'!A:C,3,0)</f>
        <v>240</v>
      </c>
      <c r="M130" s="50">
        <f t="shared" si="1"/>
        <v>2317</v>
      </c>
      <c r="N130" s="50">
        <v>435.0</v>
      </c>
      <c r="O130" s="50">
        <f t="shared" si="2"/>
        <v>261.44</v>
      </c>
      <c r="P130" s="50">
        <v>453.0</v>
      </c>
      <c r="Q130" s="50">
        <f t="shared" si="3"/>
        <v>3466.44</v>
      </c>
      <c r="R130" s="50">
        <f t="shared" si="4"/>
        <v>1738.56</v>
      </c>
      <c r="S130" s="92">
        <v>5205.0</v>
      </c>
      <c r="U130" s="93"/>
      <c r="V130" s="93"/>
      <c r="W130" s="93"/>
      <c r="X130" s="93"/>
      <c r="Y130" s="93"/>
      <c r="Z130" s="93"/>
    </row>
    <row r="131" ht="15.75" customHeight="1">
      <c r="A131" s="44" t="s">
        <v>199</v>
      </c>
      <c r="B131" s="44" t="s">
        <v>147</v>
      </c>
      <c r="C131" s="44" t="s">
        <v>93</v>
      </c>
      <c r="D131" s="46" t="s">
        <v>42</v>
      </c>
      <c r="E131" s="46" t="s">
        <v>219</v>
      </c>
      <c r="F131" s="46">
        <v>4.0</v>
      </c>
      <c r="G131" s="47" t="s">
        <v>234</v>
      </c>
      <c r="H131" s="48">
        <f>VLOOKUP(G131,'Equipment Pricing'!A:C,3,0)</f>
        <v>1445</v>
      </c>
      <c r="I131" s="47" t="s">
        <v>235</v>
      </c>
      <c r="J131" s="48">
        <f>VLOOKUP(I131,'Equipment Pricing'!A:C,3,0)</f>
        <v>693</v>
      </c>
      <c r="K131" s="44" t="s">
        <v>239</v>
      </c>
      <c r="L131" s="48">
        <f>VLOOKUP(K131,'Equipment Pricing'!A:C,3,0)</f>
        <v>240</v>
      </c>
      <c r="M131" s="50">
        <f t="shared" si="1"/>
        <v>2378</v>
      </c>
      <c r="N131" s="50">
        <v>435.0</v>
      </c>
      <c r="O131" s="50">
        <f t="shared" si="2"/>
        <v>267.235</v>
      </c>
      <c r="P131" s="50">
        <v>453.0</v>
      </c>
      <c r="Q131" s="50">
        <f t="shared" si="3"/>
        <v>3533.235</v>
      </c>
      <c r="R131" s="50">
        <f t="shared" si="4"/>
        <v>1736.765</v>
      </c>
      <c r="S131" s="92">
        <v>5270.0</v>
      </c>
      <c r="U131" s="93"/>
      <c r="V131" s="93"/>
      <c r="W131" s="93"/>
      <c r="X131" s="93"/>
      <c r="Y131" s="93"/>
      <c r="Z131" s="93"/>
    </row>
    <row r="132" ht="15.75" customHeight="1">
      <c r="A132" s="44" t="s">
        <v>199</v>
      </c>
      <c r="B132" s="44" t="s">
        <v>147</v>
      </c>
      <c r="C132" s="44" t="s">
        <v>93</v>
      </c>
      <c r="D132" s="46" t="s">
        <v>42</v>
      </c>
      <c r="E132" s="46" t="s">
        <v>219</v>
      </c>
      <c r="F132" s="46">
        <v>5.0</v>
      </c>
      <c r="G132" s="47" t="s">
        <v>237</v>
      </c>
      <c r="H132" s="48">
        <f>VLOOKUP(G132,'Equipment Pricing'!A:C,3,0)</f>
        <v>1758</v>
      </c>
      <c r="I132" s="47" t="s">
        <v>238</v>
      </c>
      <c r="J132" s="48">
        <f>VLOOKUP(I132,'Equipment Pricing'!A:C,3,0)</f>
        <v>693</v>
      </c>
      <c r="K132" s="44" t="s">
        <v>239</v>
      </c>
      <c r="L132" s="48">
        <f>VLOOKUP(K132,'Equipment Pricing'!A:C,3,0)</f>
        <v>240</v>
      </c>
      <c r="M132" s="50">
        <f t="shared" si="1"/>
        <v>2691</v>
      </c>
      <c r="N132" s="50">
        <v>435.0</v>
      </c>
      <c r="O132" s="50">
        <f t="shared" si="2"/>
        <v>296.97</v>
      </c>
      <c r="P132" s="50">
        <v>453.0</v>
      </c>
      <c r="Q132" s="50">
        <f t="shared" si="3"/>
        <v>3875.97</v>
      </c>
      <c r="R132" s="50">
        <f t="shared" si="4"/>
        <v>1749.03</v>
      </c>
      <c r="S132" s="92">
        <v>5625.0</v>
      </c>
    </row>
    <row r="133" ht="15.75" customHeight="1">
      <c r="A133" s="44" t="s">
        <v>200</v>
      </c>
      <c r="B133" s="44" t="s">
        <v>115</v>
      </c>
      <c r="C133" s="44" t="s">
        <v>116</v>
      </c>
      <c r="D133" s="46" t="s">
        <v>42</v>
      </c>
      <c r="E133" s="46" t="s">
        <v>219</v>
      </c>
      <c r="F133" s="46">
        <v>1.5</v>
      </c>
      <c r="G133" s="47" t="s">
        <v>244</v>
      </c>
      <c r="H133" s="48">
        <f>VLOOKUP(G133,'Equipment Pricing'!A:C,3,0)</f>
        <v>973</v>
      </c>
      <c r="I133" s="47" t="s">
        <v>245</v>
      </c>
      <c r="J133" s="48">
        <f>VLOOKUP(I133,'Equipment Pricing'!A:C,3,0)</f>
        <v>559</v>
      </c>
      <c r="K133" s="44" t="s">
        <v>246</v>
      </c>
      <c r="L133" s="48">
        <f>VLOOKUP(K133,'Equipment Pricing'!A:C,3,0)</f>
        <v>80</v>
      </c>
      <c r="M133" s="50">
        <f t="shared" si="1"/>
        <v>1612</v>
      </c>
      <c r="N133" s="50">
        <v>435.0</v>
      </c>
      <c r="O133" s="50">
        <f t="shared" si="2"/>
        <v>194.465</v>
      </c>
      <c r="P133" s="50">
        <v>453.0</v>
      </c>
      <c r="Q133" s="50">
        <f t="shared" si="3"/>
        <v>2694.465</v>
      </c>
      <c r="R133" s="50">
        <f t="shared" si="4"/>
        <v>1755.535</v>
      </c>
      <c r="S133" s="92">
        <v>4450.0</v>
      </c>
      <c r="U133" s="93"/>
      <c r="V133" s="93"/>
      <c r="W133" s="93"/>
      <c r="X133" s="93"/>
      <c r="Y133" s="93"/>
      <c r="Z133" s="93"/>
    </row>
    <row r="134" ht="15.75" customHeight="1">
      <c r="A134" s="44" t="s">
        <v>200</v>
      </c>
      <c r="B134" s="44" t="s">
        <v>115</v>
      </c>
      <c r="C134" s="44" t="s">
        <v>116</v>
      </c>
      <c r="D134" s="46" t="s">
        <v>42</v>
      </c>
      <c r="E134" s="46" t="s">
        <v>219</v>
      </c>
      <c r="F134" s="46">
        <v>2.0</v>
      </c>
      <c r="G134" s="47" t="s">
        <v>247</v>
      </c>
      <c r="H134" s="48">
        <f>VLOOKUP(G134,'Equipment Pricing'!A:C,3,0)</f>
        <v>1006</v>
      </c>
      <c r="I134" s="47" t="s">
        <v>248</v>
      </c>
      <c r="J134" s="48">
        <f>VLOOKUP(I134,'Equipment Pricing'!A:C,3,0)</f>
        <v>559</v>
      </c>
      <c r="K134" s="44" t="s">
        <v>246</v>
      </c>
      <c r="L134" s="48">
        <f>VLOOKUP(K134,'Equipment Pricing'!A:C,3,0)</f>
        <v>80</v>
      </c>
      <c r="M134" s="50">
        <f t="shared" si="1"/>
        <v>1645</v>
      </c>
      <c r="N134" s="50">
        <v>435.0</v>
      </c>
      <c r="O134" s="50">
        <f t="shared" si="2"/>
        <v>197.6</v>
      </c>
      <c r="P134" s="50">
        <v>453.0</v>
      </c>
      <c r="Q134" s="50">
        <f t="shared" si="3"/>
        <v>2730.6</v>
      </c>
      <c r="R134" s="50">
        <f t="shared" si="4"/>
        <v>1749.4</v>
      </c>
      <c r="S134" s="92">
        <v>4480.0</v>
      </c>
      <c r="U134" s="93"/>
      <c r="V134" s="93"/>
      <c r="W134" s="93"/>
      <c r="X134" s="93"/>
      <c r="Y134" s="93"/>
      <c r="Z134" s="93"/>
    </row>
    <row r="135" ht="15.75" customHeight="1">
      <c r="A135" s="44" t="s">
        <v>200</v>
      </c>
      <c r="B135" s="44" t="s">
        <v>115</v>
      </c>
      <c r="C135" s="44" t="s">
        <v>116</v>
      </c>
      <c r="D135" s="46" t="s">
        <v>42</v>
      </c>
      <c r="E135" s="46" t="s">
        <v>219</v>
      </c>
      <c r="F135" s="46">
        <v>2.5</v>
      </c>
      <c r="G135" s="47" t="s">
        <v>249</v>
      </c>
      <c r="H135" s="48">
        <f>VLOOKUP(G135,'Equipment Pricing'!A:C,3,0)</f>
        <v>1133</v>
      </c>
      <c r="I135" s="47" t="s">
        <v>250</v>
      </c>
      <c r="J135" s="48">
        <f>VLOOKUP(I135,'Equipment Pricing'!A:C,3,0)</f>
        <v>589</v>
      </c>
      <c r="K135" s="44" t="s">
        <v>251</v>
      </c>
      <c r="L135" s="48">
        <f>VLOOKUP(K135,'Equipment Pricing'!A:C,3,0)</f>
        <v>91</v>
      </c>
      <c r="M135" s="50">
        <f t="shared" si="1"/>
        <v>1813</v>
      </c>
      <c r="N135" s="50">
        <v>435.0</v>
      </c>
      <c r="O135" s="50">
        <f t="shared" si="2"/>
        <v>213.56</v>
      </c>
      <c r="P135" s="50">
        <v>453.0</v>
      </c>
      <c r="Q135" s="50">
        <f t="shared" si="3"/>
        <v>2914.56</v>
      </c>
      <c r="R135" s="50">
        <f t="shared" si="4"/>
        <v>1765.44</v>
      </c>
      <c r="S135" s="92">
        <v>4680.0</v>
      </c>
      <c r="U135" s="93"/>
      <c r="V135" s="93"/>
      <c r="W135" s="93"/>
      <c r="X135" s="93"/>
      <c r="Y135" s="93"/>
      <c r="Z135" s="93"/>
    </row>
    <row r="136" ht="15.75" customHeight="1">
      <c r="A136" s="44" t="s">
        <v>200</v>
      </c>
      <c r="B136" s="44" t="s">
        <v>115</v>
      </c>
      <c r="C136" s="44" t="s">
        <v>116</v>
      </c>
      <c r="D136" s="46" t="s">
        <v>42</v>
      </c>
      <c r="E136" s="46" t="s">
        <v>219</v>
      </c>
      <c r="F136" s="46">
        <v>2.5</v>
      </c>
      <c r="G136" s="47" t="s">
        <v>249</v>
      </c>
      <c r="H136" s="48">
        <f>VLOOKUP(G136,'Equipment Pricing'!A:C,3,0)</f>
        <v>1133</v>
      </c>
      <c r="I136" s="47" t="s">
        <v>250</v>
      </c>
      <c r="J136" s="48">
        <f>VLOOKUP(I136,'Equipment Pricing'!A:C,3,0)</f>
        <v>589</v>
      </c>
      <c r="K136" s="44" t="s">
        <v>251</v>
      </c>
      <c r="L136" s="48">
        <f>VLOOKUP(K136,'Equipment Pricing'!A:C,3,0)</f>
        <v>91</v>
      </c>
      <c r="M136" s="50">
        <f t="shared" si="1"/>
        <v>1813</v>
      </c>
      <c r="N136" s="50">
        <v>435.0</v>
      </c>
      <c r="O136" s="50">
        <f t="shared" si="2"/>
        <v>213.56</v>
      </c>
      <c r="P136" s="50">
        <v>453.0</v>
      </c>
      <c r="Q136" s="50">
        <f t="shared" si="3"/>
        <v>2914.56</v>
      </c>
      <c r="R136" s="50">
        <f t="shared" si="4"/>
        <v>1765.44</v>
      </c>
      <c r="S136" s="92">
        <v>4680.0</v>
      </c>
      <c r="U136" s="93"/>
      <c r="V136" s="93"/>
      <c r="W136" s="93"/>
      <c r="X136" s="93"/>
      <c r="Y136" s="93"/>
      <c r="Z136" s="93"/>
    </row>
    <row r="137" ht="15.75" customHeight="1">
      <c r="A137" s="44" t="s">
        <v>200</v>
      </c>
      <c r="B137" s="44" t="s">
        <v>115</v>
      </c>
      <c r="C137" s="44" t="s">
        <v>116</v>
      </c>
      <c r="D137" s="46" t="s">
        <v>42</v>
      </c>
      <c r="E137" s="46" t="s">
        <v>219</v>
      </c>
      <c r="F137" s="46">
        <v>3.0</v>
      </c>
      <c r="G137" s="47" t="s">
        <v>252</v>
      </c>
      <c r="H137" s="48">
        <f>VLOOKUP(G137,'Equipment Pricing'!A:C,3,0)</f>
        <v>1314</v>
      </c>
      <c r="I137" s="47" t="s">
        <v>253</v>
      </c>
      <c r="J137" s="48">
        <f>VLOOKUP(I137,'Equipment Pricing'!A:C,3,0)</f>
        <v>610</v>
      </c>
      <c r="K137" s="44" t="s">
        <v>254</v>
      </c>
      <c r="L137" s="48">
        <f>VLOOKUP(K137,'Equipment Pricing'!A:C,3,0)</f>
        <v>96</v>
      </c>
      <c r="M137" s="50">
        <f t="shared" si="1"/>
        <v>2020</v>
      </c>
      <c r="N137" s="50">
        <v>435.0</v>
      </c>
      <c r="O137" s="50">
        <f t="shared" si="2"/>
        <v>233.225</v>
      </c>
      <c r="P137" s="50">
        <v>453.0</v>
      </c>
      <c r="Q137" s="50">
        <f t="shared" si="3"/>
        <v>3141.225</v>
      </c>
      <c r="R137" s="50">
        <f t="shared" si="4"/>
        <v>1763.775</v>
      </c>
      <c r="S137" s="92">
        <v>4905.0</v>
      </c>
      <c r="U137" s="93"/>
      <c r="V137" s="93"/>
      <c r="W137" s="93"/>
      <c r="X137" s="93"/>
      <c r="Y137" s="93"/>
      <c r="Z137" s="93"/>
    </row>
    <row r="138" ht="15.75" customHeight="1">
      <c r="A138" s="44" t="s">
        <v>200</v>
      </c>
      <c r="B138" s="44" t="s">
        <v>115</v>
      </c>
      <c r="C138" s="44" t="s">
        <v>116</v>
      </c>
      <c r="D138" s="46" t="s">
        <v>42</v>
      </c>
      <c r="E138" s="46" t="s">
        <v>219</v>
      </c>
      <c r="F138" s="46">
        <v>3.0</v>
      </c>
      <c r="G138" s="47" t="s">
        <v>252</v>
      </c>
      <c r="H138" s="48">
        <f>VLOOKUP(G138,'Equipment Pricing'!A:C,3,0)</f>
        <v>1314</v>
      </c>
      <c r="I138" s="47" t="s">
        <v>253</v>
      </c>
      <c r="J138" s="48">
        <f>VLOOKUP(I138,'Equipment Pricing'!A:C,3,0)</f>
        <v>610</v>
      </c>
      <c r="K138" s="44" t="s">
        <v>254</v>
      </c>
      <c r="L138" s="48">
        <f>VLOOKUP(K138,'Equipment Pricing'!A:C,3,0)</f>
        <v>96</v>
      </c>
      <c r="M138" s="50">
        <f t="shared" si="1"/>
        <v>2020</v>
      </c>
      <c r="N138" s="50">
        <v>435.0</v>
      </c>
      <c r="O138" s="50">
        <f t="shared" si="2"/>
        <v>233.225</v>
      </c>
      <c r="P138" s="50">
        <v>453.0</v>
      </c>
      <c r="Q138" s="50">
        <f t="shared" si="3"/>
        <v>3141.225</v>
      </c>
      <c r="R138" s="50">
        <f t="shared" si="4"/>
        <v>1763.775</v>
      </c>
      <c r="S138" s="92">
        <v>4905.0</v>
      </c>
      <c r="U138" s="93"/>
      <c r="V138" s="93"/>
      <c r="W138" s="93"/>
      <c r="X138" s="93"/>
      <c r="Y138" s="93"/>
      <c r="Z138" s="93"/>
    </row>
    <row r="139" ht="15.75" customHeight="1">
      <c r="A139" s="44" t="s">
        <v>200</v>
      </c>
      <c r="B139" s="44" t="s">
        <v>115</v>
      </c>
      <c r="C139" s="44" t="s">
        <v>116</v>
      </c>
      <c r="D139" s="46" t="s">
        <v>42</v>
      </c>
      <c r="E139" s="46" t="s">
        <v>219</v>
      </c>
      <c r="F139" s="46">
        <v>3.5</v>
      </c>
      <c r="G139" s="47" t="s">
        <v>255</v>
      </c>
      <c r="H139" s="48">
        <f>VLOOKUP(G139,'Equipment Pricing'!A:C,3,0)</f>
        <v>1443</v>
      </c>
      <c r="I139" s="47" t="s">
        <v>256</v>
      </c>
      <c r="J139" s="48">
        <f>VLOOKUP(I139,'Equipment Pricing'!A:C,3,0)</f>
        <v>634</v>
      </c>
      <c r="K139" s="44" t="s">
        <v>257</v>
      </c>
      <c r="L139" s="48">
        <f>VLOOKUP(K139,'Equipment Pricing'!A:C,3,0)</f>
        <v>228</v>
      </c>
      <c r="M139" s="50">
        <f t="shared" si="1"/>
        <v>2305</v>
      </c>
      <c r="N139" s="50">
        <v>435.0</v>
      </c>
      <c r="O139" s="50">
        <f t="shared" si="2"/>
        <v>260.3</v>
      </c>
      <c r="P139" s="50">
        <v>453.0</v>
      </c>
      <c r="Q139" s="50">
        <f t="shared" si="3"/>
        <v>3453.3</v>
      </c>
      <c r="R139" s="50">
        <f t="shared" si="4"/>
        <v>1751.7</v>
      </c>
      <c r="S139" s="92">
        <v>5205.0</v>
      </c>
      <c r="U139" s="93"/>
      <c r="V139" s="93"/>
      <c r="W139" s="93"/>
      <c r="X139" s="93"/>
      <c r="Y139" s="93"/>
      <c r="Z139" s="93"/>
    </row>
    <row r="140" ht="15.75" customHeight="1">
      <c r="A140" s="44" t="s">
        <v>200</v>
      </c>
      <c r="B140" s="44" t="s">
        <v>115</v>
      </c>
      <c r="C140" s="44" t="s">
        <v>116</v>
      </c>
      <c r="D140" s="46" t="s">
        <v>42</v>
      </c>
      <c r="E140" s="46" t="s">
        <v>219</v>
      </c>
      <c r="F140" s="46">
        <v>3.5</v>
      </c>
      <c r="G140" s="47" t="s">
        <v>255</v>
      </c>
      <c r="H140" s="48">
        <f>VLOOKUP(G140,'Equipment Pricing'!A:C,3,0)</f>
        <v>1443</v>
      </c>
      <c r="I140" s="47" t="s">
        <v>256</v>
      </c>
      <c r="J140" s="48">
        <f>VLOOKUP(I140,'Equipment Pricing'!A:C,3,0)</f>
        <v>634</v>
      </c>
      <c r="K140" s="44" t="s">
        <v>257</v>
      </c>
      <c r="L140" s="48">
        <f>VLOOKUP(K140,'Equipment Pricing'!A:C,3,0)</f>
        <v>228</v>
      </c>
      <c r="M140" s="50">
        <f t="shared" si="1"/>
        <v>2305</v>
      </c>
      <c r="N140" s="50">
        <v>435.0</v>
      </c>
      <c r="O140" s="50">
        <f t="shared" si="2"/>
        <v>260.3</v>
      </c>
      <c r="P140" s="50">
        <v>453.0</v>
      </c>
      <c r="Q140" s="50">
        <f t="shared" si="3"/>
        <v>3453.3</v>
      </c>
      <c r="R140" s="50">
        <f t="shared" si="4"/>
        <v>1751.7</v>
      </c>
      <c r="S140" s="92">
        <v>5205.0</v>
      </c>
      <c r="U140" s="93"/>
      <c r="V140" s="93"/>
      <c r="W140" s="93"/>
      <c r="X140" s="93"/>
      <c r="Y140" s="93"/>
      <c r="Z140" s="93"/>
    </row>
    <row r="141" ht="15.75" customHeight="1">
      <c r="A141" s="44" t="s">
        <v>200</v>
      </c>
      <c r="B141" s="44" t="s">
        <v>115</v>
      </c>
      <c r="C141" s="44" t="s">
        <v>116</v>
      </c>
      <c r="D141" s="46" t="s">
        <v>42</v>
      </c>
      <c r="E141" s="46" t="s">
        <v>219</v>
      </c>
      <c r="F141" s="46">
        <v>4.0</v>
      </c>
      <c r="G141" s="47" t="s">
        <v>258</v>
      </c>
      <c r="H141" s="48">
        <f>VLOOKUP(G141,'Equipment Pricing'!A:C,3,0)</f>
        <v>1445</v>
      </c>
      <c r="I141" s="47" t="s">
        <v>259</v>
      </c>
      <c r="J141" s="48">
        <f>VLOOKUP(I141,'Equipment Pricing'!A:C,3,0)</f>
        <v>693</v>
      </c>
      <c r="K141" s="44" t="s">
        <v>257</v>
      </c>
      <c r="L141" s="48">
        <f>VLOOKUP(K141,'Equipment Pricing'!A:C,3,0)</f>
        <v>228</v>
      </c>
      <c r="M141" s="50">
        <f t="shared" si="1"/>
        <v>2366</v>
      </c>
      <c r="N141" s="50">
        <v>435.0</v>
      </c>
      <c r="O141" s="50">
        <f t="shared" si="2"/>
        <v>266.095</v>
      </c>
      <c r="P141" s="50">
        <v>453.0</v>
      </c>
      <c r="Q141" s="50">
        <f t="shared" si="3"/>
        <v>3520.095</v>
      </c>
      <c r="R141" s="50">
        <f t="shared" si="4"/>
        <v>1749.905</v>
      </c>
      <c r="S141" s="92">
        <v>5270.0</v>
      </c>
      <c r="U141" s="93"/>
      <c r="V141" s="93"/>
      <c r="W141" s="93"/>
      <c r="X141" s="93"/>
      <c r="Y141" s="93"/>
      <c r="Z141" s="93"/>
    </row>
    <row r="142" ht="15.75" customHeight="1">
      <c r="A142" s="44" t="s">
        <v>200</v>
      </c>
      <c r="B142" s="44" t="s">
        <v>115</v>
      </c>
      <c r="C142" s="44" t="s">
        <v>116</v>
      </c>
      <c r="D142" s="46" t="s">
        <v>42</v>
      </c>
      <c r="E142" s="46" t="s">
        <v>219</v>
      </c>
      <c r="F142" s="46">
        <v>5.0</v>
      </c>
      <c r="G142" s="47" t="s">
        <v>260</v>
      </c>
      <c r="H142" s="48">
        <f>VLOOKUP(G142,'Equipment Pricing'!A:C,3,0)</f>
        <v>1758</v>
      </c>
      <c r="I142" s="47" t="s">
        <v>261</v>
      </c>
      <c r="J142" s="48">
        <f>VLOOKUP(I142,'Equipment Pricing'!A:C,3,0)</f>
        <v>693</v>
      </c>
      <c r="K142" s="44" t="s">
        <v>257</v>
      </c>
      <c r="L142" s="48">
        <f>VLOOKUP(K142,'Equipment Pricing'!A:C,3,0)</f>
        <v>228</v>
      </c>
      <c r="M142" s="50">
        <f t="shared" si="1"/>
        <v>2679</v>
      </c>
      <c r="N142" s="50">
        <v>435.0</v>
      </c>
      <c r="O142" s="50">
        <f t="shared" si="2"/>
        <v>295.83</v>
      </c>
      <c r="P142" s="50">
        <v>453.0</v>
      </c>
      <c r="Q142" s="50">
        <f t="shared" si="3"/>
        <v>3862.83</v>
      </c>
      <c r="R142" s="50">
        <f t="shared" si="4"/>
        <v>1762.17</v>
      </c>
      <c r="S142" s="92">
        <v>5625.0</v>
      </c>
      <c r="U142" s="93"/>
      <c r="V142" s="93"/>
      <c r="W142" s="93"/>
      <c r="X142" s="93"/>
      <c r="Y142" s="93"/>
      <c r="Z142" s="93"/>
    </row>
    <row r="143" ht="15.75" customHeight="1">
      <c r="A143" s="45" t="s">
        <v>201</v>
      </c>
      <c r="B143" s="45" t="s">
        <v>173</v>
      </c>
      <c r="C143" s="45" t="s">
        <v>174</v>
      </c>
      <c r="D143" s="46" t="s">
        <v>42</v>
      </c>
      <c r="E143" s="46" t="s">
        <v>219</v>
      </c>
      <c r="F143" s="46">
        <v>1.5</v>
      </c>
      <c r="G143" s="47" t="s">
        <v>263</v>
      </c>
      <c r="H143" s="48">
        <f>VLOOKUP(G143,'Equipment Pricing'!A:C,3,0)</f>
        <v>973</v>
      </c>
      <c r="I143" s="47" t="s">
        <v>264</v>
      </c>
      <c r="J143" s="48">
        <f>VLOOKUP(I143,'Equipment Pricing'!A:C,3,0)</f>
        <v>559</v>
      </c>
      <c r="K143" s="44" t="s">
        <v>268</v>
      </c>
      <c r="L143" s="48">
        <f>VLOOKUP(K143,'Equipment Pricing'!A:C,3,0)</f>
        <v>118</v>
      </c>
      <c r="M143" s="50">
        <f t="shared" si="1"/>
        <v>1650</v>
      </c>
      <c r="N143" s="50">
        <v>435.0</v>
      </c>
      <c r="O143" s="50">
        <f t="shared" si="2"/>
        <v>198.075</v>
      </c>
      <c r="P143" s="50">
        <v>453.0</v>
      </c>
      <c r="Q143" s="50">
        <f t="shared" si="3"/>
        <v>2736.075</v>
      </c>
      <c r="R143" s="50">
        <f t="shared" si="4"/>
        <v>1713.925</v>
      </c>
      <c r="S143" s="92">
        <v>4450.0</v>
      </c>
      <c r="U143" s="93"/>
      <c r="V143" s="93"/>
      <c r="W143" s="93"/>
      <c r="X143" s="93"/>
      <c r="Y143" s="93"/>
      <c r="Z143" s="93"/>
    </row>
    <row r="144" ht="15.75" customHeight="1">
      <c r="A144" s="45" t="s">
        <v>201</v>
      </c>
      <c r="B144" s="45" t="s">
        <v>173</v>
      </c>
      <c r="C144" s="45" t="s">
        <v>174</v>
      </c>
      <c r="D144" s="46" t="s">
        <v>42</v>
      </c>
      <c r="E144" s="46" t="s">
        <v>219</v>
      </c>
      <c r="F144" s="46">
        <v>2.0</v>
      </c>
      <c r="G144" s="47" t="s">
        <v>266</v>
      </c>
      <c r="H144" s="48">
        <f>VLOOKUP(G144,'Equipment Pricing'!A:C,3,0)</f>
        <v>1006</v>
      </c>
      <c r="I144" s="47" t="s">
        <v>267</v>
      </c>
      <c r="J144" s="48">
        <f>VLOOKUP(I144,'Equipment Pricing'!A:C,3,0)</f>
        <v>559</v>
      </c>
      <c r="K144" s="44" t="s">
        <v>268</v>
      </c>
      <c r="L144" s="48">
        <f>VLOOKUP(K144,'Equipment Pricing'!A:C,3,0)</f>
        <v>118</v>
      </c>
      <c r="M144" s="50">
        <f t="shared" si="1"/>
        <v>1683</v>
      </c>
      <c r="N144" s="50">
        <v>435.0</v>
      </c>
      <c r="O144" s="50">
        <f t="shared" si="2"/>
        <v>201.21</v>
      </c>
      <c r="P144" s="50">
        <v>453.0</v>
      </c>
      <c r="Q144" s="50">
        <f t="shared" si="3"/>
        <v>2772.21</v>
      </c>
      <c r="R144" s="50">
        <f t="shared" si="4"/>
        <v>1707.79</v>
      </c>
      <c r="S144" s="92">
        <v>4480.0</v>
      </c>
      <c r="U144" s="93"/>
      <c r="V144" s="93"/>
      <c r="W144" s="93"/>
      <c r="X144" s="93"/>
      <c r="Y144" s="93"/>
      <c r="Z144" s="93"/>
    </row>
    <row r="145" ht="15.75" customHeight="1">
      <c r="A145" s="45" t="s">
        <v>201</v>
      </c>
      <c r="B145" s="45" t="s">
        <v>173</v>
      </c>
      <c r="C145" s="45" t="s">
        <v>174</v>
      </c>
      <c r="D145" s="46" t="s">
        <v>42</v>
      </c>
      <c r="E145" s="46" t="s">
        <v>219</v>
      </c>
      <c r="F145" s="46">
        <v>2.5</v>
      </c>
      <c r="G145" s="47" t="s">
        <v>269</v>
      </c>
      <c r="H145" s="48">
        <f>VLOOKUP(G145,'Equipment Pricing'!A:C,3,0)</f>
        <v>1133</v>
      </c>
      <c r="I145" s="47" t="s">
        <v>270</v>
      </c>
      <c r="J145" s="48">
        <f>VLOOKUP(I145,'Equipment Pricing'!A:C,3,0)</f>
        <v>589</v>
      </c>
      <c r="K145" s="44" t="s">
        <v>271</v>
      </c>
      <c r="L145" s="48">
        <f>VLOOKUP(K145,'Equipment Pricing'!A:C,3,0)</f>
        <v>135</v>
      </c>
      <c r="M145" s="50">
        <f t="shared" si="1"/>
        <v>1857</v>
      </c>
      <c r="N145" s="50">
        <v>435.0</v>
      </c>
      <c r="O145" s="50">
        <f t="shared" si="2"/>
        <v>217.74</v>
      </c>
      <c r="P145" s="50">
        <v>453.0</v>
      </c>
      <c r="Q145" s="50">
        <f t="shared" si="3"/>
        <v>2962.74</v>
      </c>
      <c r="R145" s="50">
        <f t="shared" si="4"/>
        <v>1717.26</v>
      </c>
      <c r="S145" s="92">
        <v>4680.0</v>
      </c>
      <c r="U145" s="93"/>
      <c r="V145" s="93"/>
      <c r="W145" s="93"/>
      <c r="X145" s="93"/>
      <c r="Y145" s="93"/>
      <c r="Z145" s="93"/>
    </row>
    <row r="146" ht="15.75" customHeight="1">
      <c r="A146" s="45" t="s">
        <v>201</v>
      </c>
      <c r="B146" s="45" t="s">
        <v>173</v>
      </c>
      <c r="C146" s="45" t="s">
        <v>174</v>
      </c>
      <c r="D146" s="46" t="s">
        <v>42</v>
      </c>
      <c r="E146" s="46" t="s">
        <v>219</v>
      </c>
      <c r="F146" s="46">
        <v>3.0</v>
      </c>
      <c r="G146" s="47" t="s">
        <v>272</v>
      </c>
      <c r="H146" s="48">
        <f>VLOOKUP(G146,'Equipment Pricing'!A:C,3,0)</f>
        <v>1314</v>
      </c>
      <c r="I146" s="47" t="s">
        <v>273</v>
      </c>
      <c r="J146" s="48">
        <f>VLOOKUP(I146,'Equipment Pricing'!A:C,3,0)</f>
        <v>610</v>
      </c>
      <c r="K146" s="44" t="s">
        <v>274</v>
      </c>
      <c r="L146" s="48">
        <f>VLOOKUP(K146,'Equipment Pricing'!A:C,3,0)</f>
        <v>137</v>
      </c>
      <c r="M146" s="50">
        <f t="shared" si="1"/>
        <v>2061</v>
      </c>
      <c r="N146" s="50">
        <v>435.0</v>
      </c>
      <c r="O146" s="50">
        <f t="shared" si="2"/>
        <v>237.12</v>
      </c>
      <c r="P146" s="50">
        <v>453.0</v>
      </c>
      <c r="Q146" s="50">
        <f t="shared" si="3"/>
        <v>3186.12</v>
      </c>
      <c r="R146" s="50">
        <f t="shared" si="4"/>
        <v>1718.88</v>
      </c>
      <c r="S146" s="92">
        <v>4905.0</v>
      </c>
      <c r="U146" s="93"/>
      <c r="V146" s="93"/>
      <c r="W146" s="93"/>
      <c r="X146" s="93"/>
      <c r="Y146" s="93"/>
      <c r="Z146" s="93"/>
    </row>
    <row r="147" ht="15.75" customHeight="1">
      <c r="A147" s="45" t="s">
        <v>201</v>
      </c>
      <c r="B147" s="45" t="s">
        <v>173</v>
      </c>
      <c r="C147" s="45" t="s">
        <v>174</v>
      </c>
      <c r="D147" s="46" t="s">
        <v>42</v>
      </c>
      <c r="E147" s="46" t="s">
        <v>219</v>
      </c>
      <c r="F147" s="46">
        <v>3.5</v>
      </c>
      <c r="G147" s="47" t="s">
        <v>275</v>
      </c>
      <c r="H147" s="48">
        <f>VLOOKUP(G147,'Equipment Pricing'!A:C,3,0)</f>
        <v>1443</v>
      </c>
      <c r="I147" s="47" t="s">
        <v>276</v>
      </c>
      <c r="J147" s="48">
        <f>VLOOKUP(I147,'Equipment Pricing'!A:C,3,0)</f>
        <v>634</v>
      </c>
      <c r="K147" s="44" t="s">
        <v>257</v>
      </c>
      <c r="L147" s="48">
        <f>VLOOKUP(K147,'Equipment Pricing'!A:C,3,0)</f>
        <v>228</v>
      </c>
      <c r="M147" s="50">
        <f t="shared" si="1"/>
        <v>2305</v>
      </c>
      <c r="N147" s="50">
        <v>435.0</v>
      </c>
      <c r="O147" s="50">
        <f t="shared" si="2"/>
        <v>260.3</v>
      </c>
      <c r="P147" s="50">
        <v>453.0</v>
      </c>
      <c r="Q147" s="50">
        <f t="shared" si="3"/>
        <v>3453.3</v>
      </c>
      <c r="R147" s="50">
        <f t="shared" si="4"/>
        <v>1751.7</v>
      </c>
      <c r="S147" s="92">
        <v>5205.0</v>
      </c>
      <c r="U147" s="93"/>
      <c r="V147" s="93"/>
      <c r="W147" s="93"/>
      <c r="X147" s="93"/>
      <c r="Y147" s="93"/>
      <c r="Z147" s="93"/>
    </row>
    <row r="148" ht="15.75" customHeight="1">
      <c r="A148" s="45" t="s">
        <v>201</v>
      </c>
      <c r="B148" s="45" t="s">
        <v>173</v>
      </c>
      <c r="C148" s="45" t="s">
        <v>174</v>
      </c>
      <c r="D148" s="46" t="s">
        <v>42</v>
      </c>
      <c r="E148" s="46" t="s">
        <v>219</v>
      </c>
      <c r="F148" s="46">
        <v>4.0</v>
      </c>
      <c r="G148" s="47" t="s">
        <v>277</v>
      </c>
      <c r="H148" s="48">
        <f>VLOOKUP(G148,'Equipment Pricing'!A:C,3,0)</f>
        <v>1445</v>
      </c>
      <c r="I148" s="47" t="s">
        <v>278</v>
      </c>
      <c r="J148" s="48">
        <f>VLOOKUP(I148,'Equipment Pricing'!A:C,3,0)</f>
        <v>693</v>
      </c>
      <c r="K148" s="44" t="s">
        <v>257</v>
      </c>
      <c r="L148" s="48">
        <f>VLOOKUP(K148,'Equipment Pricing'!A:C,3,0)</f>
        <v>228</v>
      </c>
      <c r="M148" s="50">
        <f t="shared" si="1"/>
        <v>2366</v>
      </c>
      <c r="N148" s="50">
        <v>435.0</v>
      </c>
      <c r="O148" s="50">
        <f t="shared" si="2"/>
        <v>266.095</v>
      </c>
      <c r="P148" s="50">
        <v>453.0</v>
      </c>
      <c r="Q148" s="50">
        <f t="shared" si="3"/>
        <v>3520.095</v>
      </c>
      <c r="R148" s="50">
        <f t="shared" si="4"/>
        <v>1749.905</v>
      </c>
      <c r="S148" s="92">
        <v>5270.0</v>
      </c>
      <c r="U148" s="93"/>
      <c r="V148" s="93"/>
      <c r="W148" s="93"/>
      <c r="X148" s="93"/>
      <c r="Y148" s="93"/>
      <c r="Z148" s="93"/>
    </row>
    <row r="149" ht="15.75" customHeight="1">
      <c r="A149" s="45" t="s">
        <v>201</v>
      </c>
      <c r="B149" s="45" t="s">
        <v>173</v>
      </c>
      <c r="C149" s="45" t="s">
        <v>174</v>
      </c>
      <c r="D149" s="46" t="s">
        <v>42</v>
      </c>
      <c r="E149" s="46" t="s">
        <v>219</v>
      </c>
      <c r="F149" s="46">
        <v>5.0</v>
      </c>
      <c r="G149" s="47" t="s">
        <v>279</v>
      </c>
      <c r="H149" s="48">
        <f>VLOOKUP(G149,'Equipment Pricing'!A:C,3,0)</f>
        <v>1758</v>
      </c>
      <c r="I149" s="47" t="s">
        <v>280</v>
      </c>
      <c r="J149" s="48">
        <f>VLOOKUP(I149,'Equipment Pricing'!A:C,3,0)</f>
        <v>578</v>
      </c>
      <c r="K149" s="44" t="s">
        <v>257</v>
      </c>
      <c r="L149" s="48">
        <f>VLOOKUP(K149,'Equipment Pricing'!A:C,3,0)</f>
        <v>228</v>
      </c>
      <c r="M149" s="50">
        <f t="shared" si="1"/>
        <v>2564</v>
      </c>
      <c r="N149" s="50">
        <v>435.0</v>
      </c>
      <c r="O149" s="50">
        <f t="shared" si="2"/>
        <v>284.905</v>
      </c>
      <c r="P149" s="50">
        <v>453.0</v>
      </c>
      <c r="Q149" s="50">
        <f t="shared" si="3"/>
        <v>3736.905</v>
      </c>
      <c r="R149" s="50">
        <f t="shared" si="4"/>
        <v>1888.095</v>
      </c>
      <c r="S149" s="92">
        <v>5625.0</v>
      </c>
      <c r="U149" s="93"/>
      <c r="V149" s="93"/>
      <c r="W149" s="93"/>
      <c r="X149" s="93"/>
      <c r="Y149" s="93"/>
      <c r="Z149" s="93"/>
    </row>
    <row r="150" ht="15.75" customHeight="1">
      <c r="A150" s="44" t="s">
        <v>284</v>
      </c>
      <c r="B150" s="44" t="s">
        <v>147</v>
      </c>
      <c r="C150" s="44" t="s">
        <v>281</v>
      </c>
      <c r="D150" s="46" t="s">
        <v>42</v>
      </c>
      <c r="E150" s="46" t="s">
        <v>219</v>
      </c>
      <c r="F150" s="46">
        <v>1.5</v>
      </c>
      <c r="G150" s="47" t="s">
        <v>263</v>
      </c>
      <c r="H150" s="48">
        <f>VLOOKUP(G150,'Equipment Pricing'!A:C,3,0)</f>
        <v>973</v>
      </c>
      <c r="I150" s="47" t="s">
        <v>264</v>
      </c>
      <c r="J150" s="48">
        <f>VLOOKUP(I150,'Equipment Pricing'!A:C,3,0)</f>
        <v>559</v>
      </c>
      <c r="K150" s="44" t="s">
        <v>265</v>
      </c>
      <c r="L150" s="48">
        <f>VLOOKUP(K150,'Equipment Pricing'!A:C,3,0)</f>
        <v>147</v>
      </c>
      <c r="M150" s="50">
        <f t="shared" si="1"/>
        <v>1679</v>
      </c>
      <c r="N150" s="50">
        <v>435.0</v>
      </c>
      <c r="O150" s="50">
        <f t="shared" si="2"/>
        <v>200.83</v>
      </c>
      <c r="P150" s="50">
        <v>453.0</v>
      </c>
      <c r="Q150" s="50">
        <f t="shared" si="3"/>
        <v>2767.83</v>
      </c>
      <c r="R150" s="50">
        <f t="shared" si="4"/>
        <v>1682.17</v>
      </c>
      <c r="S150" s="92">
        <v>4450.0</v>
      </c>
      <c r="U150" s="93"/>
      <c r="V150" s="93"/>
      <c r="W150" s="93"/>
      <c r="X150" s="93"/>
      <c r="Y150" s="93"/>
      <c r="Z150" s="93"/>
    </row>
    <row r="151" ht="15.75" customHeight="1">
      <c r="A151" s="44" t="s">
        <v>284</v>
      </c>
      <c r="B151" s="44" t="s">
        <v>147</v>
      </c>
      <c r="C151" s="44" t="s">
        <v>281</v>
      </c>
      <c r="D151" s="46" t="s">
        <v>42</v>
      </c>
      <c r="E151" s="46" t="s">
        <v>219</v>
      </c>
      <c r="F151" s="46">
        <v>2.0</v>
      </c>
      <c r="G151" s="47" t="s">
        <v>266</v>
      </c>
      <c r="H151" s="48">
        <f>VLOOKUP(G151,'Equipment Pricing'!A:C,3,0)</f>
        <v>1006</v>
      </c>
      <c r="I151" s="47" t="s">
        <v>267</v>
      </c>
      <c r="J151" s="48">
        <f>VLOOKUP(I151,'Equipment Pricing'!A:C,3,0)</f>
        <v>559</v>
      </c>
      <c r="K151" s="44" t="s">
        <v>268</v>
      </c>
      <c r="L151" s="48">
        <f>VLOOKUP(K151,'Equipment Pricing'!A:C,3,0)</f>
        <v>118</v>
      </c>
      <c r="M151" s="50">
        <f t="shared" si="1"/>
        <v>1683</v>
      </c>
      <c r="N151" s="50">
        <v>435.0</v>
      </c>
      <c r="O151" s="50">
        <f t="shared" si="2"/>
        <v>201.21</v>
      </c>
      <c r="P151" s="50">
        <v>453.0</v>
      </c>
      <c r="Q151" s="50">
        <f t="shared" si="3"/>
        <v>2772.21</v>
      </c>
      <c r="R151" s="50">
        <f t="shared" si="4"/>
        <v>1707.79</v>
      </c>
      <c r="S151" s="92">
        <v>4480.0</v>
      </c>
      <c r="U151" s="93"/>
      <c r="V151" s="93"/>
      <c r="W151" s="93"/>
      <c r="X151" s="93"/>
      <c r="Y151" s="93"/>
      <c r="Z151" s="93"/>
    </row>
    <row r="152" ht="15.75" customHeight="1">
      <c r="A152" s="44" t="s">
        <v>284</v>
      </c>
      <c r="B152" s="44" t="s">
        <v>147</v>
      </c>
      <c r="C152" s="44" t="s">
        <v>281</v>
      </c>
      <c r="D152" s="46" t="s">
        <v>42</v>
      </c>
      <c r="E152" s="46" t="s">
        <v>219</v>
      </c>
      <c r="F152" s="46">
        <v>2.5</v>
      </c>
      <c r="G152" s="47" t="s">
        <v>269</v>
      </c>
      <c r="H152" s="48">
        <f>VLOOKUP(G152,'Equipment Pricing'!A:C,3,0)</f>
        <v>1133</v>
      </c>
      <c r="I152" s="47" t="s">
        <v>270</v>
      </c>
      <c r="J152" s="48">
        <f>VLOOKUP(I152,'Equipment Pricing'!A:C,3,0)</f>
        <v>589</v>
      </c>
      <c r="K152" s="44" t="s">
        <v>271</v>
      </c>
      <c r="L152" s="48">
        <f>VLOOKUP(K152,'Equipment Pricing'!A:C,3,0)</f>
        <v>135</v>
      </c>
      <c r="M152" s="50">
        <f t="shared" si="1"/>
        <v>1857</v>
      </c>
      <c r="N152" s="50">
        <v>435.0</v>
      </c>
      <c r="O152" s="50">
        <f t="shared" si="2"/>
        <v>217.74</v>
      </c>
      <c r="P152" s="50">
        <v>453.0</v>
      </c>
      <c r="Q152" s="50">
        <f t="shared" si="3"/>
        <v>2962.74</v>
      </c>
      <c r="R152" s="50">
        <f t="shared" si="4"/>
        <v>1717.26</v>
      </c>
      <c r="S152" s="92">
        <v>4680.0</v>
      </c>
      <c r="U152" s="93"/>
      <c r="V152" s="93"/>
      <c r="W152" s="93"/>
      <c r="X152" s="93"/>
      <c r="Y152" s="93"/>
      <c r="Z152" s="93"/>
    </row>
    <row r="153" ht="15.75" customHeight="1">
      <c r="A153" s="44" t="s">
        <v>284</v>
      </c>
      <c r="B153" s="44" t="s">
        <v>147</v>
      </c>
      <c r="C153" s="44" t="s">
        <v>281</v>
      </c>
      <c r="D153" s="46" t="s">
        <v>42</v>
      </c>
      <c r="E153" s="46" t="s">
        <v>219</v>
      </c>
      <c r="F153" s="46">
        <v>3.0</v>
      </c>
      <c r="G153" s="47" t="s">
        <v>272</v>
      </c>
      <c r="H153" s="48">
        <f>VLOOKUP(G153,'Equipment Pricing'!A:C,3,0)</f>
        <v>1314</v>
      </c>
      <c r="I153" s="47" t="s">
        <v>273</v>
      </c>
      <c r="J153" s="48">
        <f>VLOOKUP(I153,'Equipment Pricing'!A:C,3,0)</f>
        <v>610</v>
      </c>
      <c r="K153" s="44" t="s">
        <v>274</v>
      </c>
      <c r="L153" s="48">
        <f>VLOOKUP(K153,'Equipment Pricing'!A:C,3,0)</f>
        <v>137</v>
      </c>
      <c r="M153" s="50">
        <f t="shared" si="1"/>
        <v>2061</v>
      </c>
      <c r="N153" s="50">
        <v>435.0</v>
      </c>
      <c r="O153" s="50">
        <f t="shared" si="2"/>
        <v>237.12</v>
      </c>
      <c r="P153" s="50">
        <v>453.0</v>
      </c>
      <c r="Q153" s="50">
        <f t="shared" si="3"/>
        <v>3186.12</v>
      </c>
      <c r="R153" s="50">
        <f t="shared" si="4"/>
        <v>1718.88</v>
      </c>
      <c r="S153" s="92">
        <v>4905.0</v>
      </c>
      <c r="U153" s="93"/>
      <c r="V153" s="93"/>
      <c r="W153" s="93"/>
      <c r="X153" s="93"/>
      <c r="Y153" s="93"/>
      <c r="Z153" s="93"/>
    </row>
    <row r="154" ht="15.75" customHeight="1">
      <c r="A154" s="44" t="s">
        <v>284</v>
      </c>
      <c r="B154" s="44" t="s">
        <v>147</v>
      </c>
      <c r="C154" s="44" t="s">
        <v>281</v>
      </c>
      <c r="D154" s="46" t="s">
        <v>42</v>
      </c>
      <c r="E154" s="46" t="s">
        <v>219</v>
      </c>
      <c r="F154" s="46">
        <v>3.5</v>
      </c>
      <c r="G154" s="47" t="s">
        <v>275</v>
      </c>
      <c r="H154" s="48">
        <f>VLOOKUP(G154,'Equipment Pricing'!A:C,3,0)</f>
        <v>1443</v>
      </c>
      <c r="I154" s="47" t="s">
        <v>276</v>
      </c>
      <c r="J154" s="48">
        <f>VLOOKUP(I154,'Equipment Pricing'!A:C,3,0)</f>
        <v>634</v>
      </c>
      <c r="K154" s="44" t="s">
        <v>257</v>
      </c>
      <c r="L154" s="48">
        <f>VLOOKUP(K154,'Equipment Pricing'!A:C,3,0)</f>
        <v>228</v>
      </c>
      <c r="M154" s="50">
        <f t="shared" si="1"/>
        <v>2305</v>
      </c>
      <c r="N154" s="50">
        <v>435.0</v>
      </c>
      <c r="O154" s="50">
        <f t="shared" si="2"/>
        <v>260.3</v>
      </c>
      <c r="P154" s="50">
        <v>453.0</v>
      </c>
      <c r="Q154" s="50">
        <f t="shared" si="3"/>
        <v>3453.3</v>
      </c>
      <c r="R154" s="50">
        <f t="shared" si="4"/>
        <v>1751.7</v>
      </c>
      <c r="S154" s="92">
        <v>5205.0</v>
      </c>
      <c r="U154" s="93"/>
      <c r="V154" s="93"/>
      <c r="W154" s="93"/>
      <c r="X154" s="93"/>
      <c r="Y154" s="93"/>
      <c r="Z154" s="93"/>
    </row>
    <row r="155" ht="15.75" customHeight="1">
      <c r="A155" s="44" t="s">
        <v>284</v>
      </c>
      <c r="B155" s="44" t="s">
        <v>147</v>
      </c>
      <c r="C155" s="44" t="s">
        <v>281</v>
      </c>
      <c r="D155" s="46" t="s">
        <v>42</v>
      </c>
      <c r="E155" s="46" t="s">
        <v>219</v>
      </c>
      <c r="F155" s="46">
        <v>4.0</v>
      </c>
      <c r="G155" s="47" t="s">
        <v>277</v>
      </c>
      <c r="H155" s="48">
        <f>VLOOKUP(G155,'Equipment Pricing'!A:C,3,0)</f>
        <v>1445</v>
      </c>
      <c r="I155" s="47" t="s">
        <v>278</v>
      </c>
      <c r="J155" s="48">
        <f>VLOOKUP(I155,'Equipment Pricing'!A:C,3,0)</f>
        <v>693</v>
      </c>
      <c r="K155" s="44" t="s">
        <v>257</v>
      </c>
      <c r="L155" s="48">
        <f>VLOOKUP(K155,'Equipment Pricing'!A:C,3,0)</f>
        <v>228</v>
      </c>
      <c r="M155" s="50">
        <f t="shared" si="1"/>
        <v>2366</v>
      </c>
      <c r="N155" s="50">
        <v>435.0</v>
      </c>
      <c r="O155" s="50">
        <f t="shared" si="2"/>
        <v>266.095</v>
      </c>
      <c r="P155" s="50">
        <v>453.0</v>
      </c>
      <c r="Q155" s="50">
        <f t="shared" si="3"/>
        <v>3520.095</v>
      </c>
      <c r="R155" s="50">
        <f t="shared" si="4"/>
        <v>1749.905</v>
      </c>
      <c r="S155" s="92">
        <v>5270.0</v>
      </c>
      <c r="U155" s="93"/>
      <c r="V155" s="93"/>
      <c r="W155" s="93"/>
      <c r="X155" s="93"/>
      <c r="Y155" s="93"/>
      <c r="Z155" s="93"/>
    </row>
    <row r="156" ht="15.75" customHeight="1">
      <c r="A156" s="44" t="s">
        <v>284</v>
      </c>
      <c r="B156" s="44" t="s">
        <v>147</v>
      </c>
      <c r="C156" s="44" t="s">
        <v>281</v>
      </c>
      <c r="D156" s="46" t="s">
        <v>42</v>
      </c>
      <c r="E156" s="46" t="s">
        <v>219</v>
      </c>
      <c r="F156" s="46">
        <v>5.0</v>
      </c>
      <c r="G156" s="47" t="s">
        <v>279</v>
      </c>
      <c r="H156" s="48">
        <f>VLOOKUP(G156,'Equipment Pricing'!A:C,3,0)</f>
        <v>1758</v>
      </c>
      <c r="I156" s="47" t="s">
        <v>280</v>
      </c>
      <c r="J156" s="48">
        <f>VLOOKUP(I156,'Equipment Pricing'!A:C,3,0)</f>
        <v>578</v>
      </c>
      <c r="K156" s="44" t="s">
        <v>257</v>
      </c>
      <c r="L156" s="48">
        <f>VLOOKUP(K156,'Equipment Pricing'!A:C,3,0)</f>
        <v>228</v>
      </c>
      <c r="M156" s="50">
        <f t="shared" si="1"/>
        <v>2564</v>
      </c>
      <c r="N156" s="50">
        <v>435.0</v>
      </c>
      <c r="O156" s="50">
        <f t="shared" si="2"/>
        <v>284.905</v>
      </c>
      <c r="P156" s="50">
        <v>453.0</v>
      </c>
      <c r="Q156" s="50">
        <f t="shared" si="3"/>
        <v>3736.905</v>
      </c>
      <c r="R156" s="50">
        <f t="shared" si="4"/>
        <v>1888.095</v>
      </c>
      <c r="S156" s="92">
        <v>5625.0</v>
      </c>
      <c r="U156" s="93"/>
      <c r="V156" s="93"/>
      <c r="W156" s="93"/>
      <c r="X156" s="93"/>
      <c r="Y156" s="93"/>
      <c r="Z156" s="93"/>
    </row>
    <row r="157" ht="15.75" customHeight="1">
      <c r="A157" s="44" t="s">
        <v>204</v>
      </c>
      <c r="B157" s="44" t="s">
        <v>115</v>
      </c>
      <c r="C157" s="44" t="s">
        <v>116</v>
      </c>
      <c r="D157" s="46" t="s">
        <v>42</v>
      </c>
      <c r="E157" s="46" t="s">
        <v>219</v>
      </c>
      <c r="F157" s="46">
        <v>1.5</v>
      </c>
      <c r="G157" s="47" t="s">
        <v>244</v>
      </c>
      <c r="H157" s="48">
        <f>VLOOKUP(G157,'Equipment Pricing'!A:C,3,0)</f>
        <v>973</v>
      </c>
      <c r="I157" s="47" t="s">
        <v>245</v>
      </c>
      <c r="J157" s="48">
        <f>VLOOKUP(I157,'Equipment Pricing'!A:C,3,0)</f>
        <v>559</v>
      </c>
      <c r="K157" s="44" t="s">
        <v>246</v>
      </c>
      <c r="L157" s="48">
        <f>VLOOKUP(K157,'Equipment Pricing'!A:C,3,0)</f>
        <v>80</v>
      </c>
      <c r="M157" s="50">
        <f t="shared" si="1"/>
        <v>1612</v>
      </c>
      <c r="N157" s="50">
        <v>435.0</v>
      </c>
      <c r="O157" s="50">
        <f t="shared" si="2"/>
        <v>194.465</v>
      </c>
      <c r="P157" s="50">
        <v>453.0</v>
      </c>
      <c r="Q157" s="50">
        <f t="shared" si="3"/>
        <v>2694.465</v>
      </c>
      <c r="R157" s="50">
        <f t="shared" si="4"/>
        <v>1755.535</v>
      </c>
      <c r="S157" s="92">
        <v>4450.0</v>
      </c>
      <c r="U157" s="93"/>
      <c r="V157" s="93"/>
      <c r="W157" s="93"/>
      <c r="X157" s="93"/>
      <c r="Y157" s="93"/>
      <c r="Z157" s="93"/>
    </row>
    <row r="158" ht="15.75" customHeight="1">
      <c r="A158" s="44" t="s">
        <v>204</v>
      </c>
      <c r="B158" s="44" t="s">
        <v>115</v>
      </c>
      <c r="C158" s="44" t="s">
        <v>116</v>
      </c>
      <c r="D158" s="46" t="s">
        <v>42</v>
      </c>
      <c r="E158" s="46" t="s">
        <v>219</v>
      </c>
      <c r="F158" s="46">
        <v>2.0</v>
      </c>
      <c r="G158" s="47" t="s">
        <v>247</v>
      </c>
      <c r="H158" s="48">
        <f>VLOOKUP(G158,'Equipment Pricing'!A:C,3,0)</f>
        <v>1006</v>
      </c>
      <c r="I158" s="47" t="s">
        <v>248</v>
      </c>
      <c r="J158" s="48">
        <f>VLOOKUP(I158,'Equipment Pricing'!A:C,3,0)</f>
        <v>559</v>
      </c>
      <c r="K158" s="44" t="s">
        <v>246</v>
      </c>
      <c r="L158" s="48">
        <f>VLOOKUP(K158,'Equipment Pricing'!A:C,3,0)</f>
        <v>80</v>
      </c>
      <c r="M158" s="50">
        <f t="shared" si="1"/>
        <v>1645</v>
      </c>
      <c r="N158" s="50">
        <v>435.0</v>
      </c>
      <c r="O158" s="50">
        <f t="shared" si="2"/>
        <v>197.6</v>
      </c>
      <c r="P158" s="50">
        <v>453.0</v>
      </c>
      <c r="Q158" s="50">
        <f t="shared" si="3"/>
        <v>2730.6</v>
      </c>
      <c r="R158" s="50">
        <f t="shared" si="4"/>
        <v>1749.4</v>
      </c>
      <c r="S158" s="92">
        <v>4480.0</v>
      </c>
      <c r="U158" s="93"/>
      <c r="V158" s="93"/>
      <c r="W158" s="93"/>
      <c r="X158" s="93"/>
      <c r="Y158" s="93"/>
      <c r="Z158" s="93"/>
    </row>
    <row r="159" ht="15.75" customHeight="1">
      <c r="A159" s="44" t="s">
        <v>204</v>
      </c>
      <c r="B159" s="44" t="s">
        <v>115</v>
      </c>
      <c r="C159" s="44" t="s">
        <v>116</v>
      </c>
      <c r="D159" s="46" t="s">
        <v>42</v>
      </c>
      <c r="E159" s="46" t="s">
        <v>219</v>
      </c>
      <c r="F159" s="46">
        <v>2.5</v>
      </c>
      <c r="G159" s="47" t="s">
        <v>249</v>
      </c>
      <c r="H159" s="48">
        <f>VLOOKUP(G159,'Equipment Pricing'!A:C,3,0)</f>
        <v>1133</v>
      </c>
      <c r="I159" s="47" t="s">
        <v>250</v>
      </c>
      <c r="J159" s="48">
        <f>VLOOKUP(I159,'Equipment Pricing'!A:C,3,0)</f>
        <v>589</v>
      </c>
      <c r="K159" s="44" t="s">
        <v>251</v>
      </c>
      <c r="L159" s="48">
        <f>VLOOKUP(K159,'Equipment Pricing'!A:C,3,0)</f>
        <v>91</v>
      </c>
      <c r="M159" s="50">
        <f t="shared" si="1"/>
        <v>1813</v>
      </c>
      <c r="N159" s="50">
        <v>435.0</v>
      </c>
      <c r="O159" s="50">
        <f t="shared" si="2"/>
        <v>213.56</v>
      </c>
      <c r="P159" s="50">
        <v>453.0</v>
      </c>
      <c r="Q159" s="50">
        <f t="shared" si="3"/>
        <v>2914.56</v>
      </c>
      <c r="R159" s="50">
        <f t="shared" si="4"/>
        <v>1765.44</v>
      </c>
      <c r="S159" s="92">
        <v>4680.0</v>
      </c>
      <c r="U159" s="93"/>
      <c r="V159" s="93"/>
      <c r="W159" s="93"/>
      <c r="X159" s="93"/>
      <c r="Y159" s="93"/>
      <c r="Z159" s="93"/>
    </row>
    <row r="160" ht="15.75" customHeight="1">
      <c r="A160" s="44" t="s">
        <v>204</v>
      </c>
      <c r="B160" s="44" t="s">
        <v>115</v>
      </c>
      <c r="C160" s="44" t="s">
        <v>116</v>
      </c>
      <c r="D160" s="46" t="s">
        <v>42</v>
      </c>
      <c r="E160" s="46" t="s">
        <v>219</v>
      </c>
      <c r="F160" s="46">
        <v>2.5</v>
      </c>
      <c r="G160" s="47" t="s">
        <v>249</v>
      </c>
      <c r="H160" s="48">
        <f>VLOOKUP(G160,'Equipment Pricing'!A:C,3,0)</f>
        <v>1133</v>
      </c>
      <c r="I160" s="47" t="s">
        <v>250</v>
      </c>
      <c r="J160" s="48">
        <f>VLOOKUP(I160,'Equipment Pricing'!A:C,3,0)</f>
        <v>589</v>
      </c>
      <c r="K160" s="44" t="s">
        <v>251</v>
      </c>
      <c r="L160" s="48">
        <f>VLOOKUP(K160,'Equipment Pricing'!A:C,3,0)</f>
        <v>91</v>
      </c>
      <c r="M160" s="50">
        <f t="shared" si="1"/>
        <v>1813</v>
      </c>
      <c r="N160" s="50">
        <v>435.0</v>
      </c>
      <c r="O160" s="50">
        <f t="shared" si="2"/>
        <v>213.56</v>
      </c>
      <c r="P160" s="50">
        <v>453.0</v>
      </c>
      <c r="Q160" s="50">
        <f t="shared" si="3"/>
        <v>2914.56</v>
      </c>
      <c r="R160" s="50">
        <f t="shared" si="4"/>
        <v>1765.44</v>
      </c>
      <c r="S160" s="92">
        <v>4680.0</v>
      </c>
      <c r="U160" s="93"/>
      <c r="V160" s="93"/>
      <c r="W160" s="93"/>
      <c r="X160" s="93"/>
      <c r="Y160" s="93"/>
      <c r="Z160" s="93"/>
    </row>
    <row r="161" ht="15.75" customHeight="1">
      <c r="A161" s="44" t="s">
        <v>204</v>
      </c>
      <c r="B161" s="44" t="s">
        <v>115</v>
      </c>
      <c r="C161" s="44" t="s">
        <v>116</v>
      </c>
      <c r="D161" s="46" t="s">
        <v>42</v>
      </c>
      <c r="E161" s="46" t="s">
        <v>219</v>
      </c>
      <c r="F161" s="46">
        <v>3.0</v>
      </c>
      <c r="G161" s="47" t="s">
        <v>252</v>
      </c>
      <c r="H161" s="48">
        <f>VLOOKUP(G161,'Equipment Pricing'!A:C,3,0)</f>
        <v>1314</v>
      </c>
      <c r="I161" s="47" t="s">
        <v>253</v>
      </c>
      <c r="J161" s="48">
        <f>VLOOKUP(I161,'Equipment Pricing'!A:C,3,0)</f>
        <v>610</v>
      </c>
      <c r="K161" s="44" t="s">
        <v>254</v>
      </c>
      <c r="L161" s="48">
        <f>VLOOKUP(K161,'Equipment Pricing'!A:C,3,0)</f>
        <v>96</v>
      </c>
      <c r="M161" s="50">
        <f t="shared" si="1"/>
        <v>2020</v>
      </c>
      <c r="N161" s="50">
        <v>435.0</v>
      </c>
      <c r="O161" s="50">
        <f t="shared" si="2"/>
        <v>233.225</v>
      </c>
      <c r="P161" s="50">
        <v>453.0</v>
      </c>
      <c r="Q161" s="50">
        <f t="shared" si="3"/>
        <v>3141.225</v>
      </c>
      <c r="R161" s="50">
        <f t="shared" si="4"/>
        <v>1763.775</v>
      </c>
      <c r="S161" s="92">
        <v>4905.0</v>
      </c>
      <c r="U161" s="93"/>
      <c r="V161" s="93"/>
      <c r="W161" s="93"/>
      <c r="X161" s="93"/>
      <c r="Y161" s="93"/>
      <c r="Z161" s="93"/>
    </row>
    <row r="162" ht="15.75" customHeight="1">
      <c r="A162" s="44" t="s">
        <v>204</v>
      </c>
      <c r="B162" s="44" t="s">
        <v>115</v>
      </c>
      <c r="C162" s="44" t="s">
        <v>116</v>
      </c>
      <c r="D162" s="46" t="s">
        <v>42</v>
      </c>
      <c r="E162" s="46" t="s">
        <v>219</v>
      </c>
      <c r="F162" s="46">
        <v>3.0</v>
      </c>
      <c r="G162" s="47" t="s">
        <v>252</v>
      </c>
      <c r="H162" s="48">
        <f>VLOOKUP(G162,'Equipment Pricing'!A:C,3,0)</f>
        <v>1314</v>
      </c>
      <c r="I162" s="47" t="s">
        <v>253</v>
      </c>
      <c r="J162" s="48">
        <f>VLOOKUP(I162,'Equipment Pricing'!A:C,3,0)</f>
        <v>610</v>
      </c>
      <c r="K162" s="44" t="s">
        <v>254</v>
      </c>
      <c r="L162" s="48">
        <f>VLOOKUP(K162,'Equipment Pricing'!A:C,3,0)</f>
        <v>96</v>
      </c>
      <c r="M162" s="50">
        <f t="shared" si="1"/>
        <v>2020</v>
      </c>
      <c r="N162" s="50">
        <v>435.0</v>
      </c>
      <c r="O162" s="50">
        <f t="shared" si="2"/>
        <v>233.225</v>
      </c>
      <c r="P162" s="50">
        <v>453.0</v>
      </c>
      <c r="Q162" s="50">
        <f t="shared" si="3"/>
        <v>3141.225</v>
      </c>
      <c r="R162" s="50">
        <f t="shared" si="4"/>
        <v>1763.775</v>
      </c>
      <c r="S162" s="92">
        <v>4905.0</v>
      </c>
      <c r="U162" s="93"/>
      <c r="V162" s="93"/>
      <c r="W162" s="93"/>
      <c r="X162" s="93"/>
      <c r="Y162" s="93"/>
      <c r="Z162" s="93"/>
    </row>
    <row r="163" ht="15.75" customHeight="1">
      <c r="A163" s="44" t="s">
        <v>204</v>
      </c>
      <c r="B163" s="44" t="s">
        <v>115</v>
      </c>
      <c r="C163" s="44" t="s">
        <v>116</v>
      </c>
      <c r="D163" s="46" t="s">
        <v>42</v>
      </c>
      <c r="E163" s="46" t="s">
        <v>219</v>
      </c>
      <c r="F163" s="46">
        <v>3.5</v>
      </c>
      <c r="G163" s="47" t="s">
        <v>255</v>
      </c>
      <c r="H163" s="48">
        <f>VLOOKUP(G163,'Equipment Pricing'!A:C,3,0)</f>
        <v>1443</v>
      </c>
      <c r="I163" s="47" t="s">
        <v>256</v>
      </c>
      <c r="J163" s="48">
        <f>VLOOKUP(I163,'Equipment Pricing'!A:C,3,0)</f>
        <v>634</v>
      </c>
      <c r="K163" s="44" t="s">
        <v>257</v>
      </c>
      <c r="L163" s="48">
        <f>VLOOKUP(K163,'Equipment Pricing'!A:C,3,0)</f>
        <v>228</v>
      </c>
      <c r="M163" s="50">
        <f t="shared" si="1"/>
        <v>2305</v>
      </c>
      <c r="N163" s="50">
        <v>435.0</v>
      </c>
      <c r="O163" s="50">
        <f t="shared" si="2"/>
        <v>260.3</v>
      </c>
      <c r="P163" s="50">
        <v>453.0</v>
      </c>
      <c r="Q163" s="50">
        <f t="shared" si="3"/>
        <v>3453.3</v>
      </c>
      <c r="R163" s="50">
        <f t="shared" si="4"/>
        <v>1751.7</v>
      </c>
      <c r="S163" s="92">
        <v>5205.0</v>
      </c>
    </row>
    <row r="164" ht="15.75" customHeight="1">
      <c r="A164" s="44" t="s">
        <v>204</v>
      </c>
      <c r="B164" s="44" t="s">
        <v>115</v>
      </c>
      <c r="C164" s="44" t="s">
        <v>116</v>
      </c>
      <c r="D164" s="46" t="s">
        <v>42</v>
      </c>
      <c r="E164" s="46" t="s">
        <v>219</v>
      </c>
      <c r="F164" s="46">
        <v>3.5</v>
      </c>
      <c r="G164" s="47" t="s">
        <v>255</v>
      </c>
      <c r="H164" s="48">
        <f>VLOOKUP(G164,'Equipment Pricing'!A:C,3,0)</f>
        <v>1443</v>
      </c>
      <c r="I164" s="47" t="s">
        <v>256</v>
      </c>
      <c r="J164" s="48">
        <f>VLOOKUP(I164,'Equipment Pricing'!A:C,3,0)</f>
        <v>634</v>
      </c>
      <c r="K164" s="44" t="s">
        <v>257</v>
      </c>
      <c r="L164" s="48">
        <f>VLOOKUP(K164,'Equipment Pricing'!A:C,3,0)</f>
        <v>228</v>
      </c>
      <c r="M164" s="50">
        <f t="shared" si="1"/>
        <v>2305</v>
      </c>
      <c r="N164" s="50">
        <v>435.0</v>
      </c>
      <c r="O164" s="50">
        <f t="shared" si="2"/>
        <v>260.3</v>
      </c>
      <c r="P164" s="50">
        <v>453.0</v>
      </c>
      <c r="Q164" s="50">
        <f t="shared" si="3"/>
        <v>3453.3</v>
      </c>
      <c r="R164" s="50">
        <f t="shared" si="4"/>
        <v>1751.7</v>
      </c>
      <c r="S164" s="92">
        <v>5205.0</v>
      </c>
      <c r="U164" s="93"/>
      <c r="V164" s="93"/>
      <c r="W164" s="93"/>
      <c r="X164" s="93"/>
      <c r="Y164" s="93"/>
      <c r="Z164" s="93"/>
    </row>
    <row r="165" ht="15.75" customHeight="1">
      <c r="A165" s="44" t="s">
        <v>204</v>
      </c>
      <c r="B165" s="44" t="s">
        <v>115</v>
      </c>
      <c r="C165" s="44" t="s">
        <v>116</v>
      </c>
      <c r="D165" s="46" t="s">
        <v>42</v>
      </c>
      <c r="E165" s="46" t="s">
        <v>219</v>
      </c>
      <c r="F165" s="46">
        <v>4.0</v>
      </c>
      <c r="G165" s="47" t="s">
        <v>258</v>
      </c>
      <c r="H165" s="48">
        <f>VLOOKUP(G165,'Equipment Pricing'!A:C,3,0)</f>
        <v>1445</v>
      </c>
      <c r="I165" s="47" t="s">
        <v>259</v>
      </c>
      <c r="J165" s="48">
        <f>VLOOKUP(I165,'Equipment Pricing'!A:C,3,0)</f>
        <v>693</v>
      </c>
      <c r="K165" s="44" t="s">
        <v>257</v>
      </c>
      <c r="L165" s="48">
        <f>VLOOKUP(K165,'Equipment Pricing'!A:C,3,0)</f>
        <v>228</v>
      </c>
      <c r="M165" s="50">
        <f t="shared" si="1"/>
        <v>2366</v>
      </c>
      <c r="N165" s="50">
        <v>435.0</v>
      </c>
      <c r="O165" s="50">
        <f t="shared" si="2"/>
        <v>266.095</v>
      </c>
      <c r="P165" s="50">
        <v>453.0</v>
      </c>
      <c r="Q165" s="50">
        <f t="shared" si="3"/>
        <v>3520.095</v>
      </c>
      <c r="R165" s="50">
        <f t="shared" si="4"/>
        <v>1749.905</v>
      </c>
      <c r="S165" s="92">
        <v>5270.0</v>
      </c>
      <c r="U165" s="93"/>
      <c r="V165" s="93"/>
      <c r="W165" s="93"/>
      <c r="X165" s="93"/>
      <c r="Y165" s="93"/>
      <c r="Z165" s="93"/>
    </row>
    <row r="166" ht="15.75" customHeight="1">
      <c r="A166" s="44" t="s">
        <v>204</v>
      </c>
      <c r="B166" s="44" t="s">
        <v>115</v>
      </c>
      <c r="C166" s="44" t="s">
        <v>116</v>
      </c>
      <c r="D166" s="46" t="s">
        <v>42</v>
      </c>
      <c r="E166" s="46" t="s">
        <v>219</v>
      </c>
      <c r="F166" s="46">
        <v>5.0</v>
      </c>
      <c r="G166" s="47" t="s">
        <v>260</v>
      </c>
      <c r="H166" s="48">
        <f>VLOOKUP(G166,'Equipment Pricing'!A:C,3,0)</f>
        <v>1758</v>
      </c>
      <c r="I166" s="47" t="s">
        <v>261</v>
      </c>
      <c r="J166" s="48">
        <f>VLOOKUP(I166,'Equipment Pricing'!A:C,3,0)</f>
        <v>693</v>
      </c>
      <c r="K166" s="44" t="s">
        <v>257</v>
      </c>
      <c r="L166" s="48">
        <f>VLOOKUP(K166,'Equipment Pricing'!A:C,3,0)</f>
        <v>228</v>
      </c>
      <c r="M166" s="50">
        <f t="shared" si="1"/>
        <v>2679</v>
      </c>
      <c r="N166" s="50">
        <v>435.0</v>
      </c>
      <c r="O166" s="50">
        <f t="shared" si="2"/>
        <v>295.83</v>
      </c>
      <c r="P166" s="50">
        <v>453.0</v>
      </c>
      <c r="Q166" s="50">
        <f t="shared" si="3"/>
        <v>3862.83</v>
      </c>
      <c r="R166" s="50">
        <f t="shared" si="4"/>
        <v>1762.17</v>
      </c>
      <c r="S166" s="92">
        <v>5625.0</v>
      </c>
      <c r="U166" s="93"/>
      <c r="V166" s="93"/>
      <c r="W166" s="93"/>
      <c r="X166" s="93"/>
      <c r="Y166" s="93"/>
      <c r="Z166" s="93"/>
    </row>
    <row r="167" ht="15.75" customHeight="1">
      <c r="A167" s="44" t="s">
        <v>285</v>
      </c>
      <c r="B167" s="44" t="s">
        <v>147</v>
      </c>
      <c r="C167" s="45" t="s">
        <v>206</v>
      </c>
      <c r="D167" s="46" t="s">
        <v>42</v>
      </c>
      <c r="E167" s="46" t="s">
        <v>219</v>
      </c>
      <c r="F167" s="46">
        <v>1.5</v>
      </c>
      <c r="G167" s="47" t="s">
        <v>263</v>
      </c>
      <c r="H167" s="48">
        <f>VLOOKUP(G167,'Equipment Pricing'!A:C,3,0)</f>
        <v>973</v>
      </c>
      <c r="I167" s="47" t="s">
        <v>264</v>
      </c>
      <c r="J167" s="48">
        <f>VLOOKUP(I167,'Equipment Pricing'!A:C,3,0)</f>
        <v>559</v>
      </c>
      <c r="K167" s="44" t="s">
        <v>282</v>
      </c>
      <c r="L167" s="48">
        <f>VLOOKUP(K167,'Equipment Pricing'!A:C,3,0)</f>
        <v>151</v>
      </c>
      <c r="M167" s="50">
        <f t="shared" si="1"/>
        <v>1683</v>
      </c>
      <c r="N167" s="50">
        <v>435.0</v>
      </c>
      <c r="O167" s="50">
        <f t="shared" si="2"/>
        <v>201.21</v>
      </c>
      <c r="P167" s="50">
        <v>453.0</v>
      </c>
      <c r="Q167" s="50">
        <f t="shared" si="3"/>
        <v>2772.21</v>
      </c>
      <c r="R167" s="50">
        <f t="shared" si="4"/>
        <v>1677.79</v>
      </c>
      <c r="S167" s="92">
        <v>4450.0</v>
      </c>
      <c r="U167" s="93"/>
      <c r="V167" s="93"/>
      <c r="W167" s="93"/>
      <c r="X167" s="93"/>
      <c r="Y167" s="93"/>
      <c r="Z167" s="93"/>
    </row>
    <row r="168" ht="15.75" customHeight="1">
      <c r="A168" s="44" t="s">
        <v>285</v>
      </c>
      <c r="B168" s="44" t="s">
        <v>147</v>
      </c>
      <c r="C168" s="45" t="s">
        <v>206</v>
      </c>
      <c r="D168" s="46" t="s">
        <v>42</v>
      </c>
      <c r="E168" s="46" t="s">
        <v>219</v>
      </c>
      <c r="F168" s="46">
        <v>2.0</v>
      </c>
      <c r="G168" s="47" t="s">
        <v>266</v>
      </c>
      <c r="H168" s="48">
        <f>VLOOKUP(G168,'Equipment Pricing'!A:C,3,0)</f>
        <v>1006</v>
      </c>
      <c r="I168" s="47" t="s">
        <v>267</v>
      </c>
      <c r="J168" s="48">
        <f>VLOOKUP(I168,'Equipment Pricing'!A:C,3,0)</f>
        <v>559</v>
      </c>
      <c r="K168" s="44" t="s">
        <v>271</v>
      </c>
      <c r="L168" s="48">
        <f>VLOOKUP(K168,'Equipment Pricing'!A:C,3,0)</f>
        <v>135</v>
      </c>
      <c r="M168" s="50">
        <f t="shared" si="1"/>
        <v>1700</v>
      </c>
      <c r="N168" s="50">
        <v>435.0</v>
      </c>
      <c r="O168" s="50">
        <f t="shared" si="2"/>
        <v>202.825</v>
      </c>
      <c r="P168" s="50">
        <v>453.0</v>
      </c>
      <c r="Q168" s="50">
        <f t="shared" si="3"/>
        <v>2790.825</v>
      </c>
      <c r="R168" s="50">
        <f t="shared" si="4"/>
        <v>1689.175</v>
      </c>
      <c r="S168" s="92">
        <v>4480.0</v>
      </c>
      <c r="U168" s="93"/>
      <c r="V168" s="93"/>
      <c r="W168" s="93"/>
      <c r="X168" s="93"/>
      <c r="Y168" s="93"/>
      <c r="Z168" s="93"/>
    </row>
    <row r="169" ht="15.75" customHeight="1">
      <c r="A169" s="44" t="s">
        <v>285</v>
      </c>
      <c r="B169" s="44" t="s">
        <v>147</v>
      </c>
      <c r="C169" s="45" t="s">
        <v>206</v>
      </c>
      <c r="D169" s="46" t="s">
        <v>42</v>
      </c>
      <c r="E169" s="46" t="s">
        <v>219</v>
      </c>
      <c r="F169" s="46">
        <v>2.5</v>
      </c>
      <c r="G169" s="47" t="s">
        <v>269</v>
      </c>
      <c r="H169" s="48">
        <f>VLOOKUP(G169,'Equipment Pricing'!A:C,3,0)</f>
        <v>1133</v>
      </c>
      <c r="I169" s="47" t="s">
        <v>270</v>
      </c>
      <c r="J169" s="48">
        <f>VLOOKUP(I169,'Equipment Pricing'!A:C,3,0)</f>
        <v>589</v>
      </c>
      <c r="K169" s="44" t="s">
        <v>274</v>
      </c>
      <c r="L169" s="48">
        <f>VLOOKUP(K169,'Equipment Pricing'!A:C,3,0)</f>
        <v>137</v>
      </c>
      <c r="M169" s="50">
        <f t="shared" si="1"/>
        <v>1859</v>
      </c>
      <c r="N169" s="50">
        <v>435.0</v>
      </c>
      <c r="O169" s="50">
        <f t="shared" si="2"/>
        <v>217.93</v>
      </c>
      <c r="P169" s="50">
        <v>453.0</v>
      </c>
      <c r="Q169" s="50">
        <f t="shared" si="3"/>
        <v>2964.93</v>
      </c>
      <c r="R169" s="50">
        <f t="shared" si="4"/>
        <v>1715.07</v>
      </c>
      <c r="S169" s="92">
        <v>4680.0</v>
      </c>
      <c r="U169" s="93"/>
      <c r="V169" s="93"/>
      <c r="W169" s="93"/>
      <c r="X169" s="93"/>
      <c r="Y169" s="93"/>
      <c r="Z169" s="93"/>
    </row>
    <row r="170" ht="15.75" customHeight="1">
      <c r="A170" s="44" t="s">
        <v>285</v>
      </c>
      <c r="B170" s="44" t="s">
        <v>147</v>
      </c>
      <c r="C170" s="45" t="s">
        <v>206</v>
      </c>
      <c r="D170" s="46" t="s">
        <v>42</v>
      </c>
      <c r="E170" s="46" t="s">
        <v>219</v>
      </c>
      <c r="F170" s="46">
        <v>3.0</v>
      </c>
      <c r="G170" s="47" t="s">
        <v>272</v>
      </c>
      <c r="H170" s="48">
        <f>VLOOKUP(G170,'Equipment Pricing'!A:C,3,0)</f>
        <v>1314</v>
      </c>
      <c r="I170" s="47" t="s">
        <v>273</v>
      </c>
      <c r="J170" s="48">
        <f>VLOOKUP(I170,'Equipment Pricing'!A:C,3,0)</f>
        <v>610</v>
      </c>
      <c r="K170" s="44" t="s">
        <v>257</v>
      </c>
      <c r="L170" s="48">
        <f>VLOOKUP(K170,'Equipment Pricing'!A:C,3,0)</f>
        <v>228</v>
      </c>
      <c r="M170" s="50">
        <f t="shared" si="1"/>
        <v>2152</v>
      </c>
      <c r="N170" s="50">
        <v>435.0</v>
      </c>
      <c r="O170" s="50">
        <f t="shared" si="2"/>
        <v>245.765</v>
      </c>
      <c r="P170" s="50">
        <v>453.0</v>
      </c>
      <c r="Q170" s="50">
        <f t="shared" si="3"/>
        <v>3285.765</v>
      </c>
      <c r="R170" s="50">
        <f t="shared" si="4"/>
        <v>1619.235</v>
      </c>
      <c r="S170" s="92">
        <v>4905.0</v>
      </c>
      <c r="U170" s="93"/>
      <c r="V170" s="93"/>
      <c r="W170" s="93"/>
      <c r="X170" s="93"/>
      <c r="Y170" s="93"/>
      <c r="Z170" s="93"/>
    </row>
    <row r="171" ht="15.75" customHeight="1">
      <c r="A171" s="44" t="s">
        <v>285</v>
      </c>
      <c r="B171" s="44" t="s">
        <v>147</v>
      </c>
      <c r="C171" s="45" t="s">
        <v>206</v>
      </c>
      <c r="D171" s="46" t="s">
        <v>42</v>
      </c>
      <c r="E171" s="46" t="s">
        <v>219</v>
      </c>
      <c r="F171" s="46">
        <v>3.5</v>
      </c>
      <c r="G171" s="47" t="s">
        <v>275</v>
      </c>
      <c r="H171" s="48">
        <f>VLOOKUP(G171,'Equipment Pricing'!A:C,3,0)</f>
        <v>1443</v>
      </c>
      <c r="I171" s="47" t="s">
        <v>276</v>
      </c>
      <c r="J171" s="48">
        <f>VLOOKUP(I171,'Equipment Pricing'!A:C,3,0)</f>
        <v>634</v>
      </c>
      <c r="K171" s="44" t="s">
        <v>257</v>
      </c>
      <c r="L171" s="48">
        <f>VLOOKUP(K171,'Equipment Pricing'!A:C,3,0)</f>
        <v>228</v>
      </c>
      <c r="M171" s="50">
        <f t="shared" si="1"/>
        <v>2305</v>
      </c>
      <c r="N171" s="50">
        <v>435.0</v>
      </c>
      <c r="O171" s="50">
        <f t="shared" si="2"/>
        <v>260.3</v>
      </c>
      <c r="P171" s="50">
        <v>453.0</v>
      </c>
      <c r="Q171" s="50">
        <f t="shared" si="3"/>
        <v>3453.3</v>
      </c>
      <c r="R171" s="50">
        <f t="shared" si="4"/>
        <v>1751.7</v>
      </c>
      <c r="S171" s="92">
        <v>5205.0</v>
      </c>
      <c r="U171" s="93"/>
      <c r="V171" s="93"/>
      <c r="W171" s="93"/>
      <c r="X171" s="93"/>
      <c r="Y171" s="93"/>
      <c r="Z171" s="93"/>
    </row>
    <row r="172" ht="15.75" customHeight="1">
      <c r="A172" s="44" t="s">
        <v>285</v>
      </c>
      <c r="B172" s="44" t="s">
        <v>147</v>
      </c>
      <c r="C172" s="45" t="s">
        <v>206</v>
      </c>
      <c r="D172" s="46" t="s">
        <v>42</v>
      </c>
      <c r="E172" s="46" t="s">
        <v>219</v>
      </c>
      <c r="F172" s="46">
        <v>4.0</v>
      </c>
      <c r="G172" s="47" t="s">
        <v>277</v>
      </c>
      <c r="H172" s="48">
        <f>VLOOKUP(G172,'Equipment Pricing'!A:C,3,0)</f>
        <v>1445</v>
      </c>
      <c r="I172" s="47" t="s">
        <v>278</v>
      </c>
      <c r="J172" s="48">
        <f>VLOOKUP(I172,'Equipment Pricing'!A:C,3,0)</f>
        <v>693</v>
      </c>
      <c r="K172" s="44" t="s">
        <v>283</v>
      </c>
      <c r="L172" s="48">
        <f>VLOOKUP(K172,'Equipment Pricing'!A:C,3,0)</f>
        <v>305</v>
      </c>
      <c r="M172" s="50">
        <f t="shared" si="1"/>
        <v>2443</v>
      </c>
      <c r="N172" s="50">
        <v>435.0</v>
      </c>
      <c r="O172" s="50">
        <f t="shared" si="2"/>
        <v>273.41</v>
      </c>
      <c r="P172" s="50">
        <v>453.0</v>
      </c>
      <c r="Q172" s="50">
        <f t="shared" si="3"/>
        <v>3604.41</v>
      </c>
      <c r="R172" s="50">
        <f t="shared" si="4"/>
        <v>1665.59</v>
      </c>
      <c r="S172" s="92">
        <v>5270.0</v>
      </c>
      <c r="U172" s="93"/>
      <c r="V172" s="93"/>
      <c r="W172" s="93"/>
      <c r="X172" s="93"/>
      <c r="Y172" s="93"/>
      <c r="Z172" s="93"/>
    </row>
    <row r="173" ht="15.75" customHeight="1">
      <c r="A173" s="44" t="s">
        <v>285</v>
      </c>
      <c r="B173" s="44" t="s">
        <v>147</v>
      </c>
      <c r="C173" s="45" t="s">
        <v>206</v>
      </c>
      <c r="D173" s="46" t="s">
        <v>42</v>
      </c>
      <c r="E173" s="46" t="s">
        <v>219</v>
      </c>
      <c r="F173" s="46">
        <v>5.0</v>
      </c>
      <c r="G173" s="47" t="s">
        <v>279</v>
      </c>
      <c r="H173" s="48">
        <f>VLOOKUP(G173,'Equipment Pricing'!A:C,3,0)</f>
        <v>1758</v>
      </c>
      <c r="I173" s="47" t="s">
        <v>280</v>
      </c>
      <c r="J173" s="48">
        <f>VLOOKUP(I173,'Equipment Pricing'!A:C,3,0)</f>
        <v>578</v>
      </c>
      <c r="K173" s="44" t="s">
        <v>283</v>
      </c>
      <c r="L173" s="48">
        <f>VLOOKUP(K173,'Equipment Pricing'!A:C,3,0)</f>
        <v>305</v>
      </c>
      <c r="M173" s="50">
        <f t="shared" si="1"/>
        <v>2641</v>
      </c>
      <c r="N173" s="50">
        <v>435.0</v>
      </c>
      <c r="O173" s="50">
        <f t="shared" si="2"/>
        <v>292.22</v>
      </c>
      <c r="P173" s="50">
        <v>453.0</v>
      </c>
      <c r="Q173" s="50">
        <f t="shared" si="3"/>
        <v>3821.22</v>
      </c>
      <c r="R173" s="50">
        <f t="shared" si="4"/>
        <v>1803.78</v>
      </c>
      <c r="S173" s="92">
        <v>5625.0</v>
      </c>
      <c r="U173" s="93"/>
      <c r="V173" s="93"/>
      <c r="W173" s="93"/>
      <c r="X173" s="93"/>
      <c r="Y173" s="93"/>
      <c r="Z173" s="93"/>
    </row>
    <row r="174" ht="15.75" customHeight="1">
      <c r="A174" s="44" t="s">
        <v>207</v>
      </c>
      <c r="B174" s="44" t="s">
        <v>208</v>
      </c>
      <c r="C174" s="45" t="s">
        <v>206</v>
      </c>
      <c r="D174" s="46" t="s">
        <v>42</v>
      </c>
      <c r="E174" s="46" t="s">
        <v>219</v>
      </c>
      <c r="F174" s="46">
        <v>1.5</v>
      </c>
      <c r="G174" s="47" t="s">
        <v>263</v>
      </c>
      <c r="H174" s="48">
        <f>VLOOKUP(G174,'Equipment Pricing'!A:C,3,0)</f>
        <v>973</v>
      </c>
      <c r="I174" s="47" t="s">
        <v>264</v>
      </c>
      <c r="J174" s="48">
        <f>VLOOKUP(I174,'Equipment Pricing'!A:C,3,0)</f>
        <v>559</v>
      </c>
      <c r="K174" s="95" t="s">
        <v>286</v>
      </c>
      <c r="L174" s="48">
        <f>VLOOKUP(K174,'Equipment Pricing'!A:C,3,0)</f>
        <v>85</v>
      </c>
      <c r="M174" s="50">
        <f t="shared" si="1"/>
        <v>1617</v>
      </c>
      <c r="N174" s="50">
        <v>435.0</v>
      </c>
      <c r="O174" s="50">
        <f t="shared" si="2"/>
        <v>194.94</v>
      </c>
      <c r="P174" s="50">
        <v>453.0</v>
      </c>
      <c r="Q174" s="50">
        <f t="shared" si="3"/>
        <v>2699.94</v>
      </c>
      <c r="R174" s="50">
        <f t="shared" si="4"/>
        <v>1750.06</v>
      </c>
      <c r="S174" s="92">
        <v>4450.0</v>
      </c>
      <c r="U174" s="93"/>
      <c r="V174" s="93"/>
      <c r="W174" s="93"/>
      <c r="X174" s="93"/>
      <c r="Y174" s="93"/>
      <c r="Z174" s="93"/>
    </row>
    <row r="175" ht="15.75" customHeight="1">
      <c r="A175" s="44" t="s">
        <v>207</v>
      </c>
      <c r="B175" s="44" t="s">
        <v>208</v>
      </c>
      <c r="C175" s="45" t="s">
        <v>206</v>
      </c>
      <c r="D175" s="46" t="s">
        <v>42</v>
      </c>
      <c r="E175" s="46" t="s">
        <v>219</v>
      </c>
      <c r="F175" s="46">
        <v>2.0</v>
      </c>
      <c r="G175" s="47" t="s">
        <v>266</v>
      </c>
      <c r="H175" s="48">
        <f>VLOOKUP(G175,'Equipment Pricing'!A:C,3,0)</f>
        <v>1006</v>
      </c>
      <c r="I175" s="47" t="s">
        <v>267</v>
      </c>
      <c r="J175" s="48">
        <f>VLOOKUP(I175,'Equipment Pricing'!A:C,3,0)</f>
        <v>559</v>
      </c>
      <c r="K175" s="95" t="s">
        <v>287</v>
      </c>
      <c r="L175" s="48">
        <f>VLOOKUP(K175,'Equipment Pricing'!A:C,3,0)</f>
        <v>105</v>
      </c>
      <c r="M175" s="50">
        <f t="shared" si="1"/>
        <v>1670</v>
      </c>
      <c r="N175" s="50">
        <v>435.0</v>
      </c>
      <c r="O175" s="50">
        <f t="shared" si="2"/>
        <v>199.975</v>
      </c>
      <c r="P175" s="50">
        <v>453.0</v>
      </c>
      <c r="Q175" s="50">
        <f t="shared" si="3"/>
        <v>2757.975</v>
      </c>
      <c r="R175" s="50">
        <f t="shared" si="4"/>
        <v>1722.025</v>
      </c>
      <c r="S175" s="92">
        <v>4480.0</v>
      </c>
      <c r="U175" s="93"/>
      <c r="V175" s="93"/>
      <c r="W175" s="93"/>
      <c r="X175" s="93"/>
      <c r="Y175" s="93"/>
      <c r="Z175" s="93"/>
    </row>
    <row r="176" ht="15.75" customHeight="1">
      <c r="A176" s="44" t="s">
        <v>207</v>
      </c>
      <c r="B176" s="44" t="s">
        <v>208</v>
      </c>
      <c r="C176" s="45" t="s">
        <v>206</v>
      </c>
      <c r="D176" s="46" t="s">
        <v>42</v>
      </c>
      <c r="E176" s="46" t="s">
        <v>219</v>
      </c>
      <c r="F176" s="46">
        <v>2.5</v>
      </c>
      <c r="G176" s="47" t="s">
        <v>269</v>
      </c>
      <c r="H176" s="48">
        <f>VLOOKUP(G176,'Equipment Pricing'!A:C,3,0)</f>
        <v>1133</v>
      </c>
      <c r="I176" s="47" t="s">
        <v>270</v>
      </c>
      <c r="J176" s="48">
        <f>VLOOKUP(I176,'Equipment Pricing'!A:C,3,0)</f>
        <v>589</v>
      </c>
      <c r="K176" s="95" t="s">
        <v>288</v>
      </c>
      <c r="L176" s="48">
        <f>VLOOKUP(K176,'Equipment Pricing'!A:C,3,0)</f>
        <v>105</v>
      </c>
      <c r="M176" s="50">
        <f t="shared" si="1"/>
        <v>1827</v>
      </c>
      <c r="N176" s="50">
        <v>435.0</v>
      </c>
      <c r="O176" s="50">
        <f t="shared" si="2"/>
        <v>214.89</v>
      </c>
      <c r="P176" s="50">
        <v>453.0</v>
      </c>
      <c r="Q176" s="50">
        <f t="shared" si="3"/>
        <v>2929.89</v>
      </c>
      <c r="R176" s="50">
        <f t="shared" si="4"/>
        <v>1750.11</v>
      </c>
      <c r="S176" s="92">
        <v>4680.0</v>
      </c>
      <c r="U176" s="93"/>
      <c r="V176" s="93"/>
      <c r="W176" s="93"/>
      <c r="X176" s="93"/>
      <c r="Y176" s="93"/>
      <c r="Z176" s="93"/>
    </row>
    <row r="177" ht="15.75" customHeight="1">
      <c r="A177" s="44" t="s">
        <v>207</v>
      </c>
      <c r="B177" s="44" t="s">
        <v>208</v>
      </c>
      <c r="C177" s="45" t="s">
        <v>206</v>
      </c>
      <c r="D177" s="46" t="s">
        <v>42</v>
      </c>
      <c r="E177" s="46" t="s">
        <v>219</v>
      </c>
      <c r="F177" s="46">
        <v>3.0</v>
      </c>
      <c r="G177" s="47" t="s">
        <v>272</v>
      </c>
      <c r="H177" s="48">
        <f>VLOOKUP(G177,'Equipment Pricing'!A:C,3,0)</f>
        <v>1314</v>
      </c>
      <c r="I177" s="47" t="s">
        <v>273</v>
      </c>
      <c r="J177" s="48">
        <f>VLOOKUP(I177,'Equipment Pricing'!A:C,3,0)</f>
        <v>610</v>
      </c>
      <c r="K177" s="95" t="s">
        <v>288</v>
      </c>
      <c r="L177" s="48">
        <f>VLOOKUP(K177,'Equipment Pricing'!A:C,3,0)</f>
        <v>105</v>
      </c>
      <c r="M177" s="50">
        <f t="shared" si="1"/>
        <v>2029</v>
      </c>
      <c r="N177" s="50">
        <v>435.0</v>
      </c>
      <c r="O177" s="50">
        <f t="shared" si="2"/>
        <v>234.08</v>
      </c>
      <c r="P177" s="50">
        <v>453.0</v>
      </c>
      <c r="Q177" s="50">
        <f t="shared" si="3"/>
        <v>3151.08</v>
      </c>
      <c r="R177" s="50">
        <f t="shared" si="4"/>
        <v>1753.92</v>
      </c>
      <c r="S177" s="92">
        <v>4905.0</v>
      </c>
      <c r="U177" s="93"/>
      <c r="V177" s="93"/>
      <c r="W177" s="93"/>
      <c r="X177" s="93"/>
      <c r="Y177" s="93"/>
      <c r="Z177" s="93"/>
    </row>
    <row r="178" ht="15.75" customHeight="1">
      <c r="A178" s="44" t="s">
        <v>207</v>
      </c>
      <c r="B178" s="44" t="s">
        <v>208</v>
      </c>
      <c r="C178" s="45" t="s">
        <v>206</v>
      </c>
      <c r="D178" s="46" t="s">
        <v>42</v>
      </c>
      <c r="E178" s="46" t="s">
        <v>219</v>
      </c>
      <c r="F178" s="46">
        <v>3.5</v>
      </c>
      <c r="G178" s="47" t="s">
        <v>275</v>
      </c>
      <c r="H178" s="48">
        <f>VLOOKUP(G178,'Equipment Pricing'!A:C,3,0)</f>
        <v>1443</v>
      </c>
      <c r="I178" s="47" t="s">
        <v>276</v>
      </c>
      <c r="J178" s="48">
        <f>VLOOKUP(I178,'Equipment Pricing'!A:C,3,0)</f>
        <v>634</v>
      </c>
      <c r="K178" s="95" t="s">
        <v>289</v>
      </c>
      <c r="L178" s="48">
        <f>VLOOKUP(K178,'Equipment Pricing'!A:C,3,0)</f>
        <v>155</v>
      </c>
      <c r="M178" s="50">
        <f t="shared" si="1"/>
        <v>2232</v>
      </c>
      <c r="N178" s="50">
        <v>435.0</v>
      </c>
      <c r="O178" s="50">
        <f t="shared" si="2"/>
        <v>253.365</v>
      </c>
      <c r="P178" s="50">
        <v>453.0</v>
      </c>
      <c r="Q178" s="50">
        <f t="shared" si="3"/>
        <v>3373.365</v>
      </c>
      <c r="R178" s="50">
        <f t="shared" si="4"/>
        <v>1831.635</v>
      </c>
      <c r="S178" s="92">
        <v>5205.0</v>
      </c>
      <c r="U178" s="93"/>
      <c r="V178" s="93"/>
      <c r="W178" s="93"/>
      <c r="X178" s="93"/>
      <c r="Y178" s="93"/>
      <c r="Z178" s="93"/>
    </row>
    <row r="179" ht="15.75" customHeight="1">
      <c r="A179" s="44" t="s">
        <v>207</v>
      </c>
      <c r="B179" s="44" t="s">
        <v>208</v>
      </c>
      <c r="C179" s="45" t="s">
        <v>206</v>
      </c>
      <c r="D179" s="46" t="s">
        <v>42</v>
      </c>
      <c r="E179" s="46" t="s">
        <v>219</v>
      </c>
      <c r="F179" s="46">
        <v>4.0</v>
      </c>
      <c r="G179" s="47" t="s">
        <v>277</v>
      </c>
      <c r="H179" s="48">
        <f>VLOOKUP(G179,'Equipment Pricing'!A:C,3,0)</f>
        <v>1445</v>
      </c>
      <c r="I179" s="47" t="s">
        <v>278</v>
      </c>
      <c r="J179" s="48">
        <f>VLOOKUP(I179,'Equipment Pricing'!A:C,3,0)</f>
        <v>693</v>
      </c>
      <c r="K179" s="95" t="s">
        <v>289</v>
      </c>
      <c r="L179" s="48">
        <f>VLOOKUP(K179,'Equipment Pricing'!A:C,3,0)</f>
        <v>155</v>
      </c>
      <c r="M179" s="50">
        <f t="shared" si="1"/>
        <v>2293</v>
      </c>
      <c r="N179" s="50">
        <v>435.0</v>
      </c>
      <c r="O179" s="50">
        <f t="shared" si="2"/>
        <v>259.16</v>
      </c>
      <c r="P179" s="50">
        <v>453.0</v>
      </c>
      <c r="Q179" s="50">
        <f t="shared" si="3"/>
        <v>3440.16</v>
      </c>
      <c r="R179" s="50">
        <f t="shared" si="4"/>
        <v>1829.84</v>
      </c>
      <c r="S179" s="92">
        <v>5270.0</v>
      </c>
      <c r="U179" s="93"/>
      <c r="V179" s="93"/>
      <c r="W179" s="93"/>
      <c r="X179" s="93"/>
      <c r="Y179" s="93"/>
      <c r="Z179" s="93"/>
    </row>
    <row r="180" ht="15.75" customHeight="1">
      <c r="A180" s="44" t="s">
        <v>207</v>
      </c>
      <c r="B180" s="44" t="s">
        <v>208</v>
      </c>
      <c r="C180" s="45" t="s">
        <v>206</v>
      </c>
      <c r="D180" s="46" t="s">
        <v>42</v>
      </c>
      <c r="E180" s="46" t="s">
        <v>219</v>
      </c>
      <c r="F180" s="46">
        <v>5.0</v>
      </c>
      <c r="G180" s="47" t="s">
        <v>279</v>
      </c>
      <c r="H180" s="48">
        <f>VLOOKUP(G180,'Equipment Pricing'!A:C,3,0)</f>
        <v>1758</v>
      </c>
      <c r="I180" s="47" t="s">
        <v>280</v>
      </c>
      <c r="J180" s="48">
        <f>VLOOKUP(I180,'Equipment Pricing'!A:C,3,0)</f>
        <v>578</v>
      </c>
      <c r="K180" s="95" t="s">
        <v>290</v>
      </c>
      <c r="L180" s="48">
        <f>VLOOKUP(K180,'Equipment Pricing'!A:C,3,0)</f>
        <v>190</v>
      </c>
      <c r="M180" s="50">
        <f t="shared" si="1"/>
        <v>2526</v>
      </c>
      <c r="N180" s="50">
        <v>435.0</v>
      </c>
      <c r="O180" s="50">
        <f t="shared" si="2"/>
        <v>281.295</v>
      </c>
      <c r="P180" s="50">
        <v>453.0</v>
      </c>
      <c r="Q180" s="50">
        <f t="shared" si="3"/>
        <v>3695.295</v>
      </c>
      <c r="R180" s="50">
        <f t="shared" si="4"/>
        <v>1929.705</v>
      </c>
      <c r="S180" s="92">
        <v>5625.0</v>
      </c>
      <c r="U180" s="93"/>
      <c r="V180" s="93"/>
      <c r="W180" s="93"/>
      <c r="X180" s="93"/>
      <c r="Y180" s="93"/>
      <c r="Z180" s="93"/>
    </row>
    <row r="181" ht="15.75" customHeight="1">
      <c r="A181" s="44" t="s">
        <v>209</v>
      </c>
      <c r="B181" s="45" t="s">
        <v>210</v>
      </c>
      <c r="C181" s="45" t="s">
        <v>148</v>
      </c>
      <c r="D181" s="46" t="s">
        <v>42</v>
      </c>
      <c r="E181" s="46" t="s">
        <v>219</v>
      </c>
      <c r="F181" s="46">
        <v>1.5</v>
      </c>
      <c r="G181" s="47" t="s">
        <v>263</v>
      </c>
      <c r="H181" s="48">
        <f>VLOOKUP(G181,'Equipment Pricing'!A:C,3,0)</f>
        <v>973</v>
      </c>
      <c r="I181" s="47" t="s">
        <v>264</v>
      </c>
      <c r="J181" s="48">
        <f>VLOOKUP(I181,'Equipment Pricing'!A:C,3,0)</f>
        <v>559</v>
      </c>
      <c r="K181" s="44" t="s">
        <v>291</v>
      </c>
      <c r="L181" s="48">
        <f>VLOOKUP(K181,'Equipment Pricing'!A:C,3,0)</f>
        <v>89</v>
      </c>
      <c r="M181" s="50">
        <f t="shared" si="1"/>
        <v>1621</v>
      </c>
      <c r="N181" s="50">
        <v>435.0</v>
      </c>
      <c r="O181" s="50">
        <f t="shared" si="2"/>
        <v>195.32</v>
      </c>
      <c r="P181" s="50">
        <v>453.0</v>
      </c>
      <c r="Q181" s="50">
        <f t="shared" si="3"/>
        <v>2704.32</v>
      </c>
      <c r="R181" s="50">
        <f t="shared" si="4"/>
        <v>1745.68</v>
      </c>
      <c r="S181" s="92">
        <v>4450.0</v>
      </c>
      <c r="U181" s="93"/>
      <c r="V181" s="93"/>
      <c r="W181" s="93"/>
      <c r="X181" s="93"/>
      <c r="Y181" s="93"/>
      <c r="Z181" s="93"/>
    </row>
    <row r="182" ht="15.75" customHeight="1">
      <c r="A182" s="44" t="s">
        <v>209</v>
      </c>
      <c r="B182" s="45" t="s">
        <v>210</v>
      </c>
      <c r="C182" s="45" t="s">
        <v>148</v>
      </c>
      <c r="D182" s="46" t="s">
        <v>42</v>
      </c>
      <c r="E182" s="46" t="s">
        <v>219</v>
      </c>
      <c r="F182" s="46">
        <v>2.0</v>
      </c>
      <c r="G182" s="47" t="s">
        <v>266</v>
      </c>
      <c r="H182" s="48">
        <f>VLOOKUP(G182,'Equipment Pricing'!A:C,3,0)</f>
        <v>1006</v>
      </c>
      <c r="I182" s="47" t="s">
        <v>267</v>
      </c>
      <c r="J182" s="48">
        <f>VLOOKUP(I182,'Equipment Pricing'!A:C,3,0)</f>
        <v>559</v>
      </c>
      <c r="K182" s="44" t="s">
        <v>292</v>
      </c>
      <c r="L182" s="48">
        <f>VLOOKUP(K182,'Equipment Pricing'!A:C,3,0)</f>
        <v>81</v>
      </c>
      <c r="M182" s="50">
        <f t="shared" si="1"/>
        <v>1646</v>
      </c>
      <c r="N182" s="50">
        <v>435.0</v>
      </c>
      <c r="O182" s="50">
        <f t="shared" si="2"/>
        <v>197.695</v>
      </c>
      <c r="P182" s="50">
        <v>453.0</v>
      </c>
      <c r="Q182" s="50">
        <f t="shared" si="3"/>
        <v>2731.695</v>
      </c>
      <c r="R182" s="50">
        <f t="shared" si="4"/>
        <v>1748.305</v>
      </c>
      <c r="S182" s="92">
        <v>4480.0</v>
      </c>
      <c r="U182" s="93"/>
      <c r="V182" s="93"/>
      <c r="W182" s="93"/>
      <c r="X182" s="93"/>
      <c r="Y182" s="93"/>
      <c r="Z182" s="93"/>
    </row>
    <row r="183" ht="15.75" customHeight="1">
      <c r="A183" s="44" t="s">
        <v>209</v>
      </c>
      <c r="B183" s="45" t="s">
        <v>210</v>
      </c>
      <c r="C183" s="45" t="s">
        <v>148</v>
      </c>
      <c r="D183" s="46" t="s">
        <v>42</v>
      </c>
      <c r="E183" s="46" t="s">
        <v>219</v>
      </c>
      <c r="F183" s="46">
        <v>2.5</v>
      </c>
      <c r="G183" s="47" t="s">
        <v>269</v>
      </c>
      <c r="H183" s="48">
        <f>VLOOKUP(G183,'Equipment Pricing'!A:C,3,0)</f>
        <v>1133</v>
      </c>
      <c r="I183" s="47" t="s">
        <v>270</v>
      </c>
      <c r="J183" s="48">
        <f>VLOOKUP(I183,'Equipment Pricing'!A:C,3,0)</f>
        <v>589</v>
      </c>
      <c r="K183" s="44" t="s">
        <v>293</v>
      </c>
      <c r="L183" s="48">
        <f>VLOOKUP(K183,'Equipment Pricing'!A:C,3,0)</f>
        <v>107</v>
      </c>
      <c r="M183" s="50">
        <f t="shared" si="1"/>
        <v>1829</v>
      </c>
      <c r="N183" s="50">
        <v>435.0</v>
      </c>
      <c r="O183" s="50">
        <f t="shared" si="2"/>
        <v>215.08</v>
      </c>
      <c r="P183" s="50">
        <v>453.0</v>
      </c>
      <c r="Q183" s="50">
        <f t="shared" si="3"/>
        <v>2932.08</v>
      </c>
      <c r="R183" s="50">
        <f t="shared" si="4"/>
        <v>1747.92</v>
      </c>
      <c r="S183" s="92">
        <v>4680.0</v>
      </c>
      <c r="U183" s="93"/>
      <c r="V183" s="93"/>
      <c r="W183" s="93"/>
      <c r="X183" s="93"/>
      <c r="Y183" s="93"/>
      <c r="Z183" s="93"/>
    </row>
    <row r="184" ht="15.75" customHeight="1">
      <c r="A184" s="44" t="s">
        <v>209</v>
      </c>
      <c r="B184" s="45" t="s">
        <v>210</v>
      </c>
      <c r="C184" s="45" t="s">
        <v>148</v>
      </c>
      <c r="D184" s="46" t="s">
        <v>42</v>
      </c>
      <c r="E184" s="46" t="s">
        <v>219</v>
      </c>
      <c r="F184" s="46">
        <v>3.0</v>
      </c>
      <c r="G184" s="47" t="s">
        <v>272</v>
      </c>
      <c r="H184" s="48">
        <f>VLOOKUP(G184,'Equipment Pricing'!A:C,3,0)</f>
        <v>1314</v>
      </c>
      <c r="I184" s="47" t="s">
        <v>273</v>
      </c>
      <c r="J184" s="48">
        <f>VLOOKUP(I184,'Equipment Pricing'!A:C,3,0)</f>
        <v>610</v>
      </c>
      <c r="K184" s="44" t="s">
        <v>294</v>
      </c>
      <c r="L184" s="48">
        <f>VLOOKUP(K184,'Equipment Pricing'!A:C,3,0)</f>
        <v>111</v>
      </c>
      <c r="M184" s="50">
        <f t="shared" si="1"/>
        <v>2035</v>
      </c>
      <c r="N184" s="50">
        <v>435.0</v>
      </c>
      <c r="O184" s="50">
        <f t="shared" si="2"/>
        <v>234.65</v>
      </c>
      <c r="P184" s="50">
        <v>453.0</v>
      </c>
      <c r="Q184" s="50">
        <f t="shared" si="3"/>
        <v>3157.65</v>
      </c>
      <c r="R184" s="50">
        <f t="shared" si="4"/>
        <v>1747.35</v>
      </c>
      <c r="S184" s="92">
        <v>4905.0</v>
      </c>
      <c r="U184" s="93"/>
      <c r="V184" s="93"/>
      <c r="W184" s="93"/>
      <c r="X184" s="93"/>
      <c r="Y184" s="93"/>
      <c r="Z184" s="93"/>
    </row>
    <row r="185" ht="15.75" customHeight="1">
      <c r="A185" s="44" t="s">
        <v>209</v>
      </c>
      <c r="B185" s="45" t="s">
        <v>210</v>
      </c>
      <c r="C185" s="45" t="s">
        <v>148</v>
      </c>
      <c r="D185" s="46" t="s">
        <v>42</v>
      </c>
      <c r="E185" s="46" t="s">
        <v>219</v>
      </c>
      <c r="F185" s="46">
        <v>3.5</v>
      </c>
      <c r="G185" s="47" t="s">
        <v>275</v>
      </c>
      <c r="H185" s="48">
        <f>VLOOKUP(G185,'Equipment Pricing'!A:C,3,0)</f>
        <v>1443</v>
      </c>
      <c r="I185" s="47" t="s">
        <v>276</v>
      </c>
      <c r="J185" s="48">
        <f>VLOOKUP(I185,'Equipment Pricing'!A:C,3,0)</f>
        <v>634</v>
      </c>
      <c r="K185" s="44" t="s">
        <v>295</v>
      </c>
      <c r="L185" s="48">
        <f>VLOOKUP(K185,'Equipment Pricing'!A:C,3,0)</f>
        <v>168</v>
      </c>
      <c r="M185" s="50">
        <f t="shared" si="1"/>
        <v>2245</v>
      </c>
      <c r="N185" s="50">
        <v>435.0</v>
      </c>
      <c r="O185" s="50">
        <f t="shared" si="2"/>
        <v>254.6</v>
      </c>
      <c r="P185" s="50">
        <v>453.0</v>
      </c>
      <c r="Q185" s="50">
        <f t="shared" si="3"/>
        <v>3387.6</v>
      </c>
      <c r="R185" s="50">
        <f t="shared" si="4"/>
        <v>1817.4</v>
      </c>
      <c r="S185" s="92">
        <v>5205.0</v>
      </c>
      <c r="U185" s="93"/>
      <c r="V185" s="93"/>
      <c r="W185" s="93"/>
      <c r="X185" s="93"/>
      <c r="Y185" s="93"/>
      <c r="Z185" s="93"/>
    </row>
    <row r="186" ht="15.75" customHeight="1">
      <c r="A186" s="44" t="s">
        <v>209</v>
      </c>
      <c r="B186" s="45" t="s">
        <v>210</v>
      </c>
      <c r="C186" s="45" t="s">
        <v>148</v>
      </c>
      <c r="D186" s="46" t="s">
        <v>42</v>
      </c>
      <c r="E186" s="46" t="s">
        <v>219</v>
      </c>
      <c r="F186" s="46">
        <v>4.0</v>
      </c>
      <c r="G186" s="47" t="s">
        <v>277</v>
      </c>
      <c r="H186" s="48">
        <f>VLOOKUP(G186,'Equipment Pricing'!A:C,3,0)</f>
        <v>1445</v>
      </c>
      <c r="I186" s="47" t="s">
        <v>278</v>
      </c>
      <c r="J186" s="48">
        <f>VLOOKUP(I186,'Equipment Pricing'!A:C,3,0)</f>
        <v>693</v>
      </c>
      <c r="K186" s="44" t="s">
        <v>295</v>
      </c>
      <c r="L186" s="48">
        <f>VLOOKUP(K186,'Equipment Pricing'!A:C,3,0)</f>
        <v>168</v>
      </c>
      <c r="M186" s="50">
        <f t="shared" si="1"/>
        <v>2306</v>
      </c>
      <c r="N186" s="50">
        <v>435.0</v>
      </c>
      <c r="O186" s="50">
        <f t="shared" si="2"/>
        <v>260.395</v>
      </c>
      <c r="P186" s="50">
        <v>453.0</v>
      </c>
      <c r="Q186" s="50">
        <f t="shared" si="3"/>
        <v>3454.395</v>
      </c>
      <c r="R186" s="50">
        <f t="shared" si="4"/>
        <v>1815.605</v>
      </c>
      <c r="S186" s="92">
        <v>5270.0</v>
      </c>
      <c r="U186" s="93"/>
      <c r="V186" s="93"/>
      <c r="W186" s="93"/>
      <c r="X186" s="93"/>
      <c r="Y186" s="93"/>
      <c r="Z186" s="93"/>
    </row>
    <row r="187" ht="15.75" customHeight="1">
      <c r="A187" s="44" t="s">
        <v>209</v>
      </c>
      <c r="B187" s="45" t="s">
        <v>210</v>
      </c>
      <c r="C187" s="45" t="s">
        <v>148</v>
      </c>
      <c r="D187" s="46" t="s">
        <v>42</v>
      </c>
      <c r="E187" s="46" t="s">
        <v>219</v>
      </c>
      <c r="F187" s="46">
        <v>5.0</v>
      </c>
      <c r="G187" s="47" t="s">
        <v>279</v>
      </c>
      <c r="H187" s="48">
        <f>VLOOKUP(G187,'Equipment Pricing'!A:C,3,0)</f>
        <v>1758</v>
      </c>
      <c r="I187" s="47" t="s">
        <v>280</v>
      </c>
      <c r="J187" s="48">
        <f>VLOOKUP(I187,'Equipment Pricing'!A:C,3,0)</f>
        <v>578</v>
      </c>
      <c r="K187" s="44" t="s">
        <v>296</v>
      </c>
      <c r="L187" s="48">
        <f>VLOOKUP(K187,'Equipment Pricing'!A:C,3,0)</f>
        <v>205.71</v>
      </c>
      <c r="M187" s="50">
        <f t="shared" si="1"/>
        <v>2541.71</v>
      </c>
      <c r="N187" s="50">
        <v>435.0</v>
      </c>
      <c r="O187" s="50">
        <f t="shared" si="2"/>
        <v>282.78745</v>
      </c>
      <c r="P187" s="50">
        <v>453.0</v>
      </c>
      <c r="Q187" s="50">
        <f t="shared" si="3"/>
        <v>3712.49745</v>
      </c>
      <c r="R187" s="50">
        <f t="shared" si="4"/>
        <v>1912.50255</v>
      </c>
      <c r="S187" s="92">
        <v>5625.0</v>
      </c>
    </row>
    <row r="188" ht="15.75" customHeight="1">
      <c r="A188" s="44" t="s">
        <v>211</v>
      </c>
      <c r="B188" s="45" t="s">
        <v>210</v>
      </c>
      <c r="C188" s="44" t="s">
        <v>93</v>
      </c>
      <c r="D188" s="46" t="s">
        <v>42</v>
      </c>
      <c r="E188" s="46" t="s">
        <v>219</v>
      </c>
      <c r="F188" s="46">
        <v>1.5</v>
      </c>
      <c r="G188" s="47" t="s">
        <v>220</v>
      </c>
      <c r="H188" s="48">
        <f>VLOOKUP(G188,'Equipment Pricing'!A:C,3,0)</f>
        <v>973</v>
      </c>
      <c r="I188" s="47" t="s">
        <v>221</v>
      </c>
      <c r="J188" s="48">
        <f>VLOOKUP(I188,'Equipment Pricing'!A:C,3,0)</f>
        <v>559</v>
      </c>
      <c r="K188" s="44" t="s">
        <v>240</v>
      </c>
      <c r="L188" s="48">
        <f>VLOOKUP(K188,'Equipment Pricing'!A:C,3,0)</f>
        <v>118</v>
      </c>
      <c r="M188" s="50">
        <f t="shared" si="1"/>
        <v>1650</v>
      </c>
      <c r="N188" s="50">
        <v>435.0</v>
      </c>
      <c r="O188" s="50">
        <f t="shared" si="2"/>
        <v>198.075</v>
      </c>
      <c r="P188" s="50">
        <v>453.0</v>
      </c>
      <c r="Q188" s="50">
        <f t="shared" si="3"/>
        <v>2736.075</v>
      </c>
      <c r="R188" s="50">
        <f t="shared" si="4"/>
        <v>1713.925</v>
      </c>
      <c r="S188" s="92">
        <v>4450.0</v>
      </c>
      <c r="U188" s="93"/>
      <c r="V188" s="93"/>
      <c r="W188" s="93"/>
      <c r="X188" s="93"/>
      <c r="Y188" s="93"/>
      <c r="Z188" s="93"/>
    </row>
    <row r="189" ht="15.75" customHeight="1">
      <c r="A189" s="44" t="s">
        <v>211</v>
      </c>
      <c r="B189" s="45" t="s">
        <v>210</v>
      </c>
      <c r="C189" s="44" t="s">
        <v>93</v>
      </c>
      <c r="D189" s="46" t="s">
        <v>42</v>
      </c>
      <c r="E189" s="46" t="s">
        <v>219</v>
      </c>
      <c r="F189" s="46">
        <v>2.0</v>
      </c>
      <c r="G189" s="47" t="s">
        <v>224</v>
      </c>
      <c r="H189" s="48">
        <f>VLOOKUP(G189,'Equipment Pricing'!A:C,3,0)</f>
        <v>1006</v>
      </c>
      <c r="I189" s="47" t="s">
        <v>225</v>
      </c>
      <c r="J189" s="48">
        <f>VLOOKUP(I189,'Equipment Pricing'!A:C,3,0)</f>
        <v>559</v>
      </c>
      <c r="K189" s="44" t="s">
        <v>241</v>
      </c>
      <c r="L189" s="48">
        <f>VLOOKUP(K189,'Equipment Pricing'!A:C,3,0)</f>
        <v>141</v>
      </c>
      <c r="M189" s="50">
        <f t="shared" si="1"/>
        <v>1706</v>
      </c>
      <c r="N189" s="50">
        <v>435.0</v>
      </c>
      <c r="O189" s="50">
        <f t="shared" si="2"/>
        <v>203.395</v>
      </c>
      <c r="P189" s="50">
        <v>453.0</v>
      </c>
      <c r="Q189" s="50">
        <f t="shared" si="3"/>
        <v>2797.395</v>
      </c>
      <c r="R189" s="50">
        <f t="shared" si="4"/>
        <v>1682.605</v>
      </c>
      <c r="S189" s="92">
        <v>4480.0</v>
      </c>
      <c r="U189" s="93"/>
      <c r="V189" s="93"/>
      <c r="W189" s="93"/>
      <c r="X189" s="93"/>
      <c r="Y189" s="93"/>
      <c r="Z189" s="93"/>
    </row>
    <row r="190" ht="15.75" customHeight="1">
      <c r="A190" s="44" t="s">
        <v>211</v>
      </c>
      <c r="B190" s="45" t="s">
        <v>210</v>
      </c>
      <c r="C190" s="44" t="s">
        <v>93</v>
      </c>
      <c r="D190" s="46" t="s">
        <v>42</v>
      </c>
      <c r="E190" s="46" t="s">
        <v>219</v>
      </c>
      <c r="F190" s="46">
        <v>2.5</v>
      </c>
      <c r="G190" s="47" t="s">
        <v>226</v>
      </c>
      <c r="H190" s="48">
        <f>VLOOKUP(G190,'Equipment Pricing'!A:C,3,0)</f>
        <v>1133</v>
      </c>
      <c r="I190" s="47" t="s">
        <v>227</v>
      </c>
      <c r="J190" s="48">
        <f>VLOOKUP(I190,'Equipment Pricing'!A:C,3,0)</f>
        <v>589</v>
      </c>
      <c r="K190" s="44" t="s">
        <v>242</v>
      </c>
      <c r="L190" s="48">
        <f>VLOOKUP(K190,'Equipment Pricing'!A:C,3,0)</f>
        <v>144</v>
      </c>
      <c r="M190" s="50">
        <f t="shared" si="1"/>
        <v>1866</v>
      </c>
      <c r="N190" s="50">
        <v>435.0</v>
      </c>
      <c r="O190" s="50">
        <f t="shared" si="2"/>
        <v>218.595</v>
      </c>
      <c r="P190" s="50">
        <v>453.0</v>
      </c>
      <c r="Q190" s="50">
        <f t="shared" si="3"/>
        <v>2972.595</v>
      </c>
      <c r="R190" s="50">
        <f t="shared" si="4"/>
        <v>1707.405</v>
      </c>
      <c r="S190" s="92">
        <v>4680.0</v>
      </c>
      <c r="U190" s="93"/>
      <c r="V190" s="93"/>
      <c r="W190" s="93"/>
      <c r="X190" s="93"/>
      <c r="Y190" s="93"/>
      <c r="Z190" s="93"/>
    </row>
    <row r="191" ht="15.75" customHeight="1">
      <c r="A191" s="44" t="s">
        <v>211</v>
      </c>
      <c r="B191" s="45" t="s">
        <v>210</v>
      </c>
      <c r="C191" s="44" t="s">
        <v>93</v>
      </c>
      <c r="D191" s="46" t="s">
        <v>42</v>
      </c>
      <c r="E191" s="46" t="s">
        <v>219</v>
      </c>
      <c r="F191" s="46">
        <v>3.0</v>
      </c>
      <c r="G191" s="47" t="s">
        <v>229</v>
      </c>
      <c r="H191" s="48">
        <f>VLOOKUP(G191,'Equipment Pricing'!A:C,3,0)</f>
        <v>1314</v>
      </c>
      <c r="I191" s="47" t="s">
        <v>230</v>
      </c>
      <c r="J191" s="48">
        <f>VLOOKUP(I191,'Equipment Pricing'!A:C,3,0)</f>
        <v>610</v>
      </c>
      <c r="K191" s="44" t="s">
        <v>239</v>
      </c>
      <c r="L191" s="48">
        <f>VLOOKUP(K191,'Equipment Pricing'!A:C,3,0)</f>
        <v>240</v>
      </c>
      <c r="M191" s="50">
        <f t="shared" si="1"/>
        <v>2164</v>
      </c>
      <c r="N191" s="50">
        <v>435.0</v>
      </c>
      <c r="O191" s="50">
        <f t="shared" si="2"/>
        <v>246.905</v>
      </c>
      <c r="P191" s="50">
        <v>453.0</v>
      </c>
      <c r="Q191" s="50">
        <f t="shared" si="3"/>
        <v>3298.905</v>
      </c>
      <c r="R191" s="50">
        <f t="shared" si="4"/>
        <v>1606.095</v>
      </c>
      <c r="S191" s="92">
        <v>4905.0</v>
      </c>
      <c r="U191" s="93"/>
      <c r="V191" s="93"/>
      <c r="W191" s="93"/>
      <c r="X191" s="93"/>
      <c r="Y191" s="93"/>
      <c r="Z191" s="93"/>
    </row>
    <row r="192" ht="15.75" customHeight="1">
      <c r="A192" s="44" t="s">
        <v>211</v>
      </c>
      <c r="B192" s="45" t="s">
        <v>210</v>
      </c>
      <c r="C192" s="44" t="s">
        <v>93</v>
      </c>
      <c r="D192" s="46" t="s">
        <v>42</v>
      </c>
      <c r="E192" s="46" t="s">
        <v>219</v>
      </c>
      <c r="F192" s="46">
        <v>3.5</v>
      </c>
      <c r="G192" s="47" t="s">
        <v>232</v>
      </c>
      <c r="H192" s="48">
        <f>VLOOKUP(G192,'Equipment Pricing'!A:C,3,0)</f>
        <v>1443</v>
      </c>
      <c r="I192" s="47" t="s">
        <v>233</v>
      </c>
      <c r="J192" s="48">
        <f>VLOOKUP(I192,'Equipment Pricing'!A:C,3,0)</f>
        <v>634</v>
      </c>
      <c r="K192" s="44" t="s">
        <v>239</v>
      </c>
      <c r="L192" s="48">
        <f>VLOOKUP(K192,'Equipment Pricing'!A:C,3,0)</f>
        <v>240</v>
      </c>
      <c r="M192" s="50">
        <f t="shared" si="1"/>
        <v>2317</v>
      </c>
      <c r="N192" s="50">
        <v>435.0</v>
      </c>
      <c r="O192" s="50">
        <f t="shared" si="2"/>
        <v>261.44</v>
      </c>
      <c r="P192" s="50">
        <v>453.0</v>
      </c>
      <c r="Q192" s="50">
        <f t="shared" si="3"/>
        <v>3466.44</v>
      </c>
      <c r="R192" s="50">
        <f t="shared" si="4"/>
        <v>1738.56</v>
      </c>
      <c r="S192" s="92">
        <v>5205.0</v>
      </c>
      <c r="U192" s="93"/>
      <c r="V192" s="93"/>
      <c r="W192" s="93"/>
      <c r="X192" s="93"/>
      <c r="Y192" s="93"/>
      <c r="Z192" s="93"/>
    </row>
    <row r="193" ht="15.75" customHeight="1">
      <c r="A193" s="44" t="s">
        <v>211</v>
      </c>
      <c r="B193" s="45" t="s">
        <v>210</v>
      </c>
      <c r="C193" s="44" t="s">
        <v>93</v>
      </c>
      <c r="D193" s="46" t="s">
        <v>42</v>
      </c>
      <c r="E193" s="46" t="s">
        <v>219</v>
      </c>
      <c r="F193" s="46">
        <v>4.0</v>
      </c>
      <c r="G193" s="47" t="s">
        <v>234</v>
      </c>
      <c r="H193" s="48">
        <f>VLOOKUP(G193,'Equipment Pricing'!A:C,3,0)</f>
        <v>1445</v>
      </c>
      <c r="I193" s="47" t="s">
        <v>235</v>
      </c>
      <c r="J193" s="48">
        <f>VLOOKUP(I193,'Equipment Pricing'!A:C,3,0)</f>
        <v>693</v>
      </c>
      <c r="K193" s="44" t="s">
        <v>243</v>
      </c>
      <c r="L193" s="48">
        <f>VLOOKUP(K193,'Equipment Pricing'!A:C,3,0)</f>
        <v>305</v>
      </c>
      <c r="M193" s="50">
        <f t="shared" si="1"/>
        <v>2443</v>
      </c>
      <c r="N193" s="50">
        <v>435.0</v>
      </c>
      <c r="O193" s="50">
        <f t="shared" si="2"/>
        <v>273.41</v>
      </c>
      <c r="P193" s="50">
        <v>453.0</v>
      </c>
      <c r="Q193" s="50">
        <f t="shared" si="3"/>
        <v>3604.41</v>
      </c>
      <c r="R193" s="50">
        <f t="shared" si="4"/>
        <v>1665.59</v>
      </c>
      <c r="S193" s="92">
        <v>5270.0</v>
      </c>
      <c r="U193" s="93"/>
      <c r="V193" s="93"/>
      <c r="W193" s="93"/>
      <c r="X193" s="93"/>
      <c r="Y193" s="93"/>
      <c r="Z193" s="93"/>
    </row>
    <row r="194" ht="15.75" customHeight="1">
      <c r="A194" s="44" t="s">
        <v>211</v>
      </c>
      <c r="B194" s="45" t="s">
        <v>210</v>
      </c>
      <c r="C194" s="44" t="s">
        <v>93</v>
      </c>
      <c r="D194" s="46" t="s">
        <v>42</v>
      </c>
      <c r="E194" s="46" t="s">
        <v>219</v>
      </c>
      <c r="F194" s="46">
        <v>5.0</v>
      </c>
      <c r="G194" s="47" t="s">
        <v>237</v>
      </c>
      <c r="H194" s="48">
        <f>VLOOKUP(G194,'Equipment Pricing'!A:C,3,0)</f>
        <v>1758</v>
      </c>
      <c r="I194" s="47" t="s">
        <v>238</v>
      </c>
      <c r="J194" s="48">
        <f>VLOOKUP(I194,'Equipment Pricing'!A:C,3,0)</f>
        <v>693</v>
      </c>
      <c r="K194" s="44" t="s">
        <v>243</v>
      </c>
      <c r="L194" s="48">
        <f>VLOOKUP(K194,'Equipment Pricing'!A:C,3,0)</f>
        <v>305</v>
      </c>
      <c r="M194" s="50">
        <f t="shared" si="1"/>
        <v>2756</v>
      </c>
      <c r="N194" s="50">
        <v>435.0</v>
      </c>
      <c r="O194" s="50">
        <f t="shared" si="2"/>
        <v>303.145</v>
      </c>
      <c r="P194" s="50">
        <v>453.0</v>
      </c>
      <c r="Q194" s="50">
        <f t="shared" si="3"/>
        <v>3947.145</v>
      </c>
      <c r="R194" s="50">
        <f t="shared" si="4"/>
        <v>1677.855</v>
      </c>
      <c r="S194" s="92">
        <v>5625.0</v>
      </c>
      <c r="U194" s="93"/>
      <c r="V194" s="93"/>
      <c r="W194" s="93"/>
      <c r="X194" s="93"/>
      <c r="Y194" s="93"/>
      <c r="Z194" s="93"/>
    </row>
    <row r="195" ht="15.75" customHeight="1">
      <c r="A195" s="45" t="s">
        <v>212</v>
      </c>
      <c r="B195" s="45" t="s">
        <v>115</v>
      </c>
      <c r="C195" s="45" t="s">
        <v>116</v>
      </c>
      <c r="D195" s="46" t="s">
        <v>42</v>
      </c>
      <c r="E195" s="46" t="s">
        <v>219</v>
      </c>
      <c r="F195" s="46">
        <v>1.5</v>
      </c>
      <c r="G195" s="47" t="s">
        <v>244</v>
      </c>
      <c r="H195" s="48">
        <f>VLOOKUP(G195,'Equipment Pricing'!A:C,3,0)</f>
        <v>973</v>
      </c>
      <c r="I195" s="47" t="s">
        <v>245</v>
      </c>
      <c r="J195" s="48">
        <f>VLOOKUP(I195,'Equipment Pricing'!A:C,3,0)</f>
        <v>559</v>
      </c>
      <c r="K195" s="45" t="s">
        <v>246</v>
      </c>
      <c r="L195" s="48">
        <f>VLOOKUP(K195,'Equipment Pricing'!A:C,3,0)</f>
        <v>80</v>
      </c>
      <c r="M195" s="50">
        <f t="shared" si="1"/>
        <v>1612</v>
      </c>
      <c r="N195" s="50">
        <v>435.0</v>
      </c>
      <c r="O195" s="50">
        <f t="shared" si="2"/>
        <v>194.465</v>
      </c>
      <c r="P195" s="50">
        <v>453.0</v>
      </c>
      <c r="Q195" s="50">
        <f t="shared" si="3"/>
        <v>2694.465</v>
      </c>
      <c r="R195" s="50">
        <f t="shared" si="4"/>
        <v>1755.535</v>
      </c>
      <c r="S195" s="92">
        <v>4450.0</v>
      </c>
      <c r="U195" s="93"/>
      <c r="V195" s="93"/>
      <c r="W195" s="93"/>
      <c r="X195" s="93"/>
      <c r="Y195" s="93"/>
      <c r="Z195" s="93"/>
    </row>
    <row r="196" ht="15.75" customHeight="1">
      <c r="A196" s="45" t="s">
        <v>212</v>
      </c>
      <c r="B196" s="45" t="s">
        <v>115</v>
      </c>
      <c r="C196" s="45" t="s">
        <v>116</v>
      </c>
      <c r="D196" s="46" t="s">
        <v>42</v>
      </c>
      <c r="E196" s="46" t="s">
        <v>219</v>
      </c>
      <c r="F196" s="46">
        <v>2.0</v>
      </c>
      <c r="G196" s="47" t="s">
        <v>247</v>
      </c>
      <c r="H196" s="48">
        <f>VLOOKUP(G196,'Equipment Pricing'!A:C,3,0)</f>
        <v>1006</v>
      </c>
      <c r="I196" s="47" t="s">
        <v>248</v>
      </c>
      <c r="J196" s="48">
        <f>VLOOKUP(I196,'Equipment Pricing'!A:C,3,0)</f>
        <v>559</v>
      </c>
      <c r="K196" s="45" t="s">
        <v>246</v>
      </c>
      <c r="L196" s="48">
        <f>VLOOKUP(K196,'Equipment Pricing'!A:C,3,0)</f>
        <v>80</v>
      </c>
      <c r="M196" s="50">
        <f t="shared" si="1"/>
        <v>1645</v>
      </c>
      <c r="N196" s="50">
        <v>435.0</v>
      </c>
      <c r="O196" s="50">
        <f t="shared" si="2"/>
        <v>197.6</v>
      </c>
      <c r="P196" s="50">
        <v>453.0</v>
      </c>
      <c r="Q196" s="50">
        <f t="shared" si="3"/>
        <v>2730.6</v>
      </c>
      <c r="R196" s="50">
        <f t="shared" si="4"/>
        <v>1749.4</v>
      </c>
      <c r="S196" s="92">
        <v>4480.0</v>
      </c>
      <c r="U196" s="93"/>
      <c r="V196" s="93"/>
      <c r="W196" s="93"/>
      <c r="X196" s="93"/>
      <c r="Y196" s="93"/>
      <c r="Z196" s="93"/>
    </row>
    <row r="197" ht="15.75" customHeight="1">
      <c r="A197" s="45" t="s">
        <v>212</v>
      </c>
      <c r="B197" s="45" t="s">
        <v>115</v>
      </c>
      <c r="C197" s="45" t="s">
        <v>116</v>
      </c>
      <c r="D197" s="46" t="s">
        <v>42</v>
      </c>
      <c r="E197" s="46" t="s">
        <v>219</v>
      </c>
      <c r="F197" s="46">
        <v>2.5</v>
      </c>
      <c r="G197" s="47" t="s">
        <v>249</v>
      </c>
      <c r="H197" s="48">
        <f>VLOOKUP(G197,'Equipment Pricing'!A:C,3,0)</f>
        <v>1133</v>
      </c>
      <c r="I197" s="47" t="s">
        <v>250</v>
      </c>
      <c r="J197" s="48">
        <f>VLOOKUP(I197,'Equipment Pricing'!A:C,3,0)</f>
        <v>589</v>
      </c>
      <c r="K197" s="45" t="s">
        <v>251</v>
      </c>
      <c r="L197" s="48">
        <f>VLOOKUP(K197,'Equipment Pricing'!A:C,3,0)</f>
        <v>91</v>
      </c>
      <c r="M197" s="50">
        <f t="shared" si="1"/>
        <v>1813</v>
      </c>
      <c r="N197" s="50">
        <v>435.0</v>
      </c>
      <c r="O197" s="50">
        <f t="shared" si="2"/>
        <v>213.56</v>
      </c>
      <c r="P197" s="50">
        <v>453.0</v>
      </c>
      <c r="Q197" s="50">
        <f t="shared" si="3"/>
        <v>2914.56</v>
      </c>
      <c r="R197" s="50">
        <f t="shared" si="4"/>
        <v>1765.44</v>
      </c>
      <c r="S197" s="92">
        <v>4680.0</v>
      </c>
      <c r="U197" s="93"/>
      <c r="V197" s="93"/>
      <c r="W197" s="93"/>
      <c r="X197" s="93"/>
      <c r="Y197" s="93"/>
      <c r="Z197" s="93"/>
    </row>
    <row r="198" ht="15.75" customHeight="1">
      <c r="A198" s="45" t="s">
        <v>212</v>
      </c>
      <c r="B198" s="45" t="s">
        <v>115</v>
      </c>
      <c r="C198" s="45" t="s">
        <v>116</v>
      </c>
      <c r="D198" s="46" t="s">
        <v>42</v>
      </c>
      <c r="E198" s="46" t="s">
        <v>219</v>
      </c>
      <c r="F198" s="46">
        <v>3.0</v>
      </c>
      <c r="G198" s="47" t="s">
        <v>252</v>
      </c>
      <c r="H198" s="48">
        <f>VLOOKUP(G198,'Equipment Pricing'!A:C,3,0)</f>
        <v>1314</v>
      </c>
      <c r="I198" s="47" t="s">
        <v>253</v>
      </c>
      <c r="J198" s="48">
        <f>VLOOKUP(I198,'Equipment Pricing'!A:C,3,0)</f>
        <v>610</v>
      </c>
      <c r="K198" s="45" t="s">
        <v>254</v>
      </c>
      <c r="L198" s="48">
        <f>VLOOKUP(K198,'Equipment Pricing'!A:C,3,0)</f>
        <v>96</v>
      </c>
      <c r="M198" s="50">
        <f t="shared" si="1"/>
        <v>2020</v>
      </c>
      <c r="N198" s="50">
        <v>435.0</v>
      </c>
      <c r="O198" s="50">
        <f t="shared" si="2"/>
        <v>233.225</v>
      </c>
      <c r="P198" s="50">
        <v>453.0</v>
      </c>
      <c r="Q198" s="50">
        <f t="shared" si="3"/>
        <v>3141.225</v>
      </c>
      <c r="R198" s="50">
        <f t="shared" si="4"/>
        <v>1763.775</v>
      </c>
      <c r="S198" s="92">
        <v>4905.0</v>
      </c>
      <c r="U198" s="93"/>
      <c r="V198" s="93"/>
      <c r="W198" s="93"/>
      <c r="X198" s="93"/>
      <c r="Y198" s="93"/>
      <c r="Z198" s="93"/>
    </row>
    <row r="199" ht="15.75" customHeight="1">
      <c r="A199" s="45" t="s">
        <v>212</v>
      </c>
      <c r="B199" s="45" t="s">
        <v>115</v>
      </c>
      <c r="C199" s="45" t="s">
        <v>116</v>
      </c>
      <c r="D199" s="46" t="s">
        <v>42</v>
      </c>
      <c r="E199" s="46" t="s">
        <v>219</v>
      </c>
      <c r="F199" s="46">
        <v>3.5</v>
      </c>
      <c r="G199" s="47" t="s">
        <v>255</v>
      </c>
      <c r="H199" s="48">
        <f>VLOOKUP(G199,'Equipment Pricing'!A:C,3,0)</f>
        <v>1443</v>
      </c>
      <c r="I199" s="47" t="s">
        <v>256</v>
      </c>
      <c r="J199" s="48">
        <f>VLOOKUP(I199,'Equipment Pricing'!A:C,3,0)</f>
        <v>634</v>
      </c>
      <c r="K199" s="45" t="s">
        <v>257</v>
      </c>
      <c r="L199" s="48">
        <f>VLOOKUP(K199,'Equipment Pricing'!A:C,3,0)</f>
        <v>228</v>
      </c>
      <c r="M199" s="50">
        <f t="shared" si="1"/>
        <v>2305</v>
      </c>
      <c r="N199" s="50">
        <v>435.0</v>
      </c>
      <c r="O199" s="50">
        <f t="shared" si="2"/>
        <v>260.3</v>
      </c>
      <c r="P199" s="50">
        <v>453.0</v>
      </c>
      <c r="Q199" s="50">
        <f t="shared" si="3"/>
        <v>3453.3</v>
      </c>
      <c r="R199" s="50">
        <f t="shared" si="4"/>
        <v>1751.7</v>
      </c>
      <c r="S199" s="92">
        <v>5205.0</v>
      </c>
      <c r="U199" s="93"/>
      <c r="V199" s="93"/>
      <c r="W199" s="93"/>
      <c r="X199" s="93"/>
      <c r="Y199" s="93"/>
      <c r="Z199" s="93"/>
    </row>
    <row r="200" ht="15.75" customHeight="1">
      <c r="A200" s="45" t="s">
        <v>212</v>
      </c>
      <c r="B200" s="45" t="s">
        <v>115</v>
      </c>
      <c r="C200" s="45" t="s">
        <v>116</v>
      </c>
      <c r="D200" s="46" t="s">
        <v>42</v>
      </c>
      <c r="E200" s="46" t="s">
        <v>219</v>
      </c>
      <c r="F200" s="46">
        <v>4.0</v>
      </c>
      <c r="G200" s="47" t="s">
        <v>258</v>
      </c>
      <c r="H200" s="48">
        <f>VLOOKUP(G200,'Equipment Pricing'!A:C,3,0)</f>
        <v>1445</v>
      </c>
      <c r="I200" s="47" t="s">
        <v>259</v>
      </c>
      <c r="J200" s="48">
        <f>VLOOKUP(I200,'Equipment Pricing'!A:C,3,0)</f>
        <v>693</v>
      </c>
      <c r="K200" s="45" t="s">
        <v>257</v>
      </c>
      <c r="L200" s="48">
        <f>VLOOKUP(K200,'Equipment Pricing'!A:C,3,0)</f>
        <v>228</v>
      </c>
      <c r="M200" s="50">
        <f t="shared" si="1"/>
        <v>2366</v>
      </c>
      <c r="N200" s="50">
        <v>435.0</v>
      </c>
      <c r="O200" s="50">
        <f t="shared" si="2"/>
        <v>266.095</v>
      </c>
      <c r="P200" s="50">
        <v>453.0</v>
      </c>
      <c r="Q200" s="50">
        <f t="shared" si="3"/>
        <v>3520.095</v>
      </c>
      <c r="R200" s="50">
        <f t="shared" si="4"/>
        <v>1749.905</v>
      </c>
      <c r="S200" s="92">
        <v>5270.0</v>
      </c>
      <c r="U200" s="93"/>
      <c r="V200" s="93"/>
      <c r="W200" s="93"/>
      <c r="X200" s="93"/>
      <c r="Y200" s="93"/>
      <c r="Z200" s="93"/>
    </row>
    <row r="201" ht="15.75" customHeight="1">
      <c r="A201" s="45" t="s">
        <v>212</v>
      </c>
      <c r="B201" s="45" t="s">
        <v>115</v>
      </c>
      <c r="C201" s="45" t="s">
        <v>116</v>
      </c>
      <c r="D201" s="46" t="s">
        <v>42</v>
      </c>
      <c r="E201" s="46" t="s">
        <v>219</v>
      </c>
      <c r="F201" s="46">
        <v>5.0</v>
      </c>
      <c r="G201" s="47" t="s">
        <v>260</v>
      </c>
      <c r="H201" s="48">
        <f>VLOOKUP(G201,'Equipment Pricing'!A:C,3,0)</f>
        <v>1758</v>
      </c>
      <c r="I201" s="47" t="s">
        <v>261</v>
      </c>
      <c r="J201" s="48">
        <f>VLOOKUP(I201,'Equipment Pricing'!A:C,3,0)</f>
        <v>693</v>
      </c>
      <c r="K201" s="45" t="s">
        <v>257</v>
      </c>
      <c r="L201" s="48">
        <f>VLOOKUP(K201,'Equipment Pricing'!A:C,3,0)</f>
        <v>228</v>
      </c>
      <c r="M201" s="50">
        <f t="shared" si="1"/>
        <v>2679</v>
      </c>
      <c r="N201" s="50">
        <v>435.0</v>
      </c>
      <c r="O201" s="50">
        <f t="shared" si="2"/>
        <v>295.83</v>
      </c>
      <c r="P201" s="50">
        <v>453.0</v>
      </c>
      <c r="Q201" s="50">
        <f t="shared" si="3"/>
        <v>3862.83</v>
      </c>
      <c r="R201" s="50">
        <f t="shared" si="4"/>
        <v>1762.17</v>
      </c>
      <c r="S201" s="92">
        <v>5625.0</v>
      </c>
      <c r="U201" s="93"/>
      <c r="V201" s="93"/>
      <c r="W201" s="93"/>
      <c r="X201" s="93"/>
      <c r="Y201" s="93"/>
      <c r="Z201" s="93"/>
    </row>
    <row r="202" ht="15.75" customHeight="1">
      <c r="A202" s="45" t="s">
        <v>213</v>
      </c>
      <c r="B202" s="45" t="s">
        <v>173</v>
      </c>
      <c r="C202" s="45" t="s">
        <v>174</v>
      </c>
      <c r="D202" s="46" t="s">
        <v>42</v>
      </c>
      <c r="E202" s="46" t="s">
        <v>219</v>
      </c>
      <c r="F202" s="46">
        <v>1.5</v>
      </c>
      <c r="G202" s="47" t="s">
        <v>263</v>
      </c>
      <c r="H202" s="48">
        <f>VLOOKUP(G202,'Equipment Pricing'!A:C,3,0)</f>
        <v>973</v>
      </c>
      <c r="I202" s="47" t="s">
        <v>264</v>
      </c>
      <c r="J202" s="48">
        <f>VLOOKUP(I202,'Equipment Pricing'!A:C,3,0)</f>
        <v>559</v>
      </c>
      <c r="K202" s="44" t="s">
        <v>268</v>
      </c>
      <c r="L202" s="48">
        <f>VLOOKUP(K202,'Equipment Pricing'!A:C,3,0)</f>
        <v>118</v>
      </c>
      <c r="M202" s="50">
        <f t="shared" si="1"/>
        <v>1650</v>
      </c>
      <c r="N202" s="50">
        <v>435.0</v>
      </c>
      <c r="O202" s="50">
        <f t="shared" si="2"/>
        <v>198.075</v>
      </c>
      <c r="P202" s="50">
        <v>453.0</v>
      </c>
      <c r="Q202" s="50">
        <f t="shared" si="3"/>
        <v>2736.075</v>
      </c>
      <c r="R202" s="50">
        <f t="shared" si="4"/>
        <v>1713.925</v>
      </c>
      <c r="S202" s="92">
        <v>4450.0</v>
      </c>
      <c r="U202" s="93"/>
      <c r="V202" s="93"/>
      <c r="W202" s="93"/>
      <c r="X202" s="93"/>
      <c r="Y202" s="93"/>
      <c r="Z202" s="93"/>
    </row>
    <row r="203" ht="15.75" customHeight="1">
      <c r="A203" s="45" t="s">
        <v>213</v>
      </c>
      <c r="B203" s="45" t="s">
        <v>173</v>
      </c>
      <c r="C203" s="45" t="s">
        <v>174</v>
      </c>
      <c r="D203" s="46" t="s">
        <v>42</v>
      </c>
      <c r="E203" s="46" t="s">
        <v>219</v>
      </c>
      <c r="F203" s="46">
        <v>2.0</v>
      </c>
      <c r="G203" s="47" t="s">
        <v>266</v>
      </c>
      <c r="H203" s="48">
        <f>VLOOKUP(G203,'Equipment Pricing'!A:C,3,0)</f>
        <v>1006</v>
      </c>
      <c r="I203" s="47" t="s">
        <v>267</v>
      </c>
      <c r="J203" s="48">
        <f>VLOOKUP(I203,'Equipment Pricing'!A:C,3,0)</f>
        <v>559</v>
      </c>
      <c r="K203" s="44" t="s">
        <v>268</v>
      </c>
      <c r="L203" s="48">
        <f>VLOOKUP(K203,'Equipment Pricing'!A:C,3,0)</f>
        <v>118</v>
      </c>
      <c r="M203" s="50">
        <f t="shared" si="1"/>
        <v>1683</v>
      </c>
      <c r="N203" s="50">
        <v>435.0</v>
      </c>
      <c r="O203" s="50">
        <f t="shared" si="2"/>
        <v>201.21</v>
      </c>
      <c r="P203" s="50">
        <v>453.0</v>
      </c>
      <c r="Q203" s="50">
        <f t="shared" si="3"/>
        <v>2772.21</v>
      </c>
      <c r="R203" s="50">
        <f t="shared" si="4"/>
        <v>1707.79</v>
      </c>
      <c r="S203" s="92">
        <v>4480.0</v>
      </c>
      <c r="U203" s="93"/>
      <c r="V203" s="93"/>
      <c r="W203" s="93"/>
      <c r="X203" s="93"/>
      <c r="Y203" s="93"/>
      <c r="Z203" s="93"/>
    </row>
    <row r="204" ht="15.75" customHeight="1">
      <c r="A204" s="45" t="s">
        <v>213</v>
      </c>
      <c r="B204" s="45" t="s">
        <v>173</v>
      </c>
      <c r="C204" s="45" t="s">
        <v>174</v>
      </c>
      <c r="D204" s="46" t="s">
        <v>42</v>
      </c>
      <c r="E204" s="46" t="s">
        <v>219</v>
      </c>
      <c r="F204" s="46">
        <v>2.5</v>
      </c>
      <c r="G204" s="47" t="s">
        <v>269</v>
      </c>
      <c r="H204" s="48">
        <f>VLOOKUP(G204,'Equipment Pricing'!A:C,3,0)</f>
        <v>1133</v>
      </c>
      <c r="I204" s="47" t="s">
        <v>270</v>
      </c>
      <c r="J204" s="48">
        <f>VLOOKUP(I204,'Equipment Pricing'!A:C,3,0)</f>
        <v>589</v>
      </c>
      <c r="K204" s="44" t="s">
        <v>271</v>
      </c>
      <c r="L204" s="48">
        <f>VLOOKUP(K204,'Equipment Pricing'!A:C,3,0)</f>
        <v>135</v>
      </c>
      <c r="M204" s="50">
        <f t="shared" si="1"/>
        <v>1857</v>
      </c>
      <c r="N204" s="50">
        <v>435.0</v>
      </c>
      <c r="O204" s="50">
        <f t="shared" si="2"/>
        <v>217.74</v>
      </c>
      <c r="P204" s="50">
        <v>453.0</v>
      </c>
      <c r="Q204" s="50">
        <f t="shared" si="3"/>
        <v>2962.74</v>
      </c>
      <c r="R204" s="50">
        <f t="shared" si="4"/>
        <v>1717.26</v>
      </c>
      <c r="S204" s="92">
        <v>4680.0</v>
      </c>
      <c r="U204" s="93"/>
      <c r="V204" s="93"/>
      <c r="W204" s="93"/>
      <c r="X204" s="93"/>
      <c r="Y204" s="93"/>
      <c r="Z204" s="93"/>
    </row>
    <row r="205" ht="15.75" customHeight="1">
      <c r="A205" s="45" t="s">
        <v>213</v>
      </c>
      <c r="B205" s="45" t="s">
        <v>173</v>
      </c>
      <c r="C205" s="45" t="s">
        <v>174</v>
      </c>
      <c r="D205" s="46" t="s">
        <v>42</v>
      </c>
      <c r="E205" s="46" t="s">
        <v>219</v>
      </c>
      <c r="F205" s="46">
        <v>3.0</v>
      </c>
      <c r="G205" s="47" t="s">
        <v>272</v>
      </c>
      <c r="H205" s="48">
        <f>VLOOKUP(G205,'Equipment Pricing'!A:C,3,0)</f>
        <v>1314</v>
      </c>
      <c r="I205" s="47" t="s">
        <v>273</v>
      </c>
      <c r="J205" s="48">
        <f>VLOOKUP(I205,'Equipment Pricing'!A:C,3,0)</f>
        <v>610</v>
      </c>
      <c r="K205" s="44" t="s">
        <v>274</v>
      </c>
      <c r="L205" s="48">
        <f>VLOOKUP(K205,'Equipment Pricing'!A:C,3,0)</f>
        <v>137</v>
      </c>
      <c r="M205" s="50">
        <f t="shared" si="1"/>
        <v>2061</v>
      </c>
      <c r="N205" s="50">
        <v>435.0</v>
      </c>
      <c r="O205" s="50">
        <f t="shared" si="2"/>
        <v>237.12</v>
      </c>
      <c r="P205" s="50">
        <v>453.0</v>
      </c>
      <c r="Q205" s="50">
        <f t="shared" si="3"/>
        <v>3186.12</v>
      </c>
      <c r="R205" s="50">
        <f t="shared" si="4"/>
        <v>1718.88</v>
      </c>
      <c r="S205" s="92">
        <v>4905.0</v>
      </c>
      <c r="U205" s="93"/>
      <c r="V205" s="93"/>
      <c r="W205" s="93"/>
      <c r="X205" s="93"/>
      <c r="Y205" s="93"/>
      <c r="Z205" s="93"/>
    </row>
    <row r="206" ht="15.75" customHeight="1">
      <c r="A206" s="45" t="s">
        <v>213</v>
      </c>
      <c r="B206" s="45" t="s">
        <v>173</v>
      </c>
      <c r="C206" s="45" t="s">
        <v>174</v>
      </c>
      <c r="D206" s="46" t="s">
        <v>42</v>
      </c>
      <c r="E206" s="46" t="s">
        <v>219</v>
      </c>
      <c r="F206" s="46">
        <v>3.5</v>
      </c>
      <c r="G206" s="47" t="s">
        <v>275</v>
      </c>
      <c r="H206" s="48">
        <f>VLOOKUP(G206,'Equipment Pricing'!A:C,3,0)</f>
        <v>1443</v>
      </c>
      <c r="I206" s="47" t="s">
        <v>276</v>
      </c>
      <c r="J206" s="48">
        <f>VLOOKUP(I206,'Equipment Pricing'!A:C,3,0)</f>
        <v>634</v>
      </c>
      <c r="K206" s="44" t="s">
        <v>257</v>
      </c>
      <c r="L206" s="48">
        <f>VLOOKUP(K206,'Equipment Pricing'!A:C,3,0)</f>
        <v>228</v>
      </c>
      <c r="M206" s="50">
        <f t="shared" si="1"/>
        <v>2305</v>
      </c>
      <c r="N206" s="50">
        <v>435.0</v>
      </c>
      <c r="O206" s="50">
        <f t="shared" si="2"/>
        <v>260.3</v>
      </c>
      <c r="P206" s="50">
        <v>453.0</v>
      </c>
      <c r="Q206" s="50">
        <f t="shared" si="3"/>
        <v>3453.3</v>
      </c>
      <c r="R206" s="50">
        <f t="shared" si="4"/>
        <v>1751.7</v>
      </c>
      <c r="S206" s="92">
        <v>5205.0</v>
      </c>
      <c r="U206" s="93"/>
      <c r="V206" s="93"/>
      <c r="W206" s="93"/>
      <c r="X206" s="93"/>
      <c r="Y206" s="93"/>
      <c r="Z206" s="93"/>
    </row>
    <row r="207" ht="15.75" customHeight="1">
      <c r="A207" s="45" t="s">
        <v>213</v>
      </c>
      <c r="B207" s="45" t="s">
        <v>173</v>
      </c>
      <c r="C207" s="45" t="s">
        <v>174</v>
      </c>
      <c r="D207" s="46" t="s">
        <v>42</v>
      </c>
      <c r="E207" s="46" t="s">
        <v>219</v>
      </c>
      <c r="F207" s="46">
        <v>4.0</v>
      </c>
      <c r="G207" s="47" t="s">
        <v>277</v>
      </c>
      <c r="H207" s="48">
        <f>VLOOKUP(G207,'Equipment Pricing'!A:C,3,0)</f>
        <v>1445</v>
      </c>
      <c r="I207" s="47" t="s">
        <v>278</v>
      </c>
      <c r="J207" s="48">
        <f>VLOOKUP(I207,'Equipment Pricing'!A:C,3,0)</f>
        <v>693</v>
      </c>
      <c r="K207" s="44" t="s">
        <v>257</v>
      </c>
      <c r="L207" s="48">
        <f>VLOOKUP(K207,'Equipment Pricing'!A:C,3,0)</f>
        <v>228</v>
      </c>
      <c r="M207" s="50">
        <f t="shared" si="1"/>
        <v>2366</v>
      </c>
      <c r="N207" s="50">
        <v>435.0</v>
      </c>
      <c r="O207" s="50">
        <f t="shared" si="2"/>
        <v>266.095</v>
      </c>
      <c r="P207" s="50">
        <v>453.0</v>
      </c>
      <c r="Q207" s="50">
        <f t="shared" si="3"/>
        <v>3520.095</v>
      </c>
      <c r="R207" s="50">
        <f t="shared" si="4"/>
        <v>1749.905</v>
      </c>
      <c r="S207" s="92">
        <v>5270.0</v>
      </c>
      <c r="U207" s="93"/>
      <c r="V207" s="93"/>
      <c r="W207" s="93"/>
      <c r="X207" s="93"/>
      <c r="Y207" s="93"/>
      <c r="Z207" s="93"/>
    </row>
    <row r="208" ht="15.75" customHeight="1">
      <c r="A208" s="45" t="s">
        <v>213</v>
      </c>
      <c r="B208" s="45" t="s">
        <v>173</v>
      </c>
      <c r="C208" s="45" t="s">
        <v>174</v>
      </c>
      <c r="D208" s="46" t="s">
        <v>42</v>
      </c>
      <c r="E208" s="46" t="s">
        <v>219</v>
      </c>
      <c r="F208" s="46">
        <v>5.0</v>
      </c>
      <c r="G208" s="47" t="s">
        <v>279</v>
      </c>
      <c r="H208" s="48">
        <f>VLOOKUP(G208,'Equipment Pricing'!A:C,3,0)</f>
        <v>1758</v>
      </c>
      <c r="I208" s="47" t="s">
        <v>280</v>
      </c>
      <c r="J208" s="48">
        <f>VLOOKUP(I208,'Equipment Pricing'!A:C,3,0)</f>
        <v>578</v>
      </c>
      <c r="K208" s="44" t="s">
        <v>257</v>
      </c>
      <c r="L208" s="48">
        <f>VLOOKUP(K208,'Equipment Pricing'!A:C,3,0)</f>
        <v>228</v>
      </c>
      <c r="M208" s="50">
        <f t="shared" si="1"/>
        <v>2564</v>
      </c>
      <c r="N208" s="50">
        <v>435.0</v>
      </c>
      <c r="O208" s="50">
        <f t="shared" si="2"/>
        <v>284.905</v>
      </c>
      <c r="P208" s="50">
        <v>453.0</v>
      </c>
      <c r="Q208" s="50">
        <f t="shared" si="3"/>
        <v>3736.905</v>
      </c>
      <c r="R208" s="50">
        <f t="shared" si="4"/>
        <v>1888.095</v>
      </c>
      <c r="S208" s="92">
        <v>5625.0</v>
      </c>
      <c r="U208" s="93"/>
      <c r="V208" s="93"/>
      <c r="W208" s="93"/>
      <c r="X208" s="93"/>
      <c r="Y208" s="93"/>
      <c r="Z208" s="93"/>
    </row>
    <row r="209" ht="15.75" customHeight="1">
      <c r="U209" s="93"/>
      <c r="V209" s="93"/>
      <c r="W209" s="93"/>
      <c r="X209" s="93"/>
      <c r="Y209" s="93"/>
      <c r="Z209" s="93"/>
    </row>
    <row r="210" ht="15.75" customHeight="1">
      <c r="U210" s="93"/>
      <c r="V210" s="93"/>
      <c r="W210" s="93"/>
      <c r="X210" s="93"/>
      <c r="Y210" s="93"/>
      <c r="Z210" s="93"/>
    </row>
    <row r="211" ht="15.75" customHeight="1">
      <c r="U211" s="93"/>
      <c r="V211" s="93"/>
      <c r="W211" s="93"/>
      <c r="X211" s="93"/>
      <c r="Y211" s="93"/>
      <c r="Z211" s="93"/>
    </row>
    <row r="212" ht="15.75" customHeight="1">
      <c r="U212" s="93"/>
      <c r="V212" s="93"/>
      <c r="W212" s="93"/>
      <c r="X212" s="93"/>
      <c r="Y212" s="93"/>
      <c r="Z212" s="93"/>
    </row>
    <row r="213" ht="15.75" customHeight="1">
      <c r="U213" s="93"/>
      <c r="V213" s="93"/>
      <c r="W213" s="93"/>
      <c r="X213" s="93"/>
      <c r="Y213" s="93"/>
      <c r="Z213" s="93"/>
    </row>
    <row r="214" ht="15.75" customHeight="1">
      <c r="U214" s="93"/>
      <c r="V214" s="93"/>
      <c r="W214" s="93"/>
      <c r="X214" s="93"/>
      <c r="Y214" s="93"/>
      <c r="Z214" s="93"/>
    </row>
    <row r="215" ht="15.75" customHeight="1">
      <c r="U215" s="93"/>
      <c r="V215" s="93"/>
      <c r="W215" s="93"/>
      <c r="X215" s="93"/>
      <c r="Y215" s="93"/>
      <c r="Z215" s="93"/>
    </row>
    <row r="216" ht="15.75" customHeight="1">
      <c r="U216" s="93"/>
      <c r="V216" s="93"/>
      <c r="W216" s="93"/>
      <c r="X216" s="93"/>
      <c r="Y216" s="93"/>
      <c r="Z216" s="93"/>
    </row>
    <row r="217" ht="15.75" customHeight="1">
      <c r="U217" s="93"/>
      <c r="V217" s="93"/>
      <c r="W217" s="93"/>
      <c r="X217" s="93"/>
      <c r="Y217" s="93"/>
      <c r="Z217" s="93"/>
    </row>
    <row r="218" ht="15.75" customHeight="1">
      <c r="U218" s="93"/>
      <c r="V218" s="93"/>
      <c r="W218" s="93"/>
      <c r="X218" s="93"/>
      <c r="Y218" s="93"/>
      <c r="Z218" s="93"/>
    </row>
    <row r="219" ht="15.75" customHeight="1">
      <c r="U219" s="93"/>
      <c r="V219" s="93"/>
      <c r="W219" s="93"/>
      <c r="X219" s="93"/>
      <c r="Y219" s="93"/>
      <c r="Z219" s="93"/>
    </row>
    <row r="220" ht="15.75" customHeight="1">
      <c r="U220" s="93"/>
      <c r="V220" s="93"/>
      <c r="W220" s="93"/>
      <c r="X220" s="93"/>
      <c r="Y220" s="93"/>
      <c r="Z220" s="93"/>
    </row>
    <row r="221" ht="15.75" customHeight="1">
      <c r="U221" s="93"/>
      <c r="V221" s="93"/>
      <c r="W221" s="93"/>
      <c r="X221" s="93"/>
      <c r="Y221" s="93"/>
      <c r="Z221" s="93"/>
    </row>
    <row r="222" ht="15.75" customHeight="1">
      <c r="U222" s="93"/>
      <c r="V222" s="93"/>
      <c r="W222" s="93"/>
      <c r="X222" s="93"/>
      <c r="Y222" s="93"/>
      <c r="Z222" s="93"/>
    </row>
    <row r="223" ht="15.75" customHeight="1">
      <c r="G223" s="83"/>
      <c r="I223" s="83"/>
      <c r="U223" s="93"/>
      <c r="V223" s="93"/>
      <c r="W223" s="93"/>
      <c r="X223" s="93"/>
      <c r="Y223" s="93"/>
      <c r="Z223" s="93"/>
    </row>
    <row r="224" ht="15.75" customHeight="1">
      <c r="G224" s="83"/>
      <c r="I224" s="83"/>
      <c r="U224" s="93"/>
      <c r="V224" s="93"/>
      <c r="W224" s="93"/>
      <c r="X224" s="93"/>
      <c r="Y224" s="93"/>
      <c r="Z224" s="93"/>
    </row>
    <row r="225" ht="15.75" customHeight="1">
      <c r="G225" s="83"/>
      <c r="I225" s="83"/>
      <c r="U225" s="93"/>
      <c r="V225" s="93"/>
      <c r="W225" s="93"/>
      <c r="X225" s="93"/>
      <c r="Y225" s="93"/>
      <c r="Z225" s="93"/>
    </row>
    <row r="226" ht="15.75" customHeight="1">
      <c r="G226" s="83"/>
      <c r="I226" s="83"/>
      <c r="U226" s="93"/>
      <c r="V226" s="93"/>
      <c r="W226" s="93"/>
      <c r="X226" s="93"/>
      <c r="Y226" s="93"/>
      <c r="Z226" s="93"/>
    </row>
    <row r="227" ht="15.75" customHeight="1">
      <c r="G227" s="83"/>
      <c r="I227" s="83"/>
      <c r="U227" s="93"/>
      <c r="V227" s="93"/>
      <c r="W227" s="93"/>
      <c r="X227" s="93"/>
      <c r="Y227" s="93"/>
      <c r="Z227" s="93"/>
    </row>
    <row r="228" ht="15.75" customHeight="1">
      <c r="G228" s="83"/>
      <c r="I228" s="83"/>
      <c r="U228" s="93"/>
      <c r="V228" s="93"/>
      <c r="W228" s="93"/>
      <c r="X228" s="93"/>
      <c r="Y228" s="93"/>
      <c r="Z228" s="93"/>
    </row>
    <row r="229" ht="15.75" customHeight="1">
      <c r="G229" s="83"/>
      <c r="I229" s="83"/>
      <c r="U229" s="93"/>
      <c r="V229" s="93"/>
      <c r="W229" s="93"/>
      <c r="X229" s="93"/>
      <c r="Y229" s="93"/>
      <c r="Z229" s="93"/>
    </row>
    <row r="230" ht="15.75" customHeight="1">
      <c r="A230" s="96"/>
      <c r="B230" s="96"/>
      <c r="C230" s="96"/>
      <c r="D230" s="91"/>
      <c r="E230" s="91"/>
      <c r="F230" s="91"/>
      <c r="G230" s="96"/>
      <c r="H230" s="97"/>
      <c r="I230" s="96"/>
      <c r="J230" s="97"/>
      <c r="K230" s="96"/>
      <c r="L230" s="97"/>
      <c r="M230" s="93"/>
      <c r="N230" s="97"/>
      <c r="O230" s="97"/>
      <c r="P230" s="97"/>
      <c r="Q230" s="97"/>
      <c r="R230" s="97"/>
      <c r="S230" s="97"/>
      <c r="U230" s="93"/>
      <c r="V230" s="93"/>
      <c r="W230" s="93"/>
      <c r="X230" s="93"/>
      <c r="Y230" s="93"/>
      <c r="Z230" s="93"/>
    </row>
    <row r="231" ht="15.75" customHeight="1">
      <c r="A231" s="96"/>
      <c r="B231" s="96"/>
      <c r="C231" s="96"/>
      <c r="D231" s="91"/>
      <c r="E231" s="91"/>
      <c r="F231" s="91"/>
      <c r="G231" s="96"/>
      <c r="H231" s="97"/>
      <c r="I231" s="96"/>
      <c r="J231" s="97"/>
      <c r="K231" s="96"/>
      <c r="L231" s="97"/>
      <c r="M231" s="93"/>
      <c r="N231" s="97"/>
      <c r="O231" s="97"/>
      <c r="P231" s="97"/>
      <c r="Q231" s="97"/>
      <c r="R231" s="97"/>
      <c r="S231" s="97"/>
      <c r="U231" s="93"/>
      <c r="V231" s="93"/>
      <c r="W231" s="93"/>
      <c r="X231" s="93"/>
      <c r="Y231" s="93"/>
      <c r="Z231" s="93"/>
    </row>
    <row r="232" ht="15.75" customHeight="1">
      <c r="A232" s="96"/>
      <c r="B232" s="96"/>
      <c r="C232" s="96"/>
      <c r="D232" s="91"/>
      <c r="E232" s="91"/>
      <c r="F232" s="91"/>
      <c r="G232" s="96"/>
      <c r="H232" s="97"/>
      <c r="I232" s="96"/>
      <c r="J232" s="97"/>
      <c r="K232" s="96"/>
      <c r="L232" s="97"/>
      <c r="M232" s="93"/>
      <c r="N232" s="97"/>
      <c r="O232" s="97"/>
      <c r="P232" s="97"/>
      <c r="Q232" s="97"/>
      <c r="R232" s="97"/>
      <c r="S232" s="97"/>
      <c r="U232" s="93"/>
      <c r="V232" s="93"/>
      <c r="W232" s="93"/>
      <c r="X232" s="93"/>
      <c r="Y232" s="93"/>
      <c r="Z232" s="93"/>
    </row>
    <row r="233" ht="15.75" customHeight="1">
      <c r="A233" s="96"/>
      <c r="B233" s="96"/>
      <c r="C233" s="96"/>
      <c r="D233" s="91"/>
      <c r="E233" s="91"/>
      <c r="F233" s="91"/>
      <c r="G233" s="96"/>
      <c r="H233" s="97"/>
      <c r="I233" s="96"/>
      <c r="J233" s="97"/>
      <c r="K233" s="96"/>
      <c r="L233" s="97"/>
      <c r="M233" s="93"/>
      <c r="N233" s="97"/>
      <c r="O233" s="97"/>
      <c r="P233" s="97"/>
      <c r="Q233" s="97"/>
      <c r="R233" s="97"/>
      <c r="S233" s="97"/>
      <c r="U233" s="93"/>
      <c r="V233" s="93"/>
      <c r="W233" s="93"/>
      <c r="X233" s="93"/>
      <c r="Y233" s="93"/>
      <c r="Z233" s="93"/>
    </row>
    <row r="234" ht="15.75" customHeight="1">
      <c r="A234" s="96"/>
      <c r="B234" s="96"/>
      <c r="C234" s="96"/>
      <c r="D234" s="91"/>
      <c r="E234" s="91"/>
      <c r="F234" s="91"/>
      <c r="G234" s="96"/>
      <c r="H234" s="97"/>
      <c r="I234" s="96"/>
      <c r="J234" s="97"/>
      <c r="K234" s="96"/>
      <c r="L234" s="97"/>
      <c r="M234" s="93"/>
      <c r="N234" s="97"/>
      <c r="O234" s="97"/>
      <c r="P234" s="97"/>
      <c r="Q234" s="97"/>
      <c r="R234" s="97"/>
      <c r="S234" s="97"/>
      <c r="U234" s="93"/>
      <c r="V234" s="93"/>
      <c r="W234" s="93"/>
      <c r="X234" s="93"/>
      <c r="Y234" s="93"/>
      <c r="Z234" s="93"/>
    </row>
    <row r="235" ht="15.75" customHeight="1">
      <c r="A235" s="96"/>
      <c r="B235" s="96"/>
      <c r="C235" s="96"/>
      <c r="D235" s="91"/>
      <c r="E235" s="91"/>
      <c r="F235" s="91"/>
      <c r="G235" s="96"/>
      <c r="H235" s="97"/>
      <c r="I235" s="96"/>
      <c r="J235" s="97"/>
      <c r="K235" s="96"/>
      <c r="L235" s="97"/>
      <c r="M235" s="93"/>
      <c r="N235" s="97"/>
      <c r="O235" s="97"/>
      <c r="P235" s="97"/>
      <c r="Q235" s="97"/>
      <c r="R235" s="97"/>
      <c r="S235" s="97"/>
      <c r="U235" s="93"/>
      <c r="V235" s="93"/>
      <c r="W235" s="93"/>
      <c r="X235" s="93"/>
      <c r="Y235" s="93"/>
      <c r="Z235" s="93"/>
    </row>
    <row r="236" ht="15.75" customHeight="1">
      <c r="A236" s="96"/>
      <c r="B236" s="96"/>
      <c r="C236" s="96"/>
      <c r="D236" s="91"/>
      <c r="E236" s="91"/>
      <c r="F236" s="91"/>
      <c r="G236" s="96"/>
      <c r="H236" s="97"/>
      <c r="I236" s="96"/>
      <c r="J236" s="97"/>
      <c r="K236" s="96"/>
      <c r="L236" s="97"/>
      <c r="M236" s="93"/>
      <c r="N236" s="97"/>
      <c r="O236" s="97"/>
      <c r="P236" s="97"/>
      <c r="Q236" s="97"/>
      <c r="R236" s="97"/>
      <c r="S236" s="97"/>
      <c r="U236" s="93"/>
      <c r="V236" s="93"/>
      <c r="W236" s="93"/>
      <c r="X236" s="93"/>
      <c r="Y236" s="93"/>
      <c r="Z236" s="93"/>
    </row>
    <row r="237" ht="15.75" customHeight="1">
      <c r="A237" s="96"/>
      <c r="B237" s="96"/>
      <c r="C237" s="96"/>
      <c r="D237" s="91"/>
      <c r="E237" s="91"/>
      <c r="F237" s="91"/>
      <c r="G237" s="96"/>
      <c r="H237" s="97"/>
      <c r="I237" s="96"/>
      <c r="J237" s="97"/>
      <c r="K237" s="96"/>
      <c r="L237" s="97"/>
      <c r="M237" s="93"/>
      <c r="N237" s="97"/>
      <c r="O237" s="97"/>
      <c r="P237" s="97"/>
      <c r="Q237" s="97"/>
      <c r="R237" s="97"/>
      <c r="S237" s="97"/>
      <c r="U237" s="93"/>
      <c r="V237" s="93"/>
      <c r="W237" s="93"/>
      <c r="X237" s="93"/>
      <c r="Y237" s="93"/>
      <c r="Z237" s="93"/>
    </row>
    <row r="238" ht="15.75" customHeight="1">
      <c r="A238" s="96"/>
      <c r="B238" s="96"/>
      <c r="C238" s="96"/>
      <c r="D238" s="91"/>
      <c r="E238" s="91"/>
      <c r="F238" s="91"/>
      <c r="G238" s="96"/>
      <c r="H238" s="97"/>
      <c r="I238" s="96"/>
      <c r="J238" s="97"/>
      <c r="K238" s="96"/>
      <c r="L238" s="97"/>
      <c r="M238" s="93"/>
      <c r="N238" s="97"/>
      <c r="O238" s="97"/>
      <c r="P238" s="97"/>
      <c r="Q238" s="97"/>
      <c r="R238" s="97"/>
      <c r="S238" s="97"/>
      <c r="U238" s="93"/>
      <c r="V238" s="93"/>
      <c r="W238" s="93"/>
      <c r="X238" s="93"/>
      <c r="Y238" s="93"/>
      <c r="Z238" s="93"/>
    </row>
    <row r="239" ht="15.75" customHeight="1">
      <c r="A239" s="96"/>
      <c r="B239" s="96"/>
      <c r="C239" s="96"/>
      <c r="D239" s="91"/>
      <c r="E239" s="91"/>
      <c r="F239" s="91"/>
      <c r="G239" s="96"/>
      <c r="H239" s="97"/>
      <c r="I239" s="96"/>
      <c r="J239" s="97"/>
      <c r="K239" s="96"/>
      <c r="L239" s="97"/>
      <c r="M239" s="93"/>
      <c r="N239" s="97"/>
      <c r="O239" s="97"/>
      <c r="P239" s="97"/>
      <c r="Q239" s="97"/>
      <c r="R239" s="97"/>
      <c r="S239" s="97"/>
      <c r="U239" s="93"/>
      <c r="V239" s="93"/>
      <c r="W239" s="93"/>
      <c r="X239" s="93"/>
      <c r="Y239" s="93"/>
      <c r="Z239" s="93"/>
    </row>
    <row r="240" ht="15.75" customHeight="1">
      <c r="A240" s="96"/>
      <c r="B240" s="96"/>
      <c r="C240" s="96"/>
      <c r="D240" s="91"/>
      <c r="E240" s="91"/>
      <c r="F240" s="91"/>
      <c r="G240" s="96"/>
      <c r="H240" s="97"/>
      <c r="I240" s="96"/>
      <c r="J240" s="97"/>
      <c r="K240" s="96"/>
      <c r="L240" s="97"/>
      <c r="M240" s="93"/>
      <c r="N240" s="97"/>
      <c r="O240" s="97"/>
      <c r="P240" s="97"/>
      <c r="Q240" s="97"/>
      <c r="R240" s="97"/>
      <c r="S240" s="97"/>
      <c r="U240" s="93"/>
      <c r="V240" s="93"/>
      <c r="W240" s="93"/>
      <c r="X240" s="93"/>
      <c r="Y240" s="93"/>
      <c r="Z240" s="93"/>
    </row>
    <row r="241" ht="15.75" customHeight="1">
      <c r="A241" s="96"/>
      <c r="B241" s="96"/>
      <c r="C241" s="96"/>
      <c r="D241" s="91"/>
      <c r="E241" s="91"/>
      <c r="F241" s="91"/>
      <c r="G241" s="96"/>
      <c r="H241" s="97"/>
      <c r="I241" s="96"/>
      <c r="J241" s="97"/>
      <c r="K241" s="96"/>
      <c r="L241" s="97"/>
      <c r="M241" s="93"/>
      <c r="N241" s="97"/>
      <c r="O241" s="97"/>
      <c r="P241" s="97"/>
      <c r="Q241" s="97"/>
      <c r="R241" s="97"/>
      <c r="S241" s="97"/>
      <c r="U241" s="93"/>
      <c r="V241" s="93"/>
      <c r="W241" s="93"/>
      <c r="X241" s="93"/>
      <c r="Y241" s="93"/>
      <c r="Z241" s="93"/>
    </row>
    <row r="242" ht="15.75" customHeight="1">
      <c r="A242" s="96"/>
      <c r="B242" s="96"/>
      <c r="C242" s="96"/>
      <c r="D242" s="91"/>
      <c r="E242" s="91"/>
      <c r="F242" s="91"/>
      <c r="G242" s="96"/>
      <c r="H242" s="97"/>
      <c r="I242" s="96"/>
      <c r="J242" s="97"/>
      <c r="K242" s="96"/>
      <c r="L242" s="97"/>
      <c r="M242" s="93"/>
      <c r="N242" s="97"/>
      <c r="O242" s="97"/>
      <c r="P242" s="97"/>
      <c r="Q242" s="97"/>
      <c r="R242" s="97"/>
      <c r="S242" s="97"/>
      <c r="U242" s="93"/>
      <c r="V242" s="93"/>
      <c r="W242" s="93"/>
      <c r="X242" s="93"/>
      <c r="Y242" s="93"/>
      <c r="Z242" s="93"/>
    </row>
    <row r="243" ht="15.75" customHeight="1">
      <c r="A243" s="96"/>
      <c r="B243" s="96"/>
      <c r="C243" s="96"/>
      <c r="D243" s="91"/>
      <c r="E243" s="91"/>
      <c r="F243" s="91"/>
      <c r="G243" s="96"/>
      <c r="H243" s="97"/>
      <c r="I243" s="96"/>
      <c r="J243" s="97"/>
      <c r="K243" s="96"/>
      <c r="L243" s="97"/>
      <c r="M243" s="93"/>
      <c r="N243" s="97"/>
      <c r="O243" s="97"/>
      <c r="P243" s="97"/>
      <c r="Q243" s="97"/>
      <c r="R243" s="97"/>
      <c r="S243" s="97"/>
      <c r="U243" s="93"/>
      <c r="V243" s="93"/>
      <c r="W243" s="93"/>
      <c r="X243" s="93"/>
      <c r="Y243" s="93"/>
      <c r="Z243" s="93"/>
    </row>
    <row r="244" ht="15.75" customHeight="1">
      <c r="A244" s="96"/>
      <c r="B244" s="96"/>
      <c r="C244" s="96"/>
      <c r="D244" s="91"/>
      <c r="E244" s="91"/>
      <c r="F244" s="91"/>
      <c r="G244" s="96"/>
      <c r="H244" s="97"/>
      <c r="I244" s="96"/>
      <c r="J244" s="97"/>
      <c r="K244" s="96"/>
      <c r="L244" s="97"/>
      <c r="M244" s="93"/>
      <c r="N244" s="97"/>
      <c r="O244" s="97"/>
      <c r="P244" s="97"/>
      <c r="Q244" s="97"/>
      <c r="R244" s="97"/>
      <c r="S244" s="97"/>
      <c r="U244" s="93"/>
      <c r="V244" s="93"/>
      <c r="W244" s="93"/>
      <c r="X244" s="93"/>
      <c r="Y244" s="93"/>
      <c r="Z244" s="93"/>
    </row>
    <row r="245" ht="15.75" customHeight="1">
      <c r="A245" s="96"/>
      <c r="B245" s="96"/>
      <c r="C245" s="96"/>
      <c r="D245" s="91"/>
      <c r="E245" s="91"/>
      <c r="F245" s="91"/>
      <c r="G245" s="96"/>
      <c r="H245" s="97"/>
      <c r="I245" s="96"/>
      <c r="J245" s="97"/>
      <c r="K245" s="96"/>
      <c r="L245" s="97"/>
      <c r="M245" s="93"/>
      <c r="N245" s="97"/>
      <c r="O245" s="97"/>
      <c r="P245" s="97"/>
      <c r="Q245" s="97"/>
      <c r="R245" s="97"/>
      <c r="S245" s="97"/>
      <c r="U245" s="93"/>
      <c r="V245" s="93"/>
      <c r="W245" s="93"/>
      <c r="X245" s="93"/>
      <c r="Y245" s="93"/>
      <c r="Z245" s="93"/>
    </row>
    <row r="246" ht="15.75" customHeight="1">
      <c r="A246" s="96"/>
      <c r="B246" s="96"/>
      <c r="C246" s="96"/>
      <c r="D246" s="91"/>
      <c r="E246" s="91"/>
      <c r="F246" s="91"/>
      <c r="G246" s="96"/>
      <c r="H246" s="97"/>
      <c r="I246" s="96"/>
      <c r="J246" s="97"/>
      <c r="K246" s="96"/>
      <c r="L246" s="97"/>
      <c r="M246" s="93"/>
      <c r="N246" s="97"/>
      <c r="O246" s="97"/>
      <c r="P246" s="97"/>
      <c r="Q246" s="97"/>
      <c r="R246" s="97"/>
      <c r="S246" s="97"/>
      <c r="U246" s="93"/>
      <c r="V246" s="93"/>
      <c r="W246" s="93"/>
      <c r="X246" s="93"/>
      <c r="Y246" s="93"/>
      <c r="Z246" s="93"/>
    </row>
    <row r="247" ht="15.75" customHeight="1">
      <c r="A247" s="96"/>
      <c r="B247" s="96"/>
      <c r="C247" s="96"/>
      <c r="D247" s="91"/>
      <c r="E247" s="91"/>
      <c r="F247" s="91"/>
      <c r="G247" s="96"/>
      <c r="H247" s="97"/>
      <c r="I247" s="96"/>
      <c r="J247" s="97"/>
      <c r="K247" s="96"/>
      <c r="L247" s="97"/>
      <c r="M247" s="93"/>
      <c r="N247" s="97"/>
      <c r="O247" s="97"/>
      <c r="P247" s="97"/>
      <c r="Q247" s="97"/>
      <c r="R247" s="97"/>
      <c r="S247" s="97"/>
      <c r="U247" s="93"/>
      <c r="V247" s="93"/>
      <c r="W247" s="93"/>
      <c r="X247" s="93"/>
      <c r="Y247" s="93"/>
      <c r="Z247" s="93"/>
    </row>
    <row r="248" ht="15.75" customHeight="1">
      <c r="A248" s="96"/>
      <c r="B248" s="96"/>
      <c r="C248" s="96"/>
      <c r="D248" s="91"/>
      <c r="E248" s="91"/>
      <c r="F248" s="91"/>
      <c r="G248" s="96"/>
      <c r="H248" s="97"/>
      <c r="I248" s="96"/>
      <c r="J248" s="97"/>
      <c r="K248" s="96"/>
      <c r="L248" s="97"/>
      <c r="M248" s="93"/>
      <c r="N248" s="97"/>
      <c r="O248" s="97"/>
      <c r="P248" s="97"/>
      <c r="Q248" s="97"/>
      <c r="R248" s="97"/>
      <c r="S248" s="97"/>
      <c r="U248" s="93"/>
      <c r="V248" s="93"/>
      <c r="W248" s="93"/>
      <c r="X248" s="93"/>
      <c r="Y248" s="93"/>
      <c r="Z248" s="93"/>
    </row>
    <row r="249" ht="15.75" customHeight="1">
      <c r="A249" s="96"/>
      <c r="B249" s="96"/>
      <c r="C249" s="96"/>
      <c r="D249" s="91"/>
      <c r="E249" s="91"/>
      <c r="F249" s="91"/>
      <c r="G249" s="96"/>
      <c r="H249" s="97"/>
      <c r="I249" s="96"/>
      <c r="J249" s="97"/>
      <c r="K249" s="96"/>
      <c r="L249" s="97"/>
      <c r="M249" s="93"/>
      <c r="N249" s="97"/>
      <c r="O249" s="97"/>
      <c r="P249" s="97"/>
      <c r="Q249" s="97"/>
      <c r="R249" s="97"/>
      <c r="S249" s="97"/>
      <c r="U249" s="93"/>
      <c r="V249" s="93"/>
      <c r="W249" s="93"/>
      <c r="X249" s="93"/>
      <c r="Y249" s="93"/>
      <c r="Z249" s="93"/>
    </row>
    <row r="250" ht="15.75" customHeight="1">
      <c r="A250" s="96"/>
      <c r="B250" s="96"/>
      <c r="C250" s="96"/>
      <c r="D250" s="91"/>
      <c r="E250" s="91"/>
      <c r="F250" s="91"/>
      <c r="G250" s="96"/>
      <c r="H250" s="97"/>
      <c r="I250" s="96"/>
      <c r="J250" s="97"/>
      <c r="K250" s="96"/>
      <c r="L250" s="97"/>
      <c r="M250" s="93"/>
      <c r="N250" s="97"/>
      <c r="O250" s="97"/>
      <c r="P250" s="97"/>
      <c r="Q250" s="97"/>
      <c r="R250" s="97"/>
      <c r="S250" s="97"/>
      <c r="U250" s="93"/>
      <c r="V250" s="93"/>
      <c r="W250" s="93"/>
      <c r="X250" s="93"/>
      <c r="Y250" s="93"/>
      <c r="Z250" s="93"/>
    </row>
    <row r="251" ht="15.75" customHeight="1">
      <c r="A251" s="96"/>
      <c r="B251" s="96"/>
      <c r="C251" s="96"/>
      <c r="D251" s="91"/>
      <c r="E251" s="91"/>
      <c r="F251" s="91"/>
      <c r="G251" s="96"/>
      <c r="H251" s="97"/>
      <c r="I251" s="96"/>
      <c r="J251" s="97"/>
      <c r="K251" s="96"/>
      <c r="L251" s="97"/>
      <c r="M251" s="93"/>
      <c r="N251" s="97"/>
      <c r="O251" s="97"/>
      <c r="P251" s="97"/>
      <c r="Q251" s="97"/>
      <c r="R251" s="97"/>
      <c r="S251" s="97"/>
      <c r="U251" s="93"/>
      <c r="V251" s="93"/>
      <c r="W251" s="93"/>
      <c r="X251" s="93"/>
      <c r="Y251" s="93"/>
      <c r="Z251" s="93"/>
    </row>
    <row r="252" ht="15.75" customHeight="1">
      <c r="A252" s="96"/>
      <c r="B252" s="96"/>
      <c r="C252" s="96"/>
      <c r="D252" s="91"/>
      <c r="E252" s="91"/>
      <c r="F252" s="91"/>
      <c r="G252" s="96"/>
      <c r="H252" s="97"/>
      <c r="I252" s="96"/>
      <c r="J252" s="97"/>
      <c r="K252" s="96"/>
      <c r="L252" s="97"/>
      <c r="M252" s="93"/>
      <c r="N252" s="97"/>
      <c r="O252" s="97"/>
      <c r="P252" s="97"/>
      <c r="Q252" s="97"/>
      <c r="R252" s="97"/>
      <c r="S252" s="97"/>
      <c r="U252" s="93"/>
      <c r="V252" s="93"/>
      <c r="W252" s="93"/>
      <c r="X252" s="93"/>
      <c r="Y252" s="93"/>
      <c r="Z252" s="93"/>
    </row>
    <row r="253" ht="15.75" customHeight="1">
      <c r="A253" s="96"/>
      <c r="B253" s="96"/>
      <c r="C253" s="96"/>
      <c r="D253" s="91"/>
      <c r="E253" s="91"/>
      <c r="F253" s="91"/>
      <c r="G253" s="96"/>
      <c r="H253" s="97"/>
      <c r="I253" s="96"/>
      <c r="J253" s="97"/>
      <c r="K253" s="96"/>
      <c r="L253" s="97"/>
      <c r="M253" s="93"/>
      <c r="N253" s="97"/>
      <c r="O253" s="97"/>
      <c r="P253" s="97"/>
      <c r="Q253" s="97"/>
      <c r="R253" s="97"/>
      <c r="S253" s="97"/>
      <c r="U253" s="93"/>
      <c r="V253" s="93"/>
      <c r="W253" s="93"/>
      <c r="X253" s="93"/>
      <c r="Y253" s="93"/>
      <c r="Z253" s="93"/>
    </row>
    <row r="254" ht="15.75" customHeight="1">
      <c r="A254" s="96"/>
      <c r="B254" s="96"/>
      <c r="C254" s="96"/>
      <c r="D254" s="91"/>
      <c r="E254" s="91"/>
      <c r="F254" s="91"/>
      <c r="G254" s="96"/>
      <c r="H254" s="97"/>
      <c r="I254" s="96"/>
      <c r="J254" s="97"/>
      <c r="K254" s="96"/>
      <c r="L254" s="97"/>
      <c r="M254" s="93"/>
      <c r="N254" s="97"/>
      <c r="O254" s="97"/>
      <c r="P254" s="97"/>
      <c r="Q254" s="97"/>
      <c r="R254" s="97"/>
      <c r="S254" s="97"/>
      <c r="U254" s="93"/>
      <c r="V254" s="93"/>
      <c r="W254" s="93"/>
      <c r="X254" s="93"/>
      <c r="Y254" s="93"/>
      <c r="Z254" s="93"/>
    </row>
    <row r="255" ht="15.75" customHeight="1">
      <c r="A255" s="96"/>
      <c r="B255" s="96"/>
      <c r="C255" s="96"/>
      <c r="D255" s="91"/>
      <c r="E255" s="91"/>
      <c r="F255" s="91"/>
      <c r="G255" s="96"/>
      <c r="H255" s="97"/>
      <c r="I255" s="96"/>
      <c r="J255" s="97"/>
      <c r="K255" s="96"/>
      <c r="L255" s="97"/>
      <c r="M255" s="93"/>
      <c r="N255" s="97"/>
      <c r="O255" s="97"/>
      <c r="P255" s="97"/>
      <c r="Q255" s="97"/>
      <c r="R255" s="97"/>
      <c r="S255" s="97"/>
      <c r="U255" s="93"/>
      <c r="V255" s="93"/>
      <c r="W255" s="93"/>
      <c r="X255" s="93"/>
      <c r="Y255" s="93"/>
      <c r="Z255" s="93"/>
    </row>
    <row r="256" ht="15.75" customHeight="1">
      <c r="A256" s="96"/>
      <c r="B256" s="96"/>
      <c r="C256" s="96"/>
      <c r="D256" s="91"/>
      <c r="E256" s="91"/>
      <c r="F256" s="91"/>
      <c r="G256" s="96"/>
      <c r="H256" s="97"/>
      <c r="I256" s="96"/>
      <c r="J256" s="97"/>
      <c r="K256" s="96"/>
      <c r="L256" s="97"/>
      <c r="M256" s="93"/>
      <c r="N256" s="97"/>
      <c r="O256" s="97"/>
      <c r="P256" s="97"/>
      <c r="Q256" s="97"/>
      <c r="R256" s="97"/>
      <c r="S256" s="97"/>
      <c r="U256" s="93"/>
      <c r="V256" s="93"/>
      <c r="W256" s="93"/>
      <c r="X256" s="93"/>
      <c r="Y256" s="93"/>
      <c r="Z256" s="93"/>
    </row>
    <row r="257" ht="15.75" customHeight="1">
      <c r="A257" s="96"/>
      <c r="B257" s="96"/>
      <c r="C257" s="96"/>
      <c r="D257" s="91"/>
      <c r="E257" s="91"/>
      <c r="F257" s="91"/>
      <c r="G257" s="96"/>
      <c r="H257" s="97"/>
      <c r="I257" s="96"/>
      <c r="J257" s="97"/>
      <c r="K257" s="96"/>
      <c r="L257" s="97"/>
      <c r="M257" s="93"/>
      <c r="N257" s="97"/>
      <c r="O257" s="97"/>
      <c r="P257" s="97"/>
      <c r="Q257" s="97"/>
      <c r="R257" s="97"/>
      <c r="S257" s="97"/>
      <c r="U257" s="93"/>
      <c r="V257" s="93"/>
      <c r="W257" s="93"/>
      <c r="X257" s="93"/>
      <c r="Y257" s="93"/>
      <c r="Z257" s="93"/>
    </row>
    <row r="258" ht="15.75" customHeight="1">
      <c r="A258" s="96"/>
      <c r="B258" s="96"/>
      <c r="C258" s="96"/>
      <c r="D258" s="91"/>
      <c r="E258" s="91"/>
      <c r="F258" s="91"/>
      <c r="G258" s="96"/>
      <c r="H258" s="97"/>
      <c r="I258" s="96"/>
      <c r="J258" s="97"/>
      <c r="K258" s="96"/>
      <c r="L258" s="97"/>
      <c r="M258" s="93"/>
      <c r="N258" s="97"/>
      <c r="O258" s="97"/>
      <c r="P258" s="97"/>
      <c r="Q258" s="97"/>
      <c r="R258" s="97"/>
      <c r="S258" s="97"/>
      <c r="U258" s="93"/>
      <c r="V258" s="93"/>
      <c r="W258" s="93"/>
      <c r="X258" s="93"/>
      <c r="Y258" s="93"/>
      <c r="Z258" s="93"/>
    </row>
    <row r="259" ht="15.75" customHeight="1">
      <c r="A259" s="96"/>
      <c r="B259" s="96"/>
      <c r="C259" s="96"/>
      <c r="D259" s="91"/>
      <c r="E259" s="91"/>
      <c r="F259" s="91"/>
      <c r="G259" s="96"/>
      <c r="H259" s="97"/>
      <c r="I259" s="96"/>
      <c r="J259" s="97"/>
      <c r="K259" s="96"/>
      <c r="L259" s="97"/>
      <c r="M259" s="93"/>
      <c r="N259" s="97"/>
      <c r="O259" s="97"/>
      <c r="P259" s="97"/>
      <c r="Q259" s="97"/>
      <c r="R259" s="97"/>
      <c r="S259" s="97"/>
      <c r="U259" s="93"/>
      <c r="V259" s="93"/>
      <c r="W259" s="93"/>
      <c r="X259" s="93"/>
      <c r="Y259" s="93"/>
      <c r="Z259" s="93"/>
    </row>
    <row r="260" ht="15.75" customHeight="1">
      <c r="A260" s="96"/>
      <c r="B260" s="96"/>
      <c r="C260" s="96"/>
      <c r="D260" s="91"/>
      <c r="E260" s="91"/>
      <c r="F260" s="91"/>
      <c r="G260" s="96"/>
      <c r="H260" s="97"/>
      <c r="I260" s="96"/>
      <c r="J260" s="97"/>
      <c r="K260" s="96"/>
      <c r="L260" s="97"/>
      <c r="M260" s="93"/>
      <c r="N260" s="97"/>
      <c r="O260" s="97"/>
      <c r="P260" s="97"/>
      <c r="Q260" s="97"/>
      <c r="R260" s="97"/>
      <c r="S260" s="97"/>
      <c r="U260" s="93"/>
      <c r="V260" s="93"/>
      <c r="W260" s="93"/>
      <c r="X260" s="93"/>
      <c r="Y260" s="93"/>
      <c r="Z260" s="93"/>
    </row>
    <row r="261" ht="15.75" customHeight="1">
      <c r="A261" s="96"/>
      <c r="B261" s="96"/>
      <c r="C261" s="96"/>
      <c r="D261" s="91"/>
      <c r="E261" s="91"/>
      <c r="F261" s="91"/>
      <c r="G261" s="96"/>
      <c r="H261" s="97"/>
      <c r="I261" s="96"/>
      <c r="J261" s="97"/>
      <c r="K261" s="96"/>
      <c r="L261" s="97"/>
      <c r="M261" s="93"/>
      <c r="N261" s="97"/>
      <c r="O261" s="97"/>
      <c r="P261" s="97"/>
      <c r="Q261" s="97"/>
      <c r="R261" s="97"/>
      <c r="S261" s="97"/>
      <c r="U261" s="93"/>
      <c r="V261" s="93"/>
      <c r="W261" s="93"/>
      <c r="X261" s="93"/>
      <c r="Y261" s="93"/>
      <c r="Z261" s="93"/>
    </row>
    <row r="262" ht="15.75" customHeight="1">
      <c r="A262" s="96"/>
      <c r="B262" s="96"/>
      <c r="C262" s="96"/>
      <c r="D262" s="91"/>
      <c r="E262" s="91"/>
      <c r="F262" s="91"/>
      <c r="G262" s="96"/>
      <c r="H262" s="97"/>
      <c r="I262" s="96"/>
      <c r="J262" s="97"/>
      <c r="K262" s="96"/>
      <c r="L262" s="97"/>
      <c r="M262" s="93"/>
      <c r="N262" s="97"/>
      <c r="O262" s="97"/>
      <c r="P262" s="97"/>
      <c r="Q262" s="97"/>
      <c r="R262" s="97"/>
      <c r="S262" s="97"/>
      <c r="U262" s="93"/>
      <c r="V262" s="93"/>
      <c r="W262" s="93"/>
      <c r="X262" s="93"/>
      <c r="Y262" s="93"/>
      <c r="Z262" s="93"/>
    </row>
    <row r="263" ht="15.75" customHeight="1">
      <c r="A263" s="96"/>
      <c r="B263" s="96"/>
      <c r="C263" s="96"/>
      <c r="D263" s="91"/>
      <c r="E263" s="91"/>
      <c r="F263" s="91"/>
      <c r="G263" s="96"/>
      <c r="H263" s="97"/>
      <c r="I263" s="96"/>
      <c r="J263" s="97"/>
      <c r="K263" s="96"/>
      <c r="L263" s="97"/>
      <c r="M263" s="93"/>
      <c r="N263" s="97"/>
      <c r="O263" s="97"/>
      <c r="P263" s="97"/>
      <c r="Q263" s="97"/>
      <c r="R263" s="97"/>
      <c r="S263" s="97"/>
      <c r="U263" s="93"/>
      <c r="V263" s="93"/>
      <c r="W263" s="93"/>
      <c r="X263" s="93"/>
      <c r="Y263" s="93"/>
      <c r="Z263" s="93"/>
    </row>
    <row r="264" ht="15.75" customHeight="1">
      <c r="A264" s="96"/>
      <c r="B264" s="96"/>
      <c r="C264" s="96"/>
      <c r="D264" s="91"/>
      <c r="E264" s="91"/>
      <c r="F264" s="91"/>
      <c r="G264" s="96"/>
      <c r="H264" s="97"/>
      <c r="I264" s="96"/>
      <c r="J264" s="97"/>
      <c r="K264" s="96"/>
      <c r="L264" s="97"/>
      <c r="M264" s="93"/>
      <c r="N264" s="97"/>
      <c r="O264" s="97"/>
      <c r="P264" s="97"/>
      <c r="Q264" s="97"/>
      <c r="R264" s="97"/>
      <c r="S264" s="97"/>
      <c r="U264" s="93"/>
      <c r="V264" s="93"/>
      <c r="W264" s="93"/>
      <c r="X264" s="93"/>
      <c r="Y264" s="93"/>
      <c r="Z264" s="93"/>
    </row>
    <row r="265" ht="15.75" customHeight="1">
      <c r="A265" s="96"/>
      <c r="B265" s="96"/>
      <c r="C265" s="96"/>
      <c r="D265" s="91"/>
      <c r="E265" s="91"/>
      <c r="F265" s="91"/>
      <c r="G265" s="96"/>
      <c r="H265" s="97"/>
      <c r="I265" s="96"/>
      <c r="J265" s="97"/>
      <c r="K265" s="96"/>
      <c r="L265" s="97"/>
      <c r="M265" s="93"/>
      <c r="N265" s="97"/>
      <c r="O265" s="97"/>
      <c r="P265" s="97"/>
      <c r="Q265" s="97"/>
      <c r="R265" s="97"/>
      <c r="S265" s="97"/>
      <c r="U265" s="93"/>
      <c r="V265" s="93"/>
      <c r="W265" s="93"/>
      <c r="X265" s="93"/>
      <c r="Y265" s="93"/>
      <c r="Z265" s="93"/>
    </row>
    <row r="266" ht="15.75" customHeight="1">
      <c r="A266" s="96"/>
      <c r="B266" s="96"/>
      <c r="C266" s="96"/>
      <c r="D266" s="91"/>
      <c r="E266" s="91"/>
      <c r="F266" s="91"/>
      <c r="G266" s="96"/>
      <c r="H266" s="97"/>
      <c r="I266" s="96"/>
      <c r="J266" s="97"/>
      <c r="K266" s="96"/>
      <c r="L266" s="97"/>
      <c r="M266" s="93"/>
      <c r="N266" s="97"/>
      <c r="O266" s="97"/>
      <c r="P266" s="97"/>
      <c r="Q266" s="97"/>
      <c r="R266" s="97"/>
      <c r="S266" s="97"/>
      <c r="U266" s="93"/>
      <c r="V266" s="93"/>
      <c r="W266" s="93"/>
      <c r="X266" s="93"/>
      <c r="Y266" s="93"/>
      <c r="Z266" s="93"/>
    </row>
    <row r="267" ht="15.75" customHeight="1">
      <c r="A267" s="96"/>
      <c r="B267" s="96"/>
      <c r="C267" s="96"/>
      <c r="D267" s="91"/>
      <c r="E267" s="91"/>
      <c r="F267" s="91"/>
      <c r="G267" s="96"/>
      <c r="H267" s="97"/>
      <c r="I267" s="96"/>
      <c r="J267" s="97"/>
      <c r="K267" s="96"/>
      <c r="L267" s="97"/>
      <c r="M267" s="93"/>
      <c r="N267" s="97"/>
      <c r="O267" s="97"/>
      <c r="P267" s="97"/>
      <c r="Q267" s="97"/>
      <c r="R267" s="97"/>
      <c r="S267" s="97"/>
      <c r="U267" s="93"/>
      <c r="V267" s="93"/>
      <c r="W267" s="93"/>
      <c r="X267" s="93"/>
      <c r="Y267" s="93"/>
      <c r="Z267" s="93"/>
    </row>
    <row r="268" ht="15.75" customHeight="1">
      <c r="A268" s="96"/>
      <c r="B268" s="96"/>
      <c r="C268" s="96"/>
      <c r="D268" s="91"/>
      <c r="E268" s="91"/>
      <c r="F268" s="91"/>
      <c r="G268" s="96"/>
      <c r="H268" s="97"/>
      <c r="I268" s="96"/>
      <c r="J268" s="97"/>
      <c r="K268" s="96"/>
      <c r="L268" s="97"/>
      <c r="M268" s="93"/>
      <c r="N268" s="97"/>
      <c r="O268" s="97"/>
      <c r="P268" s="97"/>
      <c r="Q268" s="97"/>
      <c r="R268" s="97"/>
      <c r="S268" s="97"/>
      <c r="U268" s="93"/>
      <c r="V268" s="93"/>
      <c r="W268" s="93"/>
      <c r="X268" s="93"/>
      <c r="Y268" s="93"/>
      <c r="Z268" s="93"/>
    </row>
    <row r="269" ht="15.75" customHeight="1">
      <c r="A269" s="96"/>
      <c r="B269" s="96"/>
      <c r="C269" s="96"/>
      <c r="D269" s="91"/>
      <c r="E269" s="91"/>
      <c r="F269" s="91"/>
      <c r="G269" s="96"/>
      <c r="H269" s="97"/>
      <c r="I269" s="96"/>
      <c r="J269" s="97"/>
      <c r="K269" s="96"/>
      <c r="L269" s="97"/>
      <c r="M269" s="93"/>
      <c r="N269" s="97"/>
      <c r="O269" s="97"/>
      <c r="P269" s="97"/>
      <c r="Q269" s="97"/>
      <c r="R269" s="97"/>
      <c r="S269" s="97"/>
      <c r="U269" s="93"/>
      <c r="V269" s="93"/>
      <c r="W269" s="93"/>
      <c r="X269" s="93"/>
      <c r="Y269" s="93"/>
      <c r="Z269" s="93"/>
    </row>
    <row r="270" ht="15.75" customHeight="1">
      <c r="A270" s="96"/>
      <c r="B270" s="96"/>
      <c r="C270" s="96"/>
      <c r="D270" s="91"/>
      <c r="E270" s="91"/>
      <c r="F270" s="91"/>
      <c r="G270" s="96"/>
      <c r="H270" s="97"/>
      <c r="I270" s="96"/>
      <c r="J270" s="97"/>
      <c r="K270" s="96"/>
      <c r="L270" s="97"/>
      <c r="M270" s="93"/>
      <c r="N270" s="97"/>
      <c r="O270" s="97"/>
      <c r="P270" s="97"/>
      <c r="Q270" s="97"/>
      <c r="R270" s="97"/>
      <c r="S270" s="97"/>
      <c r="U270" s="93"/>
      <c r="V270" s="93"/>
      <c r="W270" s="93"/>
      <c r="X270" s="93"/>
      <c r="Y270" s="93"/>
      <c r="Z270" s="93"/>
    </row>
    <row r="271" ht="15.75" customHeight="1">
      <c r="A271" s="96"/>
      <c r="B271" s="96"/>
      <c r="C271" s="96"/>
      <c r="D271" s="91"/>
      <c r="E271" s="91"/>
      <c r="F271" s="91"/>
      <c r="G271" s="96"/>
      <c r="H271" s="97"/>
      <c r="I271" s="96"/>
      <c r="J271" s="97"/>
      <c r="K271" s="96"/>
      <c r="L271" s="97"/>
      <c r="M271" s="93"/>
      <c r="N271" s="97"/>
      <c r="O271" s="97"/>
      <c r="P271" s="97"/>
      <c r="Q271" s="97"/>
      <c r="R271" s="97"/>
      <c r="S271" s="97"/>
      <c r="U271" s="93"/>
      <c r="V271" s="93"/>
      <c r="W271" s="93"/>
      <c r="X271" s="93"/>
      <c r="Y271" s="93"/>
      <c r="Z271" s="93"/>
    </row>
    <row r="272" ht="15.75" customHeight="1">
      <c r="A272" s="96"/>
      <c r="B272" s="96"/>
      <c r="C272" s="96"/>
      <c r="D272" s="91"/>
      <c r="E272" s="91"/>
      <c r="F272" s="91"/>
      <c r="G272" s="96"/>
      <c r="H272" s="97"/>
      <c r="I272" s="96"/>
      <c r="J272" s="97"/>
      <c r="K272" s="96"/>
      <c r="L272" s="97"/>
      <c r="M272" s="93"/>
      <c r="N272" s="97"/>
      <c r="O272" s="97"/>
      <c r="P272" s="97"/>
      <c r="Q272" s="97"/>
      <c r="R272" s="97"/>
      <c r="S272" s="97"/>
      <c r="U272" s="93"/>
      <c r="V272" s="93"/>
      <c r="W272" s="93"/>
      <c r="X272" s="93"/>
      <c r="Y272" s="93"/>
      <c r="Z272" s="93"/>
    </row>
    <row r="273" ht="15.75" customHeight="1">
      <c r="A273" s="96"/>
      <c r="B273" s="96"/>
      <c r="C273" s="96"/>
      <c r="D273" s="91"/>
      <c r="E273" s="91"/>
      <c r="F273" s="91"/>
      <c r="G273" s="96"/>
      <c r="H273" s="97"/>
      <c r="I273" s="96"/>
      <c r="J273" s="97"/>
      <c r="K273" s="96"/>
      <c r="L273" s="97"/>
      <c r="M273" s="93"/>
      <c r="N273" s="97"/>
      <c r="O273" s="97"/>
      <c r="P273" s="97"/>
      <c r="Q273" s="97"/>
      <c r="R273" s="97"/>
      <c r="S273" s="97"/>
      <c r="U273" s="93"/>
      <c r="V273" s="93"/>
      <c r="W273" s="93"/>
      <c r="X273" s="93"/>
      <c r="Y273" s="93"/>
      <c r="Z273" s="93"/>
    </row>
    <row r="274" ht="15.75" customHeight="1">
      <c r="A274" s="96"/>
      <c r="B274" s="96"/>
      <c r="C274" s="96"/>
      <c r="D274" s="91"/>
      <c r="E274" s="91"/>
      <c r="F274" s="91"/>
      <c r="G274" s="96"/>
      <c r="H274" s="97"/>
      <c r="I274" s="96"/>
      <c r="J274" s="97"/>
      <c r="K274" s="96"/>
      <c r="L274" s="97"/>
      <c r="M274" s="93"/>
      <c r="N274" s="97"/>
      <c r="O274" s="97"/>
      <c r="P274" s="97"/>
      <c r="Q274" s="97"/>
      <c r="R274" s="97"/>
      <c r="S274" s="97"/>
      <c r="U274" s="93"/>
      <c r="V274" s="93"/>
      <c r="W274" s="93"/>
      <c r="X274" s="93"/>
      <c r="Y274" s="93"/>
      <c r="Z274" s="93"/>
    </row>
    <row r="275" ht="15.75" customHeight="1">
      <c r="A275" s="96"/>
      <c r="B275" s="96"/>
      <c r="C275" s="96"/>
      <c r="D275" s="91"/>
      <c r="E275" s="91"/>
      <c r="F275" s="91"/>
      <c r="G275" s="96"/>
      <c r="H275" s="97"/>
      <c r="I275" s="96"/>
      <c r="J275" s="97"/>
      <c r="K275" s="96"/>
      <c r="L275" s="97"/>
      <c r="M275" s="93"/>
      <c r="N275" s="97"/>
      <c r="O275" s="97"/>
      <c r="P275" s="97"/>
      <c r="Q275" s="97"/>
      <c r="R275" s="97"/>
      <c r="S275" s="97"/>
      <c r="U275" s="93"/>
      <c r="V275" s="93"/>
      <c r="W275" s="93"/>
      <c r="X275" s="93"/>
      <c r="Y275" s="93"/>
      <c r="Z275" s="93"/>
    </row>
    <row r="276" ht="15.75" customHeight="1">
      <c r="A276" s="96"/>
      <c r="B276" s="96"/>
      <c r="C276" s="96"/>
      <c r="D276" s="91"/>
      <c r="E276" s="91"/>
      <c r="F276" s="91"/>
      <c r="G276" s="96"/>
      <c r="H276" s="97"/>
      <c r="I276" s="96"/>
      <c r="J276" s="97"/>
      <c r="K276" s="96"/>
      <c r="L276" s="97"/>
      <c r="M276" s="93"/>
      <c r="N276" s="97"/>
      <c r="O276" s="97"/>
      <c r="P276" s="97"/>
      <c r="Q276" s="97"/>
      <c r="R276" s="97"/>
      <c r="S276" s="97"/>
      <c r="U276" s="93"/>
      <c r="V276" s="93"/>
      <c r="W276" s="93"/>
      <c r="X276" s="93"/>
      <c r="Y276" s="93"/>
      <c r="Z276" s="93"/>
    </row>
    <row r="277" ht="15.75" customHeight="1">
      <c r="A277" s="96"/>
      <c r="B277" s="96"/>
      <c r="C277" s="96"/>
      <c r="D277" s="91"/>
      <c r="E277" s="91"/>
      <c r="F277" s="91"/>
      <c r="G277" s="96"/>
      <c r="H277" s="97"/>
      <c r="I277" s="96"/>
      <c r="J277" s="97"/>
      <c r="K277" s="96"/>
      <c r="L277" s="97"/>
      <c r="M277" s="93"/>
      <c r="N277" s="97"/>
      <c r="O277" s="97"/>
      <c r="P277" s="97"/>
      <c r="Q277" s="97"/>
      <c r="R277" s="97"/>
      <c r="S277" s="97"/>
      <c r="U277" s="93"/>
      <c r="V277" s="93"/>
      <c r="W277" s="93"/>
      <c r="X277" s="93"/>
      <c r="Y277" s="93"/>
      <c r="Z277" s="93"/>
    </row>
    <row r="278" ht="15.75" customHeight="1">
      <c r="A278" s="96"/>
      <c r="B278" s="96"/>
      <c r="C278" s="96"/>
      <c r="D278" s="91"/>
      <c r="E278" s="91"/>
      <c r="F278" s="91"/>
      <c r="G278" s="96"/>
      <c r="H278" s="97"/>
      <c r="I278" s="96"/>
      <c r="J278" s="97"/>
      <c r="K278" s="96"/>
      <c r="L278" s="97"/>
      <c r="M278" s="93"/>
      <c r="N278" s="97"/>
      <c r="O278" s="97"/>
      <c r="P278" s="97"/>
      <c r="Q278" s="97"/>
      <c r="R278" s="97"/>
      <c r="S278" s="97"/>
      <c r="U278" s="93"/>
      <c r="V278" s="93"/>
      <c r="W278" s="93"/>
      <c r="X278" s="93"/>
      <c r="Y278" s="93"/>
      <c r="Z278" s="93"/>
    </row>
    <row r="279" ht="15.75" customHeight="1">
      <c r="A279" s="96"/>
      <c r="B279" s="96"/>
      <c r="C279" s="96"/>
      <c r="D279" s="91"/>
      <c r="E279" s="91"/>
      <c r="F279" s="91"/>
      <c r="G279" s="96"/>
      <c r="H279" s="97"/>
      <c r="I279" s="96"/>
      <c r="J279" s="97"/>
      <c r="K279" s="96"/>
      <c r="L279" s="97"/>
      <c r="M279" s="93"/>
      <c r="N279" s="97"/>
      <c r="O279" s="97"/>
      <c r="P279" s="97"/>
      <c r="Q279" s="97"/>
      <c r="R279" s="97"/>
      <c r="S279" s="97"/>
      <c r="U279" s="93"/>
      <c r="V279" s="93"/>
      <c r="W279" s="93"/>
      <c r="X279" s="93"/>
      <c r="Y279" s="93"/>
      <c r="Z279" s="93"/>
    </row>
    <row r="280" ht="15.75" customHeight="1">
      <c r="A280" s="96"/>
      <c r="B280" s="96"/>
      <c r="C280" s="96"/>
      <c r="D280" s="91"/>
      <c r="E280" s="91"/>
      <c r="F280" s="91"/>
      <c r="G280" s="96"/>
      <c r="H280" s="97"/>
      <c r="I280" s="96"/>
      <c r="J280" s="97"/>
      <c r="K280" s="96"/>
      <c r="L280" s="97"/>
      <c r="M280" s="93"/>
      <c r="N280" s="97"/>
      <c r="O280" s="97"/>
      <c r="P280" s="97"/>
      <c r="Q280" s="97"/>
      <c r="R280" s="97"/>
      <c r="S280" s="97"/>
      <c r="U280" s="93"/>
      <c r="V280" s="93"/>
      <c r="W280" s="93"/>
      <c r="X280" s="93"/>
      <c r="Y280" s="93"/>
      <c r="Z280" s="93"/>
    </row>
    <row r="281" ht="15.75" customHeight="1">
      <c r="A281" s="96"/>
      <c r="B281" s="96"/>
      <c r="C281" s="96"/>
      <c r="D281" s="91"/>
      <c r="E281" s="91"/>
      <c r="F281" s="91"/>
      <c r="G281" s="96"/>
      <c r="H281" s="97"/>
      <c r="I281" s="96"/>
      <c r="J281" s="97"/>
      <c r="K281" s="96"/>
      <c r="L281" s="97"/>
      <c r="M281" s="93"/>
      <c r="N281" s="97"/>
      <c r="O281" s="97"/>
      <c r="P281" s="97"/>
      <c r="Q281" s="97"/>
      <c r="R281" s="97"/>
      <c r="S281" s="97"/>
      <c r="U281" s="93"/>
      <c r="V281" s="93"/>
      <c r="W281" s="93"/>
      <c r="X281" s="93"/>
      <c r="Y281" s="93"/>
      <c r="Z281" s="93"/>
    </row>
    <row r="282" ht="15.75" customHeight="1">
      <c r="A282" s="96"/>
      <c r="B282" s="96"/>
      <c r="C282" s="96"/>
      <c r="D282" s="91"/>
      <c r="E282" s="91"/>
      <c r="F282" s="91"/>
      <c r="G282" s="96"/>
      <c r="H282" s="97"/>
      <c r="I282" s="96"/>
      <c r="J282" s="97"/>
      <c r="K282" s="96"/>
      <c r="L282" s="97"/>
      <c r="M282" s="93"/>
      <c r="N282" s="97"/>
      <c r="O282" s="97"/>
      <c r="P282" s="97"/>
      <c r="Q282" s="97"/>
      <c r="R282" s="97"/>
      <c r="S282" s="97"/>
      <c r="U282" s="93"/>
      <c r="V282" s="93"/>
      <c r="W282" s="93"/>
      <c r="X282" s="93"/>
      <c r="Y282" s="93"/>
      <c r="Z282" s="93"/>
    </row>
    <row r="283" ht="15.75" customHeight="1">
      <c r="A283" s="96"/>
      <c r="B283" s="96"/>
      <c r="C283" s="96"/>
      <c r="D283" s="91"/>
      <c r="E283" s="91"/>
      <c r="F283" s="91"/>
      <c r="G283" s="96"/>
      <c r="H283" s="97"/>
      <c r="I283" s="96"/>
      <c r="J283" s="97"/>
      <c r="K283" s="96"/>
      <c r="L283" s="97"/>
      <c r="M283" s="93"/>
      <c r="N283" s="97"/>
      <c r="O283" s="97"/>
      <c r="P283" s="97"/>
      <c r="Q283" s="97"/>
      <c r="R283" s="97"/>
      <c r="S283" s="97"/>
      <c r="U283" s="93"/>
      <c r="V283" s="93"/>
      <c r="W283" s="93"/>
      <c r="X283" s="93"/>
      <c r="Y283" s="93"/>
      <c r="Z283" s="93"/>
    </row>
    <row r="284" ht="15.75" customHeight="1">
      <c r="A284" s="96"/>
      <c r="B284" s="96"/>
      <c r="C284" s="96"/>
      <c r="D284" s="91"/>
      <c r="E284" s="91"/>
      <c r="F284" s="91"/>
      <c r="G284" s="96"/>
      <c r="H284" s="97"/>
      <c r="I284" s="96"/>
      <c r="J284" s="97"/>
      <c r="K284" s="96"/>
      <c r="L284" s="97"/>
      <c r="M284" s="93"/>
      <c r="N284" s="97"/>
      <c r="O284" s="97"/>
      <c r="P284" s="97"/>
      <c r="Q284" s="97"/>
      <c r="R284" s="97"/>
      <c r="S284" s="97"/>
      <c r="U284" s="93"/>
      <c r="V284" s="93"/>
      <c r="W284" s="93"/>
      <c r="X284" s="93"/>
      <c r="Y284" s="93"/>
      <c r="Z284" s="93"/>
    </row>
    <row r="285" ht="15.75" customHeight="1">
      <c r="A285" s="96"/>
      <c r="B285" s="96"/>
      <c r="C285" s="96"/>
      <c r="D285" s="91"/>
      <c r="E285" s="91"/>
      <c r="F285" s="91"/>
      <c r="G285" s="96"/>
      <c r="H285" s="97"/>
      <c r="I285" s="96"/>
      <c r="J285" s="97"/>
      <c r="K285" s="96"/>
      <c r="L285" s="97"/>
      <c r="M285" s="93"/>
      <c r="N285" s="97"/>
      <c r="O285" s="97"/>
      <c r="P285" s="97"/>
      <c r="Q285" s="97"/>
      <c r="R285" s="97"/>
      <c r="S285" s="97"/>
      <c r="U285" s="93"/>
      <c r="V285" s="93"/>
      <c r="W285" s="93"/>
      <c r="X285" s="93"/>
      <c r="Y285" s="93"/>
      <c r="Z285" s="93"/>
    </row>
    <row r="286" ht="15.75" customHeight="1">
      <c r="A286" s="96"/>
      <c r="B286" s="96"/>
      <c r="C286" s="96"/>
      <c r="D286" s="91"/>
      <c r="E286" s="91"/>
      <c r="F286" s="91"/>
      <c r="G286" s="96"/>
      <c r="H286" s="97"/>
      <c r="I286" s="96"/>
      <c r="J286" s="97"/>
      <c r="K286" s="96"/>
      <c r="L286" s="97"/>
      <c r="M286" s="93"/>
      <c r="N286" s="97"/>
      <c r="O286" s="97"/>
      <c r="P286" s="97"/>
      <c r="Q286" s="97"/>
      <c r="R286" s="97"/>
      <c r="S286" s="97"/>
      <c r="U286" s="93"/>
      <c r="V286" s="93"/>
      <c r="W286" s="93"/>
      <c r="X286" s="93"/>
      <c r="Y286" s="93"/>
      <c r="Z286" s="93"/>
    </row>
    <row r="287" ht="15.75" customHeight="1">
      <c r="A287" s="96"/>
      <c r="B287" s="96"/>
      <c r="C287" s="96"/>
      <c r="D287" s="91"/>
      <c r="E287" s="91"/>
      <c r="F287" s="91"/>
      <c r="G287" s="96"/>
      <c r="H287" s="97"/>
      <c r="I287" s="96"/>
      <c r="J287" s="97"/>
      <c r="K287" s="96"/>
      <c r="L287" s="97"/>
      <c r="M287" s="93"/>
      <c r="N287" s="97"/>
      <c r="O287" s="97"/>
      <c r="P287" s="97"/>
      <c r="Q287" s="97"/>
      <c r="R287" s="97"/>
      <c r="S287" s="97"/>
      <c r="U287" s="93"/>
      <c r="V287" s="93"/>
      <c r="W287" s="93"/>
      <c r="X287" s="93"/>
      <c r="Y287" s="93"/>
      <c r="Z287" s="93"/>
    </row>
    <row r="288" ht="15.75" customHeight="1">
      <c r="A288" s="96"/>
      <c r="B288" s="96"/>
      <c r="C288" s="96"/>
      <c r="D288" s="91"/>
      <c r="E288" s="91"/>
      <c r="F288" s="91"/>
      <c r="G288" s="96"/>
      <c r="H288" s="97"/>
      <c r="I288" s="96"/>
      <c r="J288" s="97"/>
      <c r="K288" s="96"/>
      <c r="L288" s="97"/>
      <c r="M288" s="93"/>
      <c r="N288" s="97"/>
      <c r="O288" s="97"/>
      <c r="P288" s="97"/>
      <c r="Q288" s="97"/>
      <c r="R288" s="97"/>
      <c r="S288" s="97"/>
      <c r="U288" s="93"/>
      <c r="V288" s="93"/>
      <c r="W288" s="93"/>
      <c r="X288" s="93"/>
      <c r="Y288" s="93"/>
      <c r="Z288" s="93"/>
    </row>
    <row r="289" ht="15.75" customHeight="1">
      <c r="A289" s="96"/>
      <c r="B289" s="96"/>
      <c r="C289" s="96"/>
      <c r="D289" s="91"/>
      <c r="E289" s="91"/>
      <c r="F289" s="91"/>
      <c r="G289" s="96"/>
      <c r="H289" s="97"/>
      <c r="I289" s="96"/>
      <c r="J289" s="97"/>
      <c r="K289" s="96"/>
      <c r="L289" s="97"/>
      <c r="M289" s="93"/>
      <c r="N289" s="97"/>
      <c r="O289" s="97"/>
      <c r="P289" s="97"/>
      <c r="Q289" s="97"/>
      <c r="R289" s="97"/>
      <c r="S289" s="97"/>
      <c r="U289" s="93"/>
      <c r="V289" s="93"/>
      <c r="W289" s="93"/>
      <c r="X289" s="93"/>
      <c r="Y289" s="93"/>
      <c r="Z289" s="93"/>
    </row>
    <row r="290" ht="15.75" customHeight="1">
      <c r="A290" s="96"/>
      <c r="B290" s="96"/>
      <c r="C290" s="96"/>
      <c r="D290" s="91"/>
      <c r="E290" s="91"/>
      <c r="F290" s="91"/>
      <c r="G290" s="96"/>
      <c r="H290" s="97"/>
      <c r="I290" s="96"/>
      <c r="J290" s="97"/>
      <c r="K290" s="96"/>
      <c r="L290" s="97"/>
      <c r="M290" s="93"/>
      <c r="N290" s="97"/>
      <c r="O290" s="97"/>
      <c r="P290" s="97"/>
      <c r="Q290" s="97"/>
      <c r="R290" s="97"/>
      <c r="S290" s="97"/>
      <c r="U290" s="93"/>
      <c r="V290" s="93"/>
      <c r="W290" s="93"/>
      <c r="X290" s="93"/>
      <c r="Y290" s="93"/>
      <c r="Z290" s="93"/>
    </row>
    <row r="291" ht="15.75" customHeight="1">
      <c r="A291" s="96"/>
      <c r="B291" s="96"/>
      <c r="C291" s="96"/>
      <c r="D291" s="91"/>
      <c r="E291" s="91"/>
      <c r="F291" s="91"/>
      <c r="G291" s="96"/>
      <c r="H291" s="97"/>
      <c r="I291" s="96"/>
      <c r="J291" s="97"/>
      <c r="K291" s="96"/>
      <c r="L291" s="97"/>
      <c r="M291" s="93"/>
      <c r="N291" s="97"/>
      <c r="O291" s="97"/>
      <c r="P291" s="97"/>
      <c r="Q291" s="97"/>
      <c r="R291" s="97"/>
      <c r="S291" s="97"/>
      <c r="U291" s="93"/>
      <c r="V291" s="93"/>
      <c r="W291" s="93"/>
      <c r="X291" s="93"/>
      <c r="Y291" s="93"/>
      <c r="Z291" s="93"/>
    </row>
    <row r="292" ht="15.75" customHeight="1">
      <c r="A292" s="96"/>
      <c r="B292" s="96"/>
      <c r="C292" s="96"/>
      <c r="D292" s="91"/>
      <c r="E292" s="91"/>
      <c r="F292" s="91"/>
      <c r="G292" s="96"/>
      <c r="H292" s="97"/>
      <c r="I292" s="96"/>
      <c r="J292" s="97"/>
      <c r="K292" s="96"/>
      <c r="L292" s="97"/>
      <c r="M292" s="93"/>
      <c r="N292" s="97"/>
      <c r="O292" s="97"/>
      <c r="P292" s="97"/>
      <c r="Q292" s="97"/>
      <c r="R292" s="97"/>
      <c r="S292" s="97"/>
      <c r="U292" s="93"/>
      <c r="V292" s="93"/>
      <c r="W292" s="93"/>
      <c r="X292" s="93"/>
      <c r="Y292" s="93"/>
      <c r="Z292" s="93"/>
    </row>
    <row r="293" ht="15.75" customHeight="1">
      <c r="A293" s="96"/>
      <c r="B293" s="96"/>
      <c r="C293" s="96"/>
      <c r="D293" s="91"/>
      <c r="E293" s="91"/>
      <c r="F293" s="91"/>
      <c r="G293" s="96"/>
      <c r="H293" s="97"/>
      <c r="I293" s="96"/>
      <c r="J293" s="97"/>
      <c r="K293" s="96"/>
      <c r="L293" s="97"/>
      <c r="M293" s="93"/>
      <c r="N293" s="97"/>
      <c r="O293" s="97"/>
      <c r="P293" s="97"/>
      <c r="Q293" s="97"/>
      <c r="R293" s="97"/>
      <c r="S293" s="97"/>
      <c r="U293" s="93"/>
      <c r="V293" s="93"/>
      <c r="W293" s="93"/>
      <c r="X293" s="93"/>
      <c r="Y293" s="93"/>
      <c r="Z293" s="93"/>
    </row>
    <row r="294" ht="15.75" customHeight="1">
      <c r="A294" s="96"/>
      <c r="B294" s="96"/>
      <c r="C294" s="96"/>
      <c r="D294" s="91"/>
      <c r="E294" s="91"/>
      <c r="F294" s="91"/>
      <c r="G294" s="96"/>
      <c r="H294" s="97"/>
      <c r="I294" s="96"/>
      <c r="J294" s="97"/>
      <c r="K294" s="96"/>
      <c r="L294" s="97"/>
      <c r="M294" s="93"/>
      <c r="N294" s="97"/>
      <c r="O294" s="97"/>
      <c r="P294" s="97"/>
      <c r="Q294" s="97"/>
      <c r="R294" s="97"/>
      <c r="S294" s="97"/>
      <c r="U294" s="93"/>
      <c r="V294" s="93"/>
      <c r="W294" s="93"/>
      <c r="X294" s="93"/>
      <c r="Y294" s="93"/>
      <c r="Z294" s="93"/>
    </row>
    <row r="295" ht="15.75" customHeight="1">
      <c r="A295" s="96"/>
      <c r="B295" s="96"/>
      <c r="C295" s="96"/>
      <c r="D295" s="91"/>
      <c r="E295" s="91"/>
      <c r="F295" s="91"/>
      <c r="G295" s="96"/>
      <c r="H295" s="97"/>
      <c r="I295" s="96"/>
      <c r="J295" s="97"/>
      <c r="K295" s="96"/>
      <c r="L295" s="97"/>
      <c r="M295" s="93"/>
      <c r="N295" s="97"/>
      <c r="O295" s="97"/>
      <c r="P295" s="97"/>
      <c r="Q295" s="97"/>
      <c r="R295" s="97"/>
      <c r="S295" s="97"/>
      <c r="U295" s="93"/>
      <c r="V295" s="93"/>
      <c r="W295" s="93"/>
      <c r="X295" s="93"/>
      <c r="Y295" s="93"/>
      <c r="Z295" s="93"/>
    </row>
    <row r="296" ht="15.75" customHeight="1">
      <c r="A296" s="96"/>
      <c r="B296" s="96"/>
      <c r="C296" s="96"/>
      <c r="D296" s="91"/>
      <c r="E296" s="91"/>
      <c r="F296" s="91"/>
      <c r="G296" s="96"/>
      <c r="H296" s="97"/>
      <c r="I296" s="96"/>
      <c r="J296" s="97"/>
      <c r="K296" s="96"/>
      <c r="L296" s="97"/>
      <c r="M296" s="93"/>
      <c r="N296" s="97"/>
      <c r="O296" s="97"/>
      <c r="P296" s="97"/>
      <c r="Q296" s="97"/>
      <c r="R296" s="97"/>
      <c r="S296" s="97"/>
      <c r="U296" s="93"/>
      <c r="V296" s="93"/>
      <c r="W296" s="93"/>
      <c r="X296" s="93"/>
      <c r="Y296" s="93"/>
      <c r="Z296" s="93"/>
    </row>
    <row r="297" ht="15.75" customHeight="1">
      <c r="A297" s="96"/>
      <c r="B297" s="96"/>
      <c r="C297" s="96"/>
      <c r="D297" s="91"/>
      <c r="E297" s="91"/>
      <c r="F297" s="91"/>
      <c r="G297" s="96"/>
      <c r="H297" s="97"/>
      <c r="I297" s="96"/>
      <c r="J297" s="97"/>
      <c r="K297" s="96"/>
      <c r="L297" s="97"/>
      <c r="M297" s="93"/>
      <c r="N297" s="97"/>
      <c r="O297" s="97"/>
      <c r="P297" s="97"/>
      <c r="Q297" s="97"/>
      <c r="R297" s="97"/>
      <c r="S297" s="97"/>
      <c r="U297" s="93"/>
      <c r="V297" s="93"/>
      <c r="W297" s="93"/>
      <c r="X297" s="93"/>
      <c r="Y297" s="93"/>
      <c r="Z297" s="93"/>
    </row>
    <row r="298" ht="15.75" customHeight="1">
      <c r="A298" s="96"/>
      <c r="B298" s="96"/>
      <c r="C298" s="96"/>
      <c r="D298" s="91"/>
      <c r="E298" s="91"/>
      <c r="F298" s="91"/>
      <c r="G298" s="96"/>
      <c r="H298" s="97"/>
      <c r="I298" s="96"/>
      <c r="J298" s="97"/>
      <c r="K298" s="96"/>
      <c r="L298" s="97"/>
      <c r="M298" s="93"/>
      <c r="N298" s="97"/>
      <c r="O298" s="97"/>
      <c r="P298" s="97"/>
      <c r="Q298" s="97"/>
      <c r="R298" s="97"/>
      <c r="S298" s="97"/>
      <c r="U298" s="93"/>
      <c r="V298" s="93"/>
      <c r="W298" s="93"/>
      <c r="X298" s="93"/>
      <c r="Y298" s="93"/>
      <c r="Z298" s="93"/>
    </row>
    <row r="299" ht="15.75" customHeight="1">
      <c r="A299" s="96"/>
      <c r="B299" s="96"/>
      <c r="C299" s="96"/>
      <c r="D299" s="91"/>
      <c r="E299" s="91"/>
      <c r="F299" s="91"/>
      <c r="G299" s="96"/>
      <c r="H299" s="97"/>
      <c r="I299" s="96"/>
      <c r="J299" s="97"/>
      <c r="K299" s="96"/>
      <c r="L299" s="97"/>
      <c r="M299" s="93"/>
      <c r="N299" s="97"/>
      <c r="O299" s="97"/>
      <c r="P299" s="97"/>
      <c r="Q299" s="97"/>
      <c r="R299" s="97"/>
      <c r="S299" s="97"/>
      <c r="U299" s="93"/>
      <c r="V299" s="93"/>
      <c r="W299" s="93"/>
      <c r="X299" s="93"/>
      <c r="Y299" s="93"/>
      <c r="Z299" s="93"/>
    </row>
    <row r="300" ht="15.75" customHeight="1">
      <c r="A300" s="96"/>
      <c r="B300" s="96"/>
      <c r="C300" s="96"/>
      <c r="D300" s="91"/>
      <c r="E300" s="91"/>
      <c r="F300" s="91"/>
      <c r="G300" s="96"/>
      <c r="H300" s="97"/>
      <c r="I300" s="96"/>
      <c r="J300" s="97"/>
      <c r="K300" s="96"/>
      <c r="L300" s="97"/>
      <c r="M300" s="93"/>
      <c r="N300" s="97"/>
      <c r="O300" s="97"/>
      <c r="P300" s="97"/>
      <c r="Q300" s="97"/>
      <c r="R300" s="97"/>
      <c r="S300" s="97"/>
      <c r="U300" s="93"/>
      <c r="V300" s="93"/>
      <c r="W300" s="93"/>
      <c r="X300" s="93"/>
      <c r="Y300" s="93"/>
      <c r="Z300" s="93"/>
    </row>
    <row r="301" ht="15.75" customHeight="1">
      <c r="A301" s="96"/>
      <c r="B301" s="96"/>
      <c r="C301" s="96"/>
      <c r="D301" s="91"/>
      <c r="E301" s="91"/>
      <c r="F301" s="91"/>
      <c r="G301" s="96"/>
      <c r="H301" s="97"/>
      <c r="I301" s="96"/>
      <c r="J301" s="97"/>
      <c r="K301" s="96"/>
      <c r="L301" s="97"/>
      <c r="M301" s="93"/>
      <c r="N301" s="97"/>
      <c r="O301" s="97"/>
      <c r="P301" s="97"/>
      <c r="Q301" s="97"/>
      <c r="R301" s="97"/>
      <c r="S301" s="97"/>
      <c r="U301" s="93"/>
      <c r="V301" s="93"/>
      <c r="W301" s="93"/>
      <c r="X301" s="93"/>
      <c r="Y301" s="93"/>
      <c r="Z301" s="93"/>
    </row>
    <row r="302" ht="15.75" customHeight="1">
      <c r="A302" s="96"/>
      <c r="B302" s="96"/>
      <c r="C302" s="96"/>
      <c r="D302" s="91"/>
      <c r="E302" s="91"/>
      <c r="F302" s="91"/>
      <c r="G302" s="96"/>
      <c r="H302" s="97"/>
      <c r="I302" s="96"/>
      <c r="J302" s="97"/>
      <c r="K302" s="96"/>
      <c r="L302" s="97"/>
      <c r="M302" s="93"/>
      <c r="N302" s="97"/>
      <c r="O302" s="97"/>
      <c r="P302" s="97"/>
      <c r="Q302" s="97"/>
      <c r="R302" s="97"/>
      <c r="S302" s="97"/>
      <c r="U302" s="93"/>
      <c r="V302" s="93"/>
      <c r="W302" s="93"/>
      <c r="X302" s="93"/>
      <c r="Y302" s="93"/>
      <c r="Z302" s="93"/>
    </row>
    <row r="303" ht="15.75" customHeight="1">
      <c r="A303" s="96"/>
      <c r="B303" s="96"/>
      <c r="C303" s="96"/>
      <c r="D303" s="91"/>
      <c r="E303" s="91"/>
      <c r="F303" s="91"/>
      <c r="G303" s="96"/>
      <c r="H303" s="97"/>
      <c r="I303" s="96"/>
      <c r="J303" s="97"/>
      <c r="K303" s="96"/>
      <c r="L303" s="97"/>
      <c r="M303" s="93"/>
      <c r="N303" s="97"/>
      <c r="O303" s="97"/>
      <c r="P303" s="97"/>
      <c r="Q303" s="97"/>
      <c r="R303" s="97"/>
      <c r="S303" s="97"/>
      <c r="U303" s="93"/>
      <c r="V303" s="93"/>
      <c r="W303" s="93"/>
      <c r="X303" s="93"/>
      <c r="Y303" s="93"/>
      <c r="Z303" s="93"/>
    </row>
    <row r="304" ht="15.75" customHeight="1">
      <c r="A304" s="96"/>
      <c r="B304" s="96"/>
      <c r="C304" s="96"/>
      <c r="D304" s="91"/>
      <c r="E304" s="91"/>
      <c r="F304" s="91"/>
      <c r="G304" s="96"/>
      <c r="H304" s="97"/>
      <c r="I304" s="96"/>
      <c r="J304" s="97"/>
      <c r="K304" s="96"/>
      <c r="L304" s="97"/>
      <c r="M304" s="93"/>
      <c r="N304" s="97"/>
      <c r="O304" s="97"/>
      <c r="P304" s="97"/>
      <c r="Q304" s="97"/>
      <c r="R304" s="97"/>
      <c r="S304" s="97"/>
      <c r="U304" s="93"/>
      <c r="V304" s="93"/>
      <c r="W304" s="93"/>
      <c r="X304" s="93"/>
      <c r="Y304" s="93"/>
      <c r="Z304" s="93"/>
    </row>
    <row r="305" ht="15.75" customHeight="1">
      <c r="A305" s="96"/>
      <c r="B305" s="96"/>
      <c r="C305" s="96"/>
      <c r="D305" s="91"/>
      <c r="E305" s="91"/>
      <c r="F305" s="91"/>
      <c r="G305" s="96"/>
      <c r="H305" s="97"/>
      <c r="I305" s="96"/>
      <c r="J305" s="97"/>
      <c r="K305" s="96"/>
      <c r="L305" s="97"/>
      <c r="M305" s="93"/>
      <c r="N305" s="97"/>
      <c r="O305" s="97"/>
      <c r="P305" s="97"/>
      <c r="Q305" s="97"/>
      <c r="R305" s="97"/>
      <c r="S305" s="97"/>
      <c r="U305" s="93"/>
      <c r="V305" s="93"/>
      <c r="W305" s="93"/>
      <c r="X305" s="93"/>
      <c r="Y305" s="93"/>
      <c r="Z305" s="93"/>
    </row>
    <row r="306" ht="15.75" customHeight="1">
      <c r="A306" s="96"/>
      <c r="B306" s="96"/>
      <c r="C306" s="96"/>
      <c r="D306" s="91"/>
      <c r="E306" s="91"/>
      <c r="F306" s="91"/>
      <c r="G306" s="96"/>
      <c r="H306" s="97"/>
      <c r="I306" s="96"/>
      <c r="J306" s="97"/>
      <c r="K306" s="96"/>
      <c r="L306" s="97"/>
      <c r="M306" s="93"/>
      <c r="N306" s="97"/>
      <c r="O306" s="97"/>
      <c r="P306" s="97"/>
      <c r="Q306" s="97"/>
      <c r="R306" s="97"/>
      <c r="S306" s="97"/>
      <c r="U306" s="93"/>
      <c r="V306" s="93"/>
      <c r="W306" s="93"/>
      <c r="X306" s="93"/>
      <c r="Y306" s="93"/>
      <c r="Z306" s="93"/>
    </row>
    <row r="307" ht="15.75" customHeight="1">
      <c r="A307" s="96"/>
      <c r="B307" s="96"/>
      <c r="C307" s="96"/>
      <c r="D307" s="91"/>
      <c r="E307" s="91"/>
      <c r="F307" s="91"/>
      <c r="G307" s="96"/>
      <c r="H307" s="97"/>
      <c r="I307" s="96"/>
      <c r="J307" s="97"/>
      <c r="K307" s="96"/>
      <c r="L307" s="97"/>
      <c r="M307" s="93"/>
      <c r="N307" s="97"/>
      <c r="O307" s="97"/>
      <c r="P307" s="97"/>
      <c r="Q307" s="97"/>
      <c r="R307" s="97"/>
      <c r="S307" s="97"/>
      <c r="U307" s="93"/>
      <c r="V307" s="93"/>
      <c r="W307" s="93"/>
      <c r="X307" s="93"/>
      <c r="Y307" s="93"/>
      <c r="Z307" s="93"/>
    </row>
    <row r="308" ht="15.75" customHeight="1">
      <c r="A308" s="96"/>
      <c r="B308" s="96"/>
      <c r="C308" s="96"/>
      <c r="D308" s="91"/>
      <c r="E308" s="91"/>
      <c r="F308" s="91"/>
      <c r="G308" s="96"/>
      <c r="H308" s="97"/>
      <c r="I308" s="96"/>
      <c r="J308" s="97"/>
      <c r="K308" s="96"/>
      <c r="L308" s="97"/>
      <c r="M308" s="93"/>
      <c r="N308" s="97"/>
      <c r="O308" s="97"/>
      <c r="P308" s="97"/>
      <c r="Q308" s="97"/>
      <c r="R308" s="97"/>
      <c r="S308" s="97"/>
      <c r="U308" s="93"/>
      <c r="V308" s="93"/>
      <c r="W308" s="93"/>
      <c r="X308" s="93"/>
      <c r="Y308" s="93"/>
      <c r="Z308" s="93"/>
    </row>
    <row r="309" ht="15.75" customHeight="1">
      <c r="A309" s="96"/>
      <c r="B309" s="96"/>
      <c r="C309" s="96"/>
      <c r="D309" s="91"/>
      <c r="E309" s="91"/>
      <c r="F309" s="91"/>
      <c r="G309" s="96"/>
      <c r="H309" s="97"/>
      <c r="I309" s="96"/>
      <c r="J309" s="97"/>
      <c r="K309" s="96"/>
      <c r="L309" s="97"/>
      <c r="M309" s="93"/>
      <c r="N309" s="97"/>
      <c r="O309" s="97"/>
      <c r="P309" s="97"/>
      <c r="Q309" s="97"/>
      <c r="R309" s="97"/>
      <c r="S309" s="97"/>
      <c r="U309" s="93"/>
      <c r="V309" s="93"/>
      <c r="W309" s="93"/>
      <c r="X309" s="93"/>
      <c r="Y309" s="93"/>
      <c r="Z309" s="93"/>
    </row>
    <row r="310" ht="15.75" customHeight="1">
      <c r="A310" s="96"/>
      <c r="B310" s="96"/>
      <c r="C310" s="96"/>
      <c r="D310" s="91"/>
      <c r="E310" s="91"/>
      <c r="F310" s="91"/>
      <c r="G310" s="96"/>
      <c r="H310" s="97"/>
      <c r="I310" s="96"/>
      <c r="J310" s="97"/>
      <c r="K310" s="96"/>
      <c r="L310" s="97"/>
      <c r="M310" s="93"/>
      <c r="N310" s="97"/>
      <c r="O310" s="97"/>
      <c r="P310" s="97"/>
      <c r="Q310" s="97"/>
      <c r="R310" s="97"/>
      <c r="S310" s="97"/>
      <c r="U310" s="93"/>
      <c r="V310" s="93"/>
      <c r="W310" s="93"/>
      <c r="X310" s="93"/>
      <c r="Y310" s="93"/>
      <c r="Z310" s="93"/>
    </row>
    <row r="311" ht="15.75" customHeight="1">
      <c r="A311" s="96"/>
      <c r="B311" s="96"/>
      <c r="C311" s="96"/>
      <c r="D311" s="91"/>
      <c r="E311" s="91"/>
      <c r="F311" s="91"/>
      <c r="G311" s="96"/>
      <c r="H311" s="97"/>
      <c r="I311" s="96"/>
      <c r="J311" s="97"/>
      <c r="K311" s="96"/>
      <c r="L311" s="97"/>
      <c r="M311" s="93"/>
      <c r="N311" s="97"/>
      <c r="O311" s="97"/>
      <c r="P311" s="97"/>
      <c r="Q311" s="97"/>
      <c r="R311" s="97"/>
      <c r="S311" s="97"/>
      <c r="U311" s="93"/>
      <c r="V311" s="93"/>
      <c r="W311" s="93"/>
      <c r="X311" s="93"/>
      <c r="Y311" s="93"/>
      <c r="Z311" s="93"/>
    </row>
    <row r="312" ht="15.75" customHeight="1">
      <c r="A312" s="96"/>
      <c r="B312" s="96"/>
      <c r="C312" s="96"/>
      <c r="D312" s="91"/>
      <c r="E312" s="91"/>
      <c r="F312" s="91"/>
      <c r="G312" s="96"/>
      <c r="H312" s="97"/>
      <c r="I312" s="96"/>
      <c r="J312" s="97"/>
      <c r="K312" s="96"/>
      <c r="L312" s="97"/>
      <c r="M312" s="93"/>
      <c r="N312" s="97"/>
      <c r="O312" s="97"/>
      <c r="P312" s="97"/>
      <c r="Q312" s="97"/>
      <c r="R312" s="97"/>
      <c r="S312" s="97"/>
      <c r="U312" s="93"/>
      <c r="V312" s="93"/>
      <c r="W312" s="93"/>
      <c r="X312" s="93"/>
      <c r="Y312" s="93"/>
      <c r="Z312" s="93"/>
    </row>
    <row r="313" ht="15.75" customHeight="1">
      <c r="A313" s="96"/>
      <c r="B313" s="96"/>
      <c r="C313" s="96"/>
      <c r="D313" s="91"/>
      <c r="E313" s="91"/>
      <c r="F313" s="91"/>
      <c r="G313" s="96"/>
      <c r="H313" s="97"/>
      <c r="I313" s="96"/>
      <c r="J313" s="97"/>
      <c r="K313" s="96"/>
      <c r="L313" s="97"/>
      <c r="M313" s="93"/>
      <c r="N313" s="97"/>
      <c r="O313" s="97"/>
      <c r="P313" s="97"/>
      <c r="Q313" s="97"/>
      <c r="R313" s="97"/>
      <c r="S313" s="97"/>
      <c r="U313" s="93"/>
      <c r="V313" s="93"/>
      <c r="W313" s="93"/>
      <c r="X313" s="93"/>
      <c r="Y313" s="93"/>
      <c r="Z313" s="93"/>
    </row>
    <row r="314" ht="15.75" customHeight="1">
      <c r="A314" s="96"/>
      <c r="B314" s="96"/>
      <c r="C314" s="96"/>
      <c r="D314" s="91"/>
      <c r="E314" s="91"/>
      <c r="F314" s="91"/>
      <c r="G314" s="96"/>
      <c r="H314" s="97"/>
      <c r="I314" s="96"/>
      <c r="J314" s="97"/>
      <c r="K314" s="96"/>
      <c r="L314" s="97"/>
      <c r="M314" s="93"/>
      <c r="N314" s="97"/>
      <c r="O314" s="97"/>
      <c r="P314" s="97"/>
      <c r="Q314" s="97"/>
      <c r="R314" s="97"/>
      <c r="S314" s="97"/>
      <c r="U314" s="93"/>
      <c r="V314" s="93"/>
      <c r="W314" s="93"/>
      <c r="X314" s="93"/>
      <c r="Y314" s="93"/>
      <c r="Z314" s="93"/>
    </row>
    <row r="315" ht="15.75" customHeight="1">
      <c r="A315" s="96"/>
      <c r="B315" s="96"/>
      <c r="C315" s="96"/>
      <c r="D315" s="91"/>
      <c r="E315" s="91"/>
      <c r="F315" s="91"/>
      <c r="G315" s="96"/>
      <c r="H315" s="97"/>
      <c r="I315" s="96"/>
      <c r="J315" s="97"/>
      <c r="K315" s="96"/>
      <c r="L315" s="97"/>
      <c r="M315" s="93"/>
      <c r="N315" s="97"/>
      <c r="O315" s="97"/>
      <c r="P315" s="97"/>
      <c r="Q315" s="97"/>
      <c r="R315" s="97"/>
      <c r="S315" s="97"/>
      <c r="U315" s="93"/>
      <c r="V315" s="93"/>
      <c r="W315" s="93"/>
      <c r="X315" s="93"/>
      <c r="Y315" s="93"/>
      <c r="Z315" s="93"/>
    </row>
    <row r="316" ht="15.75" customHeight="1">
      <c r="A316" s="96"/>
      <c r="B316" s="96"/>
      <c r="C316" s="96"/>
      <c r="D316" s="91"/>
      <c r="E316" s="91"/>
      <c r="F316" s="91"/>
      <c r="G316" s="96"/>
      <c r="H316" s="97"/>
      <c r="I316" s="96"/>
      <c r="J316" s="97"/>
      <c r="K316" s="96"/>
      <c r="L316" s="97"/>
      <c r="M316" s="93"/>
      <c r="N316" s="97"/>
      <c r="O316" s="97"/>
      <c r="P316" s="97"/>
      <c r="Q316" s="97"/>
      <c r="R316" s="97"/>
      <c r="S316" s="97"/>
      <c r="U316" s="93"/>
      <c r="V316" s="93"/>
      <c r="W316" s="93"/>
      <c r="X316" s="93"/>
      <c r="Y316" s="93"/>
      <c r="Z316" s="93"/>
    </row>
    <row r="317" ht="15.75" customHeight="1">
      <c r="A317" s="96"/>
      <c r="B317" s="96"/>
      <c r="C317" s="96"/>
      <c r="D317" s="91"/>
      <c r="E317" s="91"/>
      <c r="F317" s="91"/>
      <c r="G317" s="96"/>
      <c r="H317" s="97"/>
      <c r="I317" s="96"/>
      <c r="J317" s="97"/>
      <c r="K317" s="96"/>
      <c r="L317" s="97"/>
      <c r="M317" s="93"/>
      <c r="N317" s="97"/>
      <c r="O317" s="97"/>
      <c r="P317" s="97"/>
      <c r="Q317" s="97"/>
      <c r="R317" s="97"/>
      <c r="S317" s="97"/>
      <c r="U317" s="93"/>
      <c r="V317" s="93"/>
      <c r="W317" s="93"/>
      <c r="X317" s="93"/>
      <c r="Y317" s="93"/>
      <c r="Z317" s="93"/>
    </row>
    <row r="318" ht="15.75" customHeight="1">
      <c r="A318" s="96"/>
      <c r="B318" s="96"/>
      <c r="C318" s="96"/>
      <c r="D318" s="91"/>
      <c r="E318" s="91"/>
      <c r="F318" s="91"/>
      <c r="G318" s="96"/>
      <c r="H318" s="97"/>
      <c r="I318" s="96"/>
      <c r="J318" s="97"/>
      <c r="K318" s="96"/>
      <c r="L318" s="97"/>
      <c r="M318" s="93"/>
      <c r="N318" s="97"/>
      <c r="O318" s="97"/>
      <c r="P318" s="97"/>
      <c r="Q318" s="97"/>
      <c r="R318" s="97"/>
      <c r="S318" s="97"/>
      <c r="U318" s="93"/>
      <c r="V318" s="93"/>
      <c r="W318" s="93"/>
      <c r="X318" s="93"/>
      <c r="Y318" s="93"/>
      <c r="Z318" s="93"/>
    </row>
    <row r="319" ht="15.75" customHeight="1">
      <c r="A319" s="96"/>
      <c r="B319" s="96"/>
      <c r="C319" s="96"/>
      <c r="D319" s="91"/>
      <c r="E319" s="91"/>
      <c r="F319" s="91"/>
      <c r="G319" s="96"/>
      <c r="H319" s="97"/>
      <c r="I319" s="96"/>
      <c r="J319" s="97"/>
      <c r="K319" s="96"/>
      <c r="L319" s="97"/>
      <c r="M319" s="93"/>
      <c r="N319" s="97"/>
      <c r="O319" s="97"/>
      <c r="P319" s="97"/>
      <c r="Q319" s="97"/>
      <c r="R319" s="97"/>
      <c r="S319" s="97"/>
      <c r="U319" s="93"/>
      <c r="V319" s="93"/>
      <c r="W319" s="93"/>
      <c r="X319" s="93"/>
      <c r="Y319" s="93"/>
      <c r="Z319" s="93"/>
    </row>
    <row r="320" ht="15.75" customHeight="1">
      <c r="A320" s="96"/>
      <c r="B320" s="96"/>
      <c r="C320" s="96"/>
      <c r="D320" s="91"/>
      <c r="E320" s="91"/>
      <c r="F320" s="91"/>
      <c r="G320" s="96"/>
      <c r="H320" s="97"/>
      <c r="I320" s="96"/>
      <c r="J320" s="97"/>
      <c r="K320" s="96"/>
      <c r="L320" s="97"/>
      <c r="M320" s="93"/>
      <c r="N320" s="97"/>
      <c r="O320" s="97"/>
      <c r="P320" s="97"/>
      <c r="Q320" s="97"/>
      <c r="R320" s="97"/>
      <c r="S320" s="97"/>
      <c r="U320" s="93"/>
      <c r="V320" s="93"/>
      <c r="W320" s="93"/>
      <c r="X320" s="93"/>
      <c r="Y320" s="93"/>
      <c r="Z320" s="93"/>
    </row>
    <row r="321" ht="15.75" customHeight="1">
      <c r="A321" s="96"/>
      <c r="B321" s="96"/>
      <c r="C321" s="96"/>
      <c r="D321" s="91"/>
      <c r="E321" s="91"/>
      <c r="F321" s="91"/>
      <c r="G321" s="96"/>
      <c r="H321" s="97"/>
      <c r="I321" s="96"/>
      <c r="J321" s="97"/>
      <c r="K321" s="96"/>
      <c r="L321" s="97"/>
      <c r="M321" s="93"/>
      <c r="N321" s="97"/>
      <c r="O321" s="97"/>
      <c r="P321" s="97"/>
      <c r="Q321" s="97"/>
      <c r="R321" s="97"/>
      <c r="S321" s="97"/>
      <c r="U321" s="93"/>
      <c r="V321" s="93"/>
      <c r="W321" s="93"/>
      <c r="X321" s="93"/>
      <c r="Y321" s="93"/>
      <c r="Z321" s="93"/>
    </row>
    <row r="322" ht="15.75" customHeight="1">
      <c r="A322" s="96"/>
      <c r="B322" s="96"/>
      <c r="C322" s="96"/>
      <c r="D322" s="91"/>
      <c r="E322" s="91"/>
      <c r="F322" s="91"/>
      <c r="G322" s="96"/>
      <c r="H322" s="97"/>
      <c r="I322" s="96"/>
      <c r="J322" s="97"/>
      <c r="K322" s="96"/>
      <c r="L322" s="97"/>
      <c r="M322" s="93"/>
      <c r="N322" s="97"/>
      <c r="O322" s="97"/>
      <c r="P322" s="97"/>
      <c r="Q322" s="97"/>
      <c r="R322" s="97"/>
      <c r="S322" s="97"/>
      <c r="U322" s="93"/>
      <c r="V322" s="93"/>
      <c r="W322" s="93"/>
      <c r="X322" s="93"/>
      <c r="Y322" s="93"/>
      <c r="Z322" s="93"/>
    </row>
    <row r="323" ht="15.75" customHeight="1">
      <c r="A323" s="96"/>
      <c r="B323" s="96"/>
      <c r="C323" s="96"/>
      <c r="D323" s="91"/>
      <c r="E323" s="91"/>
      <c r="F323" s="91"/>
      <c r="G323" s="96"/>
      <c r="H323" s="97"/>
      <c r="I323" s="96"/>
      <c r="J323" s="97"/>
      <c r="K323" s="96"/>
      <c r="L323" s="97"/>
      <c r="M323" s="93"/>
      <c r="N323" s="97"/>
      <c r="O323" s="97"/>
      <c r="P323" s="97"/>
      <c r="Q323" s="97"/>
      <c r="R323" s="97"/>
      <c r="S323" s="97"/>
      <c r="U323" s="93"/>
      <c r="V323" s="93"/>
      <c r="W323" s="93"/>
      <c r="X323" s="93"/>
      <c r="Y323" s="93"/>
      <c r="Z323" s="93"/>
    </row>
    <row r="324" ht="15.75" customHeight="1">
      <c r="A324" s="96"/>
      <c r="B324" s="96"/>
      <c r="C324" s="96"/>
      <c r="D324" s="91"/>
      <c r="E324" s="91"/>
      <c r="F324" s="91"/>
      <c r="G324" s="96"/>
      <c r="H324" s="97"/>
      <c r="I324" s="96"/>
      <c r="J324" s="97"/>
      <c r="K324" s="96"/>
      <c r="L324" s="97"/>
      <c r="M324" s="93"/>
      <c r="N324" s="97"/>
      <c r="O324" s="97"/>
      <c r="P324" s="97"/>
      <c r="Q324" s="97"/>
      <c r="R324" s="97"/>
      <c r="S324" s="97"/>
      <c r="U324" s="93"/>
      <c r="V324" s="93"/>
      <c r="W324" s="93"/>
      <c r="X324" s="93"/>
      <c r="Y324" s="93"/>
      <c r="Z324" s="93"/>
    </row>
    <row r="325" ht="15.75" customHeight="1">
      <c r="A325" s="96"/>
      <c r="B325" s="96"/>
      <c r="C325" s="96"/>
      <c r="D325" s="91"/>
      <c r="E325" s="91"/>
      <c r="F325" s="91"/>
      <c r="G325" s="96"/>
      <c r="H325" s="97"/>
      <c r="I325" s="96"/>
      <c r="J325" s="97"/>
      <c r="K325" s="96"/>
      <c r="L325" s="97"/>
      <c r="M325" s="93"/>
      <c r="N325" s="97"/>
      <c r="O325" s="97"/>
      <c r="P325" s="97"/>
      <c r="Q325" s="97"/>
      <c r="R325" s="97"/>
      <c r="S325" s="97"/>
      <c r="U325" s="93"/>
      <c r="V325" s="93"/>
      <c r="W325" s="93"/>
      <c r="X325" s="93"/>
      <c r="Y325" s="93"/>
      <c r="Z325" s="93"/>
    </row>
    <row r="326" ht="15.75" customHeight="1">
      <c r="A326" s="96"/>
      <c r="B326" s="96"/>
      <c r="C326" s="96"/>
      <c r="D326" s="91"/>
      <c r="E326" s="91"/>
      <c r="F326" s="91"/>
      <c r="G326" s="96"/>
      <c r="H326" s="97"/>
      <c r="I326" s="96"/>
      <c r="J326" s="97"/>
      <c r="K326" s="96"/>
      <c r="L326" s="97"/>
      <c r="M326" s="93"/>
      <c r="N326" s="97"/>
      <c r="O326" s="97"/>
      <c r="P326" s="97"/>
      <c r="Q326" s="97"/>
      <c r="R326" s="97"/>
      <c r="S326" s="97"/>
      <c r="U326" s="93"/>
      <c r="V326" s="93"/>
      <c r="W326" s="93"/>
      <c r="X326" s="93"/>
      <c r="Y326" s="93"/>
      <c r="Z326" s="93"/>
    </row>
    <row r="327" ht="15.75" customHeight="1">
      <c r="A327" s="96"/>
      <c r="B327" s="96"/>
      <c r="C327" s="96"/>
      <c r="D327" s="91"/>
      <c r="E327" s="91"/>
      <c r="F327" s="91"/>
      <c r="G327" s="96"/>
      <c r="H327" s="97"/>
      <c r="I327" s="96"/>
      <c r="J327" s="97"/>
      <c r="K327" s="96"/>
      <c r="L327" s="97"/>
      <c r="M327" s="93"/>
      <c r="N327" s="97"/>
      <c r="O327" s="97"/>
      <c r="P327" s="97"/>
      <c r="Q327" s="97"/>
      <c r="R327" s="97"/>
      <c r="S327" s="97"/>
      <c r="U327" s="93"/>
      <c r="V327" s="93"/>
      <c r="W327" s="93"/>
      <c r="X327" s="93"/>
      <c r="Y327" s="93"/>
      <c r="Z327" s="93"/>
    </row>
    <row r="328" ht="15.75" customHeight="1">
      <c r="A328" s="96"/>
      <c r="B328" s="96"/>
      <c r="C328" s="96"/>
      <c r="D328" s="91"/>
      <c r="E328" s="91"/>
      <c r="F328" s="91"/>
      <c r="G328" s="96"/>
      <c r="H328" s="97"/>
      <c r="I328" s="96"/>
      <c r="J328" s="97"/>
      <c r="K328" s="96"/>
      <c r="L328" s="97"/>
      <c r="M328" s="93"/>
      <c r="N328" s="97"/>
      <c r="O328" s="97"/>
      <c r="P328" s="97"/>
      <c r="Q328" s="97"/>
      <c r="R328" s="97"/>
      <c r="S328" s="97"/>
      <c r="U328" s="93"/>
      <c r="V328" s="93"/>
      <c r="W328" s="93"/>
      <c r="X328" s="93"/>
      <c r="Y328" s="93"/>
      <c r="Z328" s="93"/>
    </row>
    <row r="329" ht="15.75" customHeight="1">
      <c r="A329" s="96"/>
      <c r="B329" s="96"/>
      <c r="C329" s="96"/>
      <c r="D329" s="91"/>
      <c r="E329" s="91"/>
      <c r="F329" s="91"/>
      <c r="G329" s="96"/>
      <c r="H329" s="97"/>
      <c r="I329" s="96"/>
      <c r="J329" s="97"/>
      <c r="K329" s="96"/>
      <c r="L329" s="97"/>
      <c r="M329" s="93"/>
      <c r="N329" s="97"/>
      <c r="O329" s="97"/>
      <c r="P329" s="97"/>
      <c r="Q329" s="97"/>
      <c r="R329" s="97"/>
      <c r="S329" s="97"/>
      <c r="U329" s="93"/>
      <c r="V329" s="93"/>
      <c r="W329" s="93"/>
      <c r="X329" s="93"/>
      <c r="Y329" s="93"/>
      <c r="Z329" s="93"/>
    </row>
    <row r="330" ht="15.75" customHeight="1">
      <c r="A330" s="96"/>
      <c r="B330" s="96"/>
      <c r="C330" s="96"/>
      <c r="D330" s="91"/>
      <c r="E330" s="91"/>
      <c r="F330" s="91"/>
      <c r="G330" s="96"/>
      <c r="H330" s="97"/>
      <c r="I330" s="96"/>
      <c r="J330" s="97"/>
      <c r="K330" s="96"/>
      <c r="L330" s="97"/>
      <c r="M330" s="93"/>
      <c r="N330" s="97"/>
      <c r="O330" s="97"/>
      <c r="P330" s="97"/>
      <c r="Q330" s="97"/>
      <c r="R330" s="97"/>
      <c r="S330" s="97"/>
      <c r="U330" s="93"/>
      <c r="V330" s="93"/>
      <c r="W330" s="93"/>
      <c r="X330" s="93"/>
      <c r="Y330" s="93"/>
      <c r="Z330" s="93"/>
    </row>
    <row r="331" ht="15.75" customHeight="1">
      <c r="A331" s="96"/>
      <c r="B331" s="96"/>
      <c r="C331" s="96"/>
      <c r="D331" s="91"/>
      <c r="E331" s="91"/>
      <c r="F331" s="91"/>
      <c r="G331" s="96"/>
      <c r="H331" s="97"/>
      <c r="I331" s="96"/>
      <c r="J331" s="97"/>
      <c r="K331" s="96"/>
      <c r="L331" s="97"/>
      <c r="M331" s="93"/>
      <c r="N331" s="97"/>
      <c r="O331" s="97"/>
      <c r="P331" s="97"/>
      <c r="Q331" s="97"/>
      <c r="R331" s="97"/>
      <c r="S331" s="97"/>
      <c r="U331" s="93"/>
      <c r="V331" s="93"/>
      <c r="W331" s="93"/>
      <c r="X331" s="93"/>
      <c r="Y331" s="93"/>
      <c r="Z331" s="93"/>
    </row>
    <row r="332" ht="15.75" customHeight="1">
      <c r="A332" s="96"/>
      <c r="B332" s="96"/>
      <c r="C332" s="96"/>
      <c r="D332" s="91"/>
      <c r="E332" s="91"/>
      <c r="F332" s="91"/>
      <c r="G332" s="96"/>
      <c r="H332" s="97"/>
      <c r="I332" s="96"/>
      <c r="J332" s="97"/>
      <c r="K332" s="96"/>
      <c r="L332" s="97"/>
      <c r="M332" s="93"/>
      <c r="N332" s="97"/>
      <c r="O332" s="97"/>
      <c r="P332" s="97"/>
      <c r="Q332" s="97"/>
      <c r="R332" s="97"/>
      <c r="S332" s="97"/>
      <c r="U332" s="93"/>
      <c r="V332" s="93"/>
      <c r="W332" s="93"/>
      <c r="X332" s="93"/>
      <c r="Y332" s="93"/>
      <c r="Z332" s="93"/>
    </row>
    <row r="333" ht="15.75" customHeight="1">
      <c r="A333" s="96"/>
      <c r="B333" s="96"/>
      <c r="C333" s="96"/>
      <c r="D333" s="91"/>
      <c r="E333" s="91"/>
      <c r="F333" s="91"/>
      <c r="G333" s="96"/>
      <c r="H333" s="97"/>
      <c r="I333" s="96"/>
      <c r="J333" s="97"/>
      <c r="K333" s="96"/>
      <c r="L333" s="97"/>
      <c r="M333" s="93"/>
      <c r="N333" s="97"/>
      <c r="O333" s="97"/>
      <c r="P333" s="97"/>
      <c r="Q333" s="97"/>
      <c r="R333" s="97"/>
      <c r="S333" s="97"/>
      <c r="U333" s="93"/>
      <c r="V333" s="93"/>
      <c r="W333" s="93"/>
      <c r="X333" s="93"/>
      <c r="Y333" s="93"/>
      <c r="Z333" s="93"/>
    </row>
    <row r="334" ht="15.75" customHeight="1">
      <c r="A334" s="96"/>
      <c r="B334" s="96"/>
      <c r="C334" s="96"/>
      <c r="D334" s="91"/>
      <c r="E334" s="91"/>
      <c r="F334" s="91"/>
      <c r="G334" s="96"/>
      <c r="H334" s="97"/>
      <c r="I334" s="96"/>
      <c r="J334" s="97"/>
      <c r="K334" s="96"/>
      <c r="L334" s="97"/>
      <c r="M334" s="93"/>
      <c r="N334" s="97"/>
      <c r="O334" s="97"/>
      <c r="P334" s="97"/>
      <c r="Q334" s="97"/>
      <c r="R334" s="97"/>
      <c r="S334" s="97"/>
      <c r="U334" s="93"/>
      <c r="V334" s="93"/>
      <c r="W334" s="93"/>
      <c r="X334" s="93"/>
      <c r="Y334" s="93"/>
      <c r="Z334" s="93"/>
    </row>
    <row r="335" ht="15.75" customHeight="1">
      <c r="A335" s="96"/>
      <c r="B335" s="96"/>
      <c r="C335" s="96"/>
      <c r="D335" s="91"/>
      <c r="E335" s="91"/>
      <c r="F335" s="91"/>
      <c r="G335" s="96"/>
      <c r="H335" s="97"/>
      <c r="I335" s="96"/>
      <c r="J335" s="97"/>
      <c r="K335" s="96"/>
      <c r="L335" s="97"/>
      <c r="M335" s="93"/>
      <c r="N335" s="97"/>
      <c r="O335" s="97"/>
      <c r="P335" s="97"/>
      <c r="Q335" s="97"/>
      <c r="R335" s="97"/>
      <c r="S335" s="97"/>
      <c r="U335" s="93"/>
      <c r="V335" s="93"/>
      <c r="W335" s="93"/>
      <c r="X335" s="93"/>
      <c r="Y335" s="93"/>
      <c r="Z335" s="93"/>
    </row>
    <row r="336" ht="15.75" customHeight="1">
      <c r="A336" s="96"/>
      <c r="B336" s="96"/>
      <c r="C336" s="96"/>
      <c r="D336" s="91"/>
      <c r="E336" s="91"/>
      <c r="F336" s="91"/>
      <c r="G336" s="96"/>
      <c r="H336" s="97"/>
      <c r="I336" s="96"/>
      <c r="J336" s="97"/>
      <c r="K336" s="96"/>
      <c r="L336" s="97"/>
      <c r="M336" s="93"/>
      <c r="N336" s="97"/>
      <c r="O336" s="97"/>
      <c r="P336" s="97"/>
      <c r="Q336" s="97"/>
      <c r="R336" s="97"/>
      <c r="S336" s="97"/>
      <c r="U336" s="93"/>
      <c r="V336" s="93"/>
      <c r="W336" s="93"/>
      <c r="X336" s="93"/>
      <c r="Y336" s="93"/>
      <c r="Z336" s="93"/>
    </row>
    <row r="337" ht="15.75" customHeight="1">
      <c r="A337" s="96"/>
      <c r="B337" s="96"/>
      <c r="C337" s="96"/>
      <c r="D337" s="91"/>
      <c r="E337" s="91"/>
      <c r="F337" s="91"/>
      <c r="G337" s="96"/>
      <c r="H337" s="97"/>
      <c r="I337" s="96"/>
      <c r="J337" s="97"/>
      <c r="K337" s="96"/>
      <c r="L337" s="97"/>
      <c r="M337" s="93"/>
      <c r="N337" s="97"/>
      <c r="O337" s="97"/>
      <c r="P337" s="97"/>
      <c r="Q337" s="97"/>
      <c r="R337" s="97"/>
      <c r="S337" s="97"/>
      <c r="U337" s="93"/>
      <c r="V337" s="93"/>
      <c r="W337" s="93"/>
      <c r="X337" s="93"/>
      <c r="Y337" s="93"/>
      <c r="Z337" s="93"/>
    </row>
    <row r="338" ht="15.75" customHeight="1">
      <c r="A338" s="96"/>
      <c r="B338" s="96"/>
      <c r="C338" s="96"/>
      <c r="D338" s="91"/>
      <c r="E338" s="91"/>
      <c r="F338" s="91"/>
      <c r="G338" s="96"/>
      <c r="H338" s="97"/>
      <c r="I338" s="96"/>
      <c r="J338" s="97"/>
      <c r="K338" s="96"/>
      <c r="L338" s="97"/>
      <c r="M338" s="93"/>
      <c r="N338" s="97"/>
      <c r="O338" s="97"/>
      <c r="P338" s="97"/>
      <c r="Q338" s="97"/>
      <c r="R338" s="97"/>
      <c r="S338" s="97"/>
      <c r="U338" s="93"/>
      <c r="V338" s="93"/>
      <c r="W338" s="93"/>
      <c r="X338" s="93"/>
      <c r="Y338" s="93"/>
      <c r="Z338" s="93"/>
    </row>
    <row r="339" ht="15.75" customHeight="1">
      <c r="A339" s="96"/>
      <c r="B339" s="96"/>
      <c r="C339" s="96"/>
      <c r="D339" s="91"/>
      <c r="E339" s="91"/>
      <c r="F339" s="91"/>
      <c r="G339" s="96"/>
      <c r="H339" s="97"/>
      <c r="I339" s="96"/>
      <c r="J339" s="97"/>
      <c r="K339" s="96"/>
      <c r="L339" s="97"/>
      <c r="M339" s="93"/>
      <c r="N339" s="97"/>
      <c r="O339" s="97"/>
      <c r="P339" s="97"/>
      <c r="Q339" s="97"/>
      <c r="R339" s="97"/>
      <c r="S339" s="97"/>
      <c r="U339" s="93"/>
      <c r="V339" s="93"/>
      <c r="W339" s="93"/>
      <c r="X339" s="93"/>
      <c r="Y339" s="93"/>
      <c r="Z339" s="93"/>
    </row>
    <row r="340" ht="15.75" customHeight="1">
      <c r="A340" s="96"/>
      <c r="B340" s="96"/>
      <c r="C340" s="96"/>
      <c r="D340" s="91"/>
      <c r="E340" s="91"/>
      <c r="F340" s="91"/>
      <c r="G340" s="96"/>
      <c r="H340" s="97"/>
      <c r="I340" s="96"/>
      <c r="J340" s="97"/>
      <c r="K340" s="96"/>
      <c r="L340" s="97"/>
      <c r="M340" s="93"/>
      <c r="N340" s="97"/>
      <c r="O340" s="97"/>
      <c r="P340" s="97"/>
      <c r="Q340" s="97"/>
      <c r="R340" s="97"/>
      <c r="S340" s="97"/>
      <c r="U340" s="93"/>
      <c r="V340" s="93"/>
      <c r="W340" s="93"/>
      <c r="X340" s="93"/>
      <c r="Y340" s="93"/>
      <c r="Z340" s="93"/>
    </row>
    <row r="341" ht="15.75" customHeight="1">
      <c r="A341" s="96"/>
      <c r="B341" s="96"/>
      <c r="C341" s="96"/>
      <c r="D341" s="91"/>
      <c r="E341" s="91"/>
      <c r="F341" s="91"/>
      <c r="G341" s="96"/>
      <c r="H341" s="97"/>
      <c r="I341" s="96"/>
      <c r="J341" s="97"/>
      <c r="K341" s="96"/>
      <c r="L341" s="97"/>
      <c r="M341" s="93"/>
      <c r="N341" s="97"/>
      <c r="O341" s="97"/>
      <c r="P341" s="97"/>
      <c r="Q341" s="97"/>
      <c r="R341" s="97"/>
      <c r="S341" s="97"/>
      <c r="U341" s="93"/>
      <c r="V341" s="93"/>
      <c r="W341" s="93"/>
      <c r="X341" s="93"/>
      <c r="Y341" s="93"/>
      <c r="Z341" s="93"/>
    </row>
    <row r="342" ht="15.75" customHeight="1">
      <c r="A342" s="96"/>
      <c r="B342" s="96"/>
      <c r="C342" s="96"/>
      <c r="D342" s="91"/>
      <c r="E342" s="91"/>
      <c r="F342" s="91"/>
      <c r="G342" s="96"/>
      <c r="H342" s="97"/>
      <c r="I342" s="96"/>
      <c r="J342" s="97"/>
      <c r="K342" s="96"/>
      <c r="L342" s="97"/>
      <c r="M342" s="93"/>
      <c r="N342" s="97"/>
      <c r="O342" s="97"/>
      <c r="P342" s="97"/>
      <c r="Q342" s="97"/>
      <c r="R342" s="97"/>
      <c r="S342" s="97"/>
      <c r="U342" s="93"/>
      <c r="V342" s="93"/>
      <c r="W342" s="93"/>
      <c r="X342" s="93"/>
      <c r="Y342" s="93"/>
      <c r="Z342" s="93"/>
    </row>
    <row r="343" ht="15.75" customHeight="1">
      <c r="A343" s="96"/>
      <c r="B343" s="96"/>
      <c r="C343" s="96"/>
      <c r="D343" s="91"/>
      <c r="E343" s="91"/>
      <c r="F343" s="91"/>
      <c r="G343" s="96"/>
      <c r="H343" s="97"/>
      <c r="I343" s="96"/>
      <c r="J343" s="97"/>
      <c r="K343" s="96"/>
      <c r="L343" s="97"/>
      <c r="M343" s="93"/>
      <c r="N343" s="97"/>
      <c r="O343" s="97"/>
      <c r="P343" s="97"/>
      <c r="Q343" s="97"/>
      <c r="R343" s="97"/>
      <c r="S343" s="97"/>
      <c r="U343" s="93"/>
      <c r="V343" s="93"/>
      <c r="W343" s="93"/>
      <c r="X343" s="93"/>
      <c r="Y343" s="93"/>
      <c r="Z343" s="93"/>
    </row>
    <row r="344" ht="15.75" customHeight="1">
      <c r="A344" s="96"/>
      <c r="B344" s="96"/>
      <c r="C344" s="96"/>
      <c r="D344" s="91"/>
      <c r="E344" s="91"/>
      <c r="F344" s="91"/>
      <c r="G344" s="96"/>
      <c r="H344" s="97"/>
      <c r="I344" s="96"/>
      <c r="J344" s="97"/>
      <c r="K344" s="96"/>
      <c r="L344" s="97"/>
      <c r="M344" s="93"/>
      <c r="N344" s="97"/>
      <c r="O344" s="97"/>
      <c r="P344" s="97"/>
      <c r="Q344" s="97"/>
      <c r="R344" s="97"/>
      <c r="S344" s="97"/>
      <c r="U344" s="93"/>
      <c r="V344" s="93"/>
      <c r="W344" s="93"/>
      <c r="X344" s="93"/>
      <c r="Y344" s="93"/>
      <c r="Z344" s="93"/>
    </row>
    <row r="345" ht="15.75" customHeight="1">
      <c r="A345" s="96"/>
      <c r="B345" s="96"/>
      <c r="C345" s="96"/>
      <c r="D345" s="91"/>
      <c r="E345" s="91"/>
      <c r="F345" s="91"/>
      <c r="G345" s="96"/>
      <c r="H345" s="97"/>
      <c r="I345" s="96"/>
      <c r="J345" s="97"/>
      <c r="K345" s="96"/>
      <c r="L345" s="97"/>
      <c r="M345" s="93"/>
      <c r="N345" s="97"/>
      <c r="O345" s="97"/>
      <c r="P345" s="97"/>
      <c r="Q345" s="97"/>
      <c r="R345" s="97"/>
      <c r="S345" s="97"/>
      <c r="U345" s="93"/>
      <c r="V345" s="93"/>
      <c r="W345" s="93"/>
      <c r="X345" s="93"/>
      <c r="Y345" s="93"/>
      <c r="Z345" s="93"/>
    </row>
    <row r="346" ht="15.75" customHeight="1">
      <c r="A346" s="96"/>
      <c r="B346" s="96"/>
      <c r="C346" s="96"/>
      <c r="D346" s="91"/>
      <c r="E346" s="91"/>
      <c r="F346" s="91"/>
      <c r="G346" s="96"/>
      <c r="H346" s="97"/>
      <c r="I346" s="96"/>
      <c r="J346" s="97"/>
      <c r="K346" s="96"/>
      <c r="L346" s="97"/>
      <c r="M346" s="93"/>
      <c r="N346" s="97"/>
      <c r="O346" s="97"/>
      <c r="P346" s="97"/>
      <c r="Q346" s="97"/>
      <c r="R346" s="97"/>
      <c r="S346" s="97"/>
      <c r="U346" s="93"/>
      <c r="V346" s="93"/>
      <c r="W346" s="93"/>
      <c r="X346" s="93"/>
      <c r="Y346" s="93"/>
      <c r="Z346" s="93"/>
    </row>
    <row r="347" ht="15.75" customHeight="1">
      <c r="A347" s="96"/>
      <c r="B347" s="96"/>
      <c r="C347" s="96"/>
      <c r="D347" s="91"/>
      <c r="E347" s="91"/>
      <c r="F347" s="91"/>
      <c r="G347" s="96"/>
      <c r="H347" s="97"/>
      <c r="I347" s="96"/>
      <c r="J347" s="97"/>
      <c r="K347" s="96"/>
      <c r="L347" s="97"/>
      <c r="M347" s="93"/>
      <c r="N347" s="97"/>
      <c r="O347" s="97"/>
      <c r="P347" s="97"/>
      <c r="Q347" s="97"/>
      <c r="R347" s="97"/>
      <c r="S347" s="97"/>
      <c r="U347" s="93"/>
      <c r="V347" s="93"/>
      <c r="W347" s="93"/>
      <c r="X347" s="93"/>
      <c r="Y347" s="93"/>
      <c r="Z347" s="93"/>
    </row>
    <row r="348" ht="15.75" customHeight="1">
      <c r="A348" s="96"/>
      <c r="B348" s="96"/>
      <c r="C348" s="96"/>
      <c r="D348" s="91"/>
      <c r="E348" s="91"/>
      <c r="F348" s="91"/>
      <c r="G348" s="96"/>
      <c r="H348" s="97"/>
      <c r="I348" s="96"/>
      <c r="J348" s="97"/>
      <c r="K348" s="96"/>
      <c r="L348" s="97"/>
      <c r="M348" s="93"/>
      <c r="N348" s="97"/>
      <c r="O348" s="97"/>
      <c r="P348" s="97"/>
      <c r="Q348" s="97"/>
      <c r="R348" s="97"/>
      <c r="S348" s="97"/>
      <c r="U348" s="93"/>
      <c r="V348" s="93"/>
      <c r="W348" s="93"/>
      <c r="X348" s="93"/>
      <c r="Y348" s="93"/>
      <c r="Z348" s="93"/>
    </row>
    <row r="349" ht="15.75" customHeight="1">
      <c r="A349" s="96"/>
      <c r="B349" s="96"/>
      <c r="C349" s="96"/>
      <c r="D349" s="91"/>
      <c r="E349" s="91"/>
      <c r="F349" s="91"/>
      <c r="G349" s="96"/>
      <c r="H349" s="97"/>
      <c r="I349" s="96"/>
      <c r="J349" s="97"/>
      <c r="K349" s="96"/>
      <c r="L349" s="97"/>
      <c r="M349" s="93"/>
      <c r="N349" s="97"/>
      <c r="O349" s="97"/>
      <c r="P349" s="97"/>
      <c r="Q349" s="97"/>
      <c r="R349" s="97"/>
      <c r="S349" s="97"/>
      <c r="U349" s="93"/>
      <c r="V349" s="93"/>
      <c r="W349" s="93"/>
      <c r="X349" s="93"/>
      <c r="Y349" s="93"/>
      <c r="Z349" s="93"/>
    </row>
    <row r="350" ht="15.75" customHeight="1">
      <c r="A350" s="96"/>
      <c r="B350" s="96"/>
      <c r="C350" s="96"/>
      <c r="D350" s="91"/>
      <c r="E350" s="91"/>
      <c r="F350" s="91"/>
      <c r="G350" s="96"/>
      <c r="H350" s="97"/>
      <c r="I350" s="96"/>
      <c r="J350" s="97"/>
      <c r="K350" s="96"/>
      <c r="L350" s="97"/>
      <c r="M350" s="93"/>
      <c r="N350" s="97"/>
      <c r="O350" s="97"/>
      <c r="P350" s="97"/>
      <c r="Q350" s="97"/>
      <c r="R350" s="97"/>
      <c r="S350" s="97"/>
      <c r="U350" s="93"/>
      <c r="V350" s="93"/>
      <c r="W350" s="93"/>
      <c r="X350" s="93"/>
      <c r="Y350" s="93"/>
      <c r="Z350" s="93"/>
    </row>
    <row r="351" ht="15.75" customHeight="1">
      <c r="A351" s="96"/>
      <c r="B351" s="96"/>
      <c r="C351" s="96"/>
      <c r="D351" s="91"/>
      <c r="E351" s="91"/>
      <c r="F351" s="91"/>
      <c r="G351" s="96"/>
      <c r="H351" s="97"/>
      <c r="I351" s="96"/>
      <c r="J351" s="97"/>
      <c r="K351" s="96"/>
      <c r="L351" s="97"/>
      <c r="M351" s="93"/>
      <c r="N351" s="97"/>
      <c r="O351" s="97"/>
      <c r="P351" s="97"/>
      <c r="Q351" s="97"/>
      <c r="R351" s="97"/>
      <c r="S351" s="97"/>
      <c r="U351" s="93"/>
      <c r="V351" s="93"/>
      <c r="W351" s="93"/>
      <c r="X351" s="93"/>
      <c r="Y351" s="93"/>
      <c r="Z351" s="93"/>
    </row>
    <row r="352" ht="15.75" customHeight="1">
      <c r="A352" s="96"/>
      <c r="B352" s="96"/>
      <c r="C352" s="96"/>
      <c r="D352" s="91"/>
      <c r="E352" s="91"/>
      <c r="F352" s="91"/>
      <c r="G352" s="96"/>
      <c r="H352" s="97"/>
      <c r="I352" s="96"/>
      <c r="J352" s="97"/>
      <c r="K352" s="96"/>
      <c r="L352" s="97"/>
      <c r="M352" s="93"/>
      <c r="N352" s="97"/>
      <c r="O352" s="97"/>
      <c r="P352" s="97"/>
      <c r="Q352" s="97"/>
      <c r="R352" s="97"/>
      <c r="S352" s="97"/>
      <c r="U352" s="93"/>
      <c r="V352" s="93"/>
      <c r="W352" s="93"/>
      <c r="X352" s="93"/>
      <c r="Y352" s="93"/>
      <c r="Z352" s="93"/>
    </row>
    <row r="353" ht="15.75" customHeight="1">
      <c r="A353" s="96"/>
      <c r="B353" s="96"/>
      <c r="C353" s="96"/>
      <c r="D353" s="91"/>
      <c r="E353" s="91"/>
      <c r="F353" s="91"/>
      <c r="G353" s="96"/>
      <c r="H353" s="97"/>
      <c r="I353" s="96"/>
      <c r="J353" s="97"/>
      <c r="K353" s="96"/>
      <c r="L353" s="97"/>
      <c r="M353" s="93"/>
      <c r="N353" s="97"/>
      <c r="O353" s="97"/>
      <c r="P353" s="97"/>
      <c r="Q353" s="97"/>
      <c r="R353" s="97"/>
      <c r="S353" s="97"/>
      <c r="U353" s="93"/>
      <c r="V353" s="93"/>
      <c r="W353" s="93"/>
      <c r="X353" s="93"/>
      <c r="Y353" s="93"/>
      <c r="Z353" s="93"/>
    </row>
    <row r="354" ht="15.75" customHeight="1">
      <c r="A354" s="96"/>
      <c r="B354" s="96"/>
      <c r="C354" s="96"/>
      <c r="D354" s="91"/>
      <c r="E354" s="91"/>
      <c r="F354" s="91"/>
      <c r="G354" s="96"/>
      <c r="H354" s="97"/>
      <c r="I354" s="96"/>
      <c r="J354" s="97"/>
      <c r="K354" s="96"/>
      <c r="L354" s="97"/>
      <c r="M354" s="93"/>
      <c r="N354" s="97"/>
      <c r="O354" s="97"/>
      <c r="P354" s="97"/>
      <c r="Q354" s="97"/>
      <c r="R354" s="97"/>
      <c r="S354" s="97"/>
      <c r="U354" s="93"/>
      <c r="V354" s="93"/>
      <c r="W354" s="93"/>
      <c r="X354" s="93"/>
      <c r="Y354" s="93"/>
      <c r="Z354" s="93"/>
    </row>
    <row r="355" ht="15.75" customHeight="1">
      <c r="A355" s="96"/>
      <c r="B355" s="96"/>
      <c r="C355" s="96"/>
      <c r="D355" s="91"/>
      <c r="E355" s="91"/>
      <c r="F355" s="91"/>
      <c r="G355" s="96"/>
      <c r="H355" s="97"/>
      <c r="I355" s="96"/>
      <c r="J355" s="97"/>
      <c r="K355" s="96"/>
      <c r="L355" s="97"/>
      <c r="M355" s="93"/>
      <c r="N355" s="97"/>
      <c r="O355" s="97"/>
      <c r="P355" s="97"/>
      <c r="Q355" s="97"/>
      <c r="R355" s="97"/>
      <c r="S355" s="97"/>
      <c r="U355" s="93"/>
      <c r="V355" s="93"/>
      <c r="W355" s="93"/>
      <c r="X355" s="93"/>
      <c r="Y355" s="93"/>
      <c r="Z355" s="93"/>
    </row>
    <row r="356" ht="15.75" customHeight="1">
      <c r="A356" s="96"/>
      <c r="B356" s="96"/>
      <c r="C356" s="96"/>
      <c r="D356" s="91"/>
      <c r="E356" s="91"/>
      <c r="F356" s="91"/>
      <c r="G356" s="96"/>
      <c r="H356" s="97"/>
      <c r="I356" s="96"/>
      <c r="J356" s="97"/>
      <c r="K356" s="96"/>
      <c r="L356" s="97"/>
      <c r="M356" s="93"/>
      <c r="N356" s="97"/>
      <c r="O356" s="97"/>
      <c r="P356" s="97"/>
      <c r="Q356" s="97"/>
      <c r="R356" s="97"/>
      <c r="S356" s="97"/>
      <c r="U356" s="93"/>
      <c r="V356" s="93"/>
      <c r="W356" s="93"/>
      <c r="X356" s="93"/>
      <c r="Y356" s="93"/>
      <c r="Z356" s="93"/>
    </row>
    <row r="357" ht="15.75" customHeight="1">
      <c r="A357" s="96"/>
      <c r="B357" s="96"/>
      <c r="C357" s="96"/>
      <c r="D357" s="91"/>
      <c r="E357" s="91"/>
      <c r="F357" s="91"/>
      <c r="G357" s="96"/>
      <c r="H357" s="97"/>
      <c r="I357" s="96"/>
      <c r="J357" s="97"/>
      <c r="K357" s="96"/>
      <c r="L357" s="97"/>
      <c r="M357" s="93"/>
      <c r="N357" s="97"/>
      <c r="O357" s="97"/>
      <c r="P357" s="97"/>
      <c r="Q357" s="97"/>
      <c r="R357" s="97"/>
      <c r="S357" s="97"/>
      <c r="U357" s="93"/>
      <c r="V357" s="93"/>
      <c r="W357" s="93"/>
      <c r="X357" s="93"/>
      <c r="Y357" s="93"/>
      <c r="Z357" s="93"/>
    </row>
    <row r="358" ht="15.75" customHeight="1">
      <c r="A358" s="96"/>
      <c r="B358" s="96"/>
      <c r="C358" s="96"/>
      <c r="D358" s="91"/>
      <c r="E358" s="91"/>
      <c r="F358" s="91"/>
      <c r="G358" s="96"/>
      <c r="H358" s="97"/>
      <c r="I358" s="96"/>
      <c r="J358" s="97"/>
      <c r="K358" s="96"/>
      <c r="L358" s="97"/>
      <c r="M358" s="93"/>
      <c r="N358" s="97"/>
      <c r="O358" s="97"/>
      <c r="P358" s="97"/>
      <c r="Q358" s="97"/>
      <c r="R358" s="97"/>
      <c r="S358" s="97"/>
      <c r="U358" s="93"/>
      <c r="V358" s="93"/>
      <c r="W358" s="93"/>
      <c r="X358" s="93"/>
      <c r="Y358" s="93"/>
      <c r="Z358" s="93"/>
    </row>
    <row r="359" ht="15.75" customHeight="1">
      <c r="A359" s="96"/>
      <c r="B359" s="96"/>
      <c r="C359" s="96"/>
      <c r="D359" s="91"/>
      <c r="E359" s="91"/>
      <c r="F359" s="91"/>
      <c r="G359" s="96"/>
      <c r="H359" s="97"/>
      <c r="I359" s="96"/>
      <c r="J359" s="97"/>
      <c r="K359" s="96"/>
      <c r="L359" s="97"/>
      <c r="M359" s="93"/>
      <c r="N359" s="97"/>
      <c r="O359" s="97"/>
      <c r="P359" s="97"/>
      <c r="Q359" s="97"/>
      <c r="R359" s="97"/>
      <c r="S359" s="97"/>
      <c r="U359" s="93"/>
      <c r="V359" s="93"/>
      <c r="W359" s="93"/>
      <c r="X359" s="93"/>
      <c r="Y359" s="93"/>
      <c r="Z359" s="93"/>
    </row>
    <row r="360" ht="15.75" customHeight="1">
      <c r="A360" s="96"/>
      <c r="B360" s="96"/>
      <c r="C360" s="96"/>
      <c r="D360" s="91"/>
      <c r="E360" s="91"/>
      <c r="F360" s="91"/>
      <c r="G360" s="96"/>
      <c r="H360" s="97"/>
      <c r="I360" s="96"/>
      <c r="J360" s="97"/>
      <c r="K360" s="96"/>
      <c r="L360" s="97"/>
      <c r="M360" s="93"/>
      <c r="N360" s="97"/>
      <c r="O360" s="97"/>
      <c r="P360" s="97"/>
      <c r="Q360" s="97"/>
      <c r="R360" s="97"/>
      <c r="S360" s="97"/>
      <c r="U360" s="93"/>
      <c r="V360" s="93"/>
      <c r="W360" s="93"/>
      <c r="X360" s="93"/>
      <c r="Y360" s="93"/>
      <c r="Z360" s="93"/>
    </row>
    <row r="361" ht="15.75" customHeight="1">
      <c r="A361" s="96"/>
      <c r="B361" s="96"/>
      <c r="C361" s="96"/>
      <c r="D361" s="91"/>
      <c r="E361" s="91"/>
      <c r="F361" s="91"/>
      <c r="G361" s="96"/>
      <c r="H361" s="97"/>
      <c r="I361" s="96"/>
      <c r="J361" s="97"/>
      <c r="K361" s="96"/>
      <c r="L361" s="97"/>
      <c r="M361" s="93"/>
      <c r="N361" s="97"/>
      <c r="O361" s="97"/>
      <c r="P361" s="97"/>
      <c r="Q361" s="97"/>
      <c r="R361" s="97"/>
      <c r="S361" s="97"/>
      <c r="U361" s="93"/>
      <c r="V361" s="93"/>
      <c r="W361" s="93"/>
      <c r="X361" s="93"/>
      <c r="Y361" s="93"/>
      <c r="Z361" s="93"/>
    </row>
    <row r="362" ht="15.75" customHeight="1">
      <c r="A362" s="96"/>
      <c r="B362" s="96"/>
      <c r="C362" s="96"/>
      <c r="D362" s="91"/>
      <c r="E362" s="91"/>
      <c r="F362" s="91"/>
      <c r="G362" s="96"/>
      <c r="H362" s="97"/>
      <c r="I362" s="96"/>
      <c r="J362" s="97"/>
      <c r="K362" s="96"/>
      <c r="L362" s="97"/>
      <c r="M362" s="93"/>
      <c r="N362" s="97"/>
      <c r="O362" s="97"/>
      <c r="P362" s="97"/>
      <c r="Q362" s="97"/>
      <c r="R362" s="97"/>
      <c r="S362" s="97"/>
      <c r="U362" s="93"/>
      <c r="V362" s="93"/>
      <c r="W362" s="93"/>
      <c r="X362" s="93"/>
      <c r="Y362" s="93"/>
      <c r="Z362" s="93"/>
    </row>
    <row r="363" ht="15.75" customHeight="1">
      <c r="A363" s="96"/>
      <c r="B363" s="96"/>
      <c r="C363" s="96"/>
      <c r="D363" s="91"/>
      <c r="E363" s="91"/>
      <c r="F363" s="91"/>
      <c r="G363" s="96"/>
      <c r="H363" s="97"/>
      <c r="I363" s="96"/>
      <c r="J363" s="97"/>
      <c r="K363" s="96"/>
      <c r="L363" s="97"/>
      <c r="M363" s="93"/>
      <c r="N363" s="97"/>
      <c r="O363" s="97"/>
      <c r="P363" s="97"/>
      <c r="Q363" s="97"/>
      <c r="R363" s="97"/>
      <c r="S363" s="97"/>
      <c r="U363" s="93"/>
      <c r="V363" s="93"/>
      <c r="W363" s="93"/>
      <c r="X363" s="93"/>
      <c r="Y363" s="93"/>
      <c r="Z363" s="93"/>
    </row>
    <row r="364" ht="15.75" customHeight="1">
      <c r="A364" s="96"/>
      <c r="B364" s="96"/>
      <c r="C364" s="96"/>
      <c r="D364" s="91"/>
      <c r="E364" s="91"/>
      <c r="F364" s="91"/>
      <c r="G364" s="96"/>
      <c r="H364" s="97"/>
      <c r="I364" s="96"/>
      <c r="J364" s="97"/>
      <c r="K364" s="96"/>
      <c r="L364" s="97"/>
      <c r="M364" s="93"/>
      <c r="N364" s="97"/>
      <c r="O364" s="97"/>
      <c r="P364" s="97"/>
      <c r="Q364" s="97"/>
      <c r="R364" s="97"/>
      <c r="S364" s="97"/>
      <c r="U364" s="93"/>
      <c r="V364" s="93"/>
      <c r="W364" s="93"/>
      <c r="X364" s="93"/>
      <c r="Y364" s="93"/>
      <c r="Z364" s="93"/>
    </row>
    <row r="365" ht="15.75" customHeight="1">
      <c r="A365" s="96"/>
      <c r="B365" s="96"/>
      <c r="C365" s="96"/>
      <c r="D365" s="91"/>
      <c r="E365" s="91"/>
      <c r="F365" s="91"/>
      <c r="G365" s="96"/>
      <c r="H365" s="97"/>
      <c r="I365" s="96"/>
      <c r="J365" s="97"/>
      <c r="K365" s="96"/>
      <c r="L365" s="97"/>
      <c r="M365" s="93"/>
      <c r="N365" s="97"/>
      <c r="O365" s="97"/>
      <c r="P365" s="97"/>
      <c r="Q365" s="97"/>
      <c r="R365" s="97"/>
      <c r="S365" s="97"/>
      <c r="U365" s="93"/>
      <c r="V365" s="93"/>
      <c r="W365" s="93"/>
      <c r="X365" s="93"/>
      <c r="Y365" s="93"/>
      <c r="Z365" s="93"/>
    </row>
    <row r="366" ht="15.75" customHeight="1">
      <c r="A366" s="96"/>
      <c r="B366" s="96"/>
      <c r="C366" s="96"/>
      <c r="D366" s="91"/>
      <c r="E366" s="91"/>
      <c r="F366" s="91"/>
      <c r="G366" s="96"/>
      <c r="H366" s="97"/>
      <c r="I366" s="96"/>
      <c r="J366" s="97"/>
      <c r="K366" s="96"/>
      <c r="L366" s="97"/>
      <c r="M366" s="93"/>
      <c r="N366" s="97"/>
      <c r="O366" s="97"/>
      <c r="P366" s="97"/>
      <c r="Q366" s="97"/>
      <c r="R366" s="97"/>
      <c r="S366" s="97"/>
      <c r="U366" s="93"/>
      <c r="V366" s="93"/>
      <c r="W366" s="93"/>
      <c r="X366" s="93"/>
      <c r="Y366" s="93"/>
      <c r="Z366" s="93"/>
    </row>
    <row r="367" ht="15.75" customHeight="1">
      <c r="A367" s="96"/>
      <c r="B367" s="96"/>
      <c r="C367" s="96"/>
      <c r="D367" s="91"/>
      <c r="E367" s="91"/>
      <c r="F367" s="91"/>
      <c r="G367" s="96"/>
      <c r="H367" s="97"/>
      <c r="I367" s="96"/>
      <c r="J367" s="97"/>
      <c r="K367" s="96"/>
      <c r="L367" s="97"/>
      <c r="M367" s="93"/>
      <c r="N367" s="97"/>
      <c r="O367" s="97"/>
      <c r="P367" s="97"/>
      <c r="Q367" s="97"/>
      <c r="R367" s="97"/>
      <c r="S367" s="97"/>
      <c r="U367" s="93"/>
      <c r="V367" s="93"/>
      <c r="W367" s="93"/>
      <c r="X367" s="93"/>
      <c r="Y367" s="93"/>
      <c r="Z367" s="93"/>
    </row>
    <row r="368" ht="15.75" customHeight="1">
      <c r="A368" s="96"/>
      <c r="B368" s="96"/>
      <c r="C368" s="96"/>
      <c r="D368" s="91"/>
      <c r="E368" s="91"/>
      <c r="F368" s="91"/>
      <c r="G368" s="96"/>
      <c r="H368" s="97"/>
      <c r="I368" s="96"/>
      <c r="J368" s="97"/>
      <c r="K368" s="96"/>
      <c r="L368" s="97"/>
      <c r="M368" s="93"/>
      <c r="N368" s="97"/>
      <c r="O368" s="97"/>
      <c r="P368" s="97"/>
      <c r="Q368" s="97"/>
      <c r="R368" s="97"/>
      <c r="S368" s="97"/>
      <c r="U368" s="93"/>
      <c r="V368" s="93"/>
      <c r="W368" s="93"/>
      <c r="X368" s="93"/>
      <c r="Y368" s="93"/>
      <c r="Z368" s="93"/>
    </row>
    <row r="369" ht="15.75" customHeight="1">
      <c r="A369" s="96"/>
      <c r="B369" s="96"/>
      <c r="C369" s="96"/>
      <c r="D369" s="91"/>
      <c r="E369" s="91"/>
      <c r="F369" s="91"/>
      <c r="G369" s="96"/>
      <c r="H369" s="97"/>
      <c r="I369" s="96"/>
      <c r="J369" s="97"/>
      <c r="K369" s="96"/>
      <c r="L369" s="97"/>
      <c r="M369" s="93"/>
      <c r="N369" s="97"/>
      <c r="O369" s="97"/>
      <c r="P369" s="97"/>
      <c r="Q369" s="97"/>
      <c r="R369" s="97"/>
      <c r="S369" s="97"/>
      <c r="U369" s="93"/>
      <c r="V369" s="93"/>
      <c r="W369" s="93"/>
      <c r="X369" s="93"/>
      <c r="Y369" s="93"/>
      <c r="Z369" s="93"/>
    </row>
    <row r="370" ht="15.75" customHeight="1">
      <c r="A370" s="96"/>
      <c r="B370" s="96"/>
      <c r="C370" s="96"/>
      <c r="D370" s="91"/>
      <c r="E370" s="91"/>
      <c r="F370" s="91"/>
      <c r="G370" s="96"/>
      <c r="H370" s="97"/>
      <c r="I370" s="96"/>
      <c r="J370" s="97"/>
      <c r="K370" s="96"/>
      <c r="L370" s="97"/>
      <c r="M370" s="93"/>
      <c r="N370" s="97"/>
      <c r="O370" s="97"/>
      <c r="P370" s="97"/>
      <c r="Q370" s="97"/>
      <c r="R370" s="97"/>
      <c r="S370" s="97"/>
      <c r="U370" s="93"/>
      <c r="V370" s="93"/>
      <c r="W370" s="93"/>
      <c r="X370" s="93"/>
      <c r="Y370" s="93"/>
      <c r="Z370" s="93"/>
    </row>
    <row r="371" ht="15.75" customHeight="1">
      <c r="A371" s="96"/>
      <c r="B371" s="96"/>
      <c r="C371" s="96"/>
      <c r="D371" s="91"/>
      <c r="E371" s="91"/>
      <c r="F371" s="91"/>
      <c r="G371" s="96"/>
      <c r="H371" s="97"/>
      <c r="I371" s="96"/>
      <c r="J371" s="97"/>
      <c r="K371" s="96"/>
      <c r="L371" s="97"/>
      <c r="M371" s="93"/>
      <c r="N371" s="97"/>
      <c r="O371" s="97"/>
      <c r="P371" s="97"/>
      <c r="Q371" s="97"/>
      <c r="R371" s="97"/>
      <c r="S371" s="97"/>
      <c r="U371" s="93"/>
      <c r="V371" s="93"/>
      <c r="W371" s="93"/>
      <c r="X371" s="93"/>
      <c r="Y371" s="93"/>
      <c r="Z371" s="93"/>
    </row>
    <row r="372" ht="15.75" customHeight="1">
      <c r="A372" s="96"/>
      <c r="B372" s="96"/>
      <c r="C372" s="96"/>
      <c r="D372" s="91"/>
      <c r="E372" s="91"/>
      <c r="F372" s="91"/>
      <c r="G372" s="96"/>
      <c r="H372" s="97"/>
      <c r="I372" s="96"/>
      <c r="J372" s="97"/>
      <c r="K372" s="96"/>
      <c r="L372" s="97"/>
      <c r="M372" s="93"/>
      <c r="N372" s="97"/>
      <c r="O372" s="97"/>
      <c r="P372" s="97"/>
      <c r="Q372" s="97"/>
      <c r="R372" s="97"/>
      <c r="S372" s="97"/>
      <c r="U372" s="93"/>
      <c r="V372" s="93"/>
      <c r="W372" s="93"/>
      <c r="X372" s="93"/>
      <c r="Y372" s="93"/>
      <c r="Z372" s="93"/>
    </row>
    <row r="373" ht="15.75" customHeight="1">
      <c r="A373" s="96"/>
      <c r="B373" s="96"/>
      <c r="C373" s="96"/>
      <c r="D373" s="91"/>
      <c r="E373" s="91"/>
      <c r="F373" s="91"/>
      <c r="G373" s="96"/>
      <c r="H373" s="97"/>
      <c r="I373" s="96"/>
      <c r="J373" s="97"/>
      <c r="K373" s="96"/>
      <c r="L373" s="97"/>
      <c r="M373" s="93"/>
      <c r="N373" s="97"/>
      <c r="O373" s="97"/>
      <c r="P373" s="97"/>
      <c r="Q373" s="97"/>
      <c r="R373" s="97"/>
      <c r="S373" s="97"/>
      <c r="U373" s="93"/>
      <c r="V373" s="93"/>
      <c r="W373" s="93"/>
      <c r="X373" s="93"/>
      <c r="Y373" s="93"/>
      <c r="Z373" s="93"/>
    </row>
    <row r="374" ht="15.75" customHeight="1">
      <c r="A374" s="96"/>
      <c r="B374" s="96"/>
      <c r="C374" s="96"/>
      <c r="D374" s="91"/>
      <c r="E374" s="91"/>
      <c r="F374" s="91"/>
      <c r="G374" s="96"/>
      <c r="H374" s="97"/>
      <c r="I374" s="96"/>
      <c r="J374" s="97"/>
      <c r="K374" s="96"/>
      <c r="L374" s="97"/>
      <c r="M374" s="93"/>
      <c r="N374" s="97"/>
      <c r="O374" s="97"/>
      <c r="P374" s="97"/>
      <c r="Q374" s="97"/>
      <c r="R374" s="97"/>
      <c r="S374" s="97"/>
      <c r="U374" s="93"/>
      <c r="V374" s="93"/>
      <c r="W374" s="93"/>
      <c r="X374" s="93"/>
      <c r="Y374" s="93"/>
      <c r="Z374" s="93"/>
    </row>
    <row r="375" ht="15.75" customHeight="1">
      <c r="A375" s="96"/>
      <c r="B375" s="96"/>
      <c r="C375" s="96"/>
      <c r="D375" s="91"/>
      <c r="E375" s="91"/>
      <c r="F375" s="91"/>
      <c r="G375" s="96"/>
      <c r="H375" s="97"/>
      <c r="I375" s="96"/>
      <c r="J375" s="97"/>
      <c r="K375" s="96"/>
      <c r="L375" s="97"/>
      <c r="M375" s="93"/>
      <c r="N375" s="97"/>
      <c r="O375" s="97"/>
      <c r="P375" s="97"/>
      <c r="Q375" s="97"/>
      <c r="R375" s="97"/>
      <c r="S375" s="97"/>
      <c r="U375" s="93"/>
      <c r="V375" s="93"/>
      <c r="W375" s="93"/>
      <c r="X375" s="93"/>
      <c r="Y375" s="93"/>
      <c r="Z375" s="93"/>
    </row>
    <row r="376" ht="15.75" customHeight="1">
      <c r="A376" s="96"/>
      <c r="B376" s="96"/>
      <c r="C376" s="96"/>
      <c r="D376" s="91"/>
      <c r="E376" s="91"/>
      <c r="F376" s="91"/>
      <c r="G376" s="96"/>
      <c r="H376" s="97"/>
      <c r="I376" s="96"/>
      <c r="J376" s="97"/>
      <c r="K376" s="96"/>
      <c r="L376" s="97"/>
      <c r="M376" s="93"/>
      <c r="N376" s="97"/>
      <c r="O376" s="97"/>
      <c r="P376" s="97"/>
      <c r="Q376" s="97"/>
      <c r="R376" s="97"/>
      <c r="S376" s="97"/>
      <c r="U376" s="93"/>
      <c r="V376" s="93"/>
      <c r="W376" s="93"/>
      <c r="X376" s="93"/>
      <c r="Y376" s="93"/>
      <c r="Z376" s="93"/>
    </row>
    <row r="377" ht="15.75" customHeight="1">
      <c r="A377" s="96"/>
      <c r="B377" s="96"/>
      <c r="C377" s="96"/>
      <c r="D377" s="91"/>
      <c r="E377" s="91"/>
      <c r="F377" s="91"/>
      <c r="G377" s="96"/>
      <c r="H377" s="97"/>
      <c r="I377" s="96"/>
      <c r="J377" s="97"/>
      <c r="K377" s="96"/>
      <c r="L377" s="97"/>
      <c r="M377" s="93"/>
      <c r="N377" s="97"/>
      <c r="O377" s="97"/>
      <c r="P377" s="97"/>
      <c r="Q377" s="97"/>
      <c r="R377" s="97"/>
      <c r="S377" s="97"/>
      <c r="U377" s="93"/>
      <c r="V377" s="93"/>
      <c r="W377" s="93"/>
      <c r="X377" s="93"/>
      <c r="Y377" s="93"/>
      <c r="Z377" s="93"/>
    </row>
    <row r="378" ht="15.75" customHeight="1">
      <c r="A378" s="96"/>
      <c r="B378" s="96"/>
      <c r="C378" s="96"/>
      <c r="D378" s="91"/>
      <c r="E378" s="91"/>
      <c r="F378" s="91"/>
      <c r="G378" s="96"/>
      <c r="H378" s="97"/>
      <c r="I378" s="96"/>
      <c r="J378" s="97"/>
      <c r="K378" s="96"/>
      <c r="L378" s="97"/>
      <c r="M378" s="93"/>
      <c r="N378" s="97"/>
      <c r="O378" s="97"/>
      <c r="P378" s="97"/>
      <c r="Q378" s="97"/>
      <c r="R378" s="97"/>
      <c r="S378" s="97"/>
      <c r="U378" s="93"/>
      <c r="V378" s="93"/>
      <c r="W378" s="93"/>
      <c r="X378" s="93"/>
      <c r="Y378" s="93"/>
      <c r="Z378" s="93"/>
    </row>
    <row r="379" ht="15.75" customHeight="1">
      <c r="A379" s="96"/>
      <c r="B379" s="96"/>
      <c r="C379" s="96"/>
      <c r="D379" s="91"/>
      <c r="E379" s="91"/>
      <c r="F379" s="91"/>
      <c r="G379" s="96"/>
      <c r="H379" s="97"/>
      <c r="I379" s="96"/>
      <c r="J379" s="97"/>
      <c r="K379" s="96"/>
      <c r="L379" s="97"/>
      <c r="M379" s="93"/>
      <c r="N379" s="97"/>
      <c r="O379" s="97"/>
      <c r="P379" s="97"/>
      <c r="Q379" s="97"/>
      <c r="R379" s="97"/>
      <c r="S379" s="97"/>
      <c r="U379" s="93"/>
      <c r="V379" s="93"/>
      <c r="W379" s="93"/>
      <c r="X379" s="93"/>
      <c r="Y379" s="93"/>
      <c r="Z379" s="93"/>
    </row>
    <row r="380" ht="15.75" customHeight="1">
      <c r="A380" s="96"/>
      <c r="B380" s="96"/>
      <c r="C380" s="96"/>
      <c r="D380" s="91"/>
      <c r="E380" s="91"/>
      <c r="F380" s="91"/>
      <c r="G380" s="96"/>
      <c r="H380" s="97"/>
      <c r="I380" s="96"/>
      <c r="J380" s="97"/>
      <c r="K380" s="96"/>
      <c r="L380" s="97"/>
      <c r="M380" s="93"/>
      <c r="N380" s="97"/>
      <c r="O380" s="97"/>
      <c r="P380" s="97"/>
      <c r="Q380" s="97"/>
      <c r="R380" s="97"/>
      <c r="S380" s="97"/>
      <c r="U380" s="93"/>
      <c r="V380" s="93"/>
      <c r="W380" s="93"/>
      <c r="X380" s="93"/>
      <c r="Y380" s="93"/>
      <c r="Z380" s="93"/>
    </row>
    <row r="381" ht="15.75" customHeight="1">
      <c r="A381" s="96"/>
      <c r="B381" s="96"/>
      <c r="C381" s="96"/>
      <c r="D381" s="91"/>
      <c r="E381" s="91"/>
      <c r="F381" s="91"/>
      <c r="G381" s="96"/>
      <c r="H381" s="97"/>
      <c r="I381" s="96"/>
      <c r="J381" s="97"/>
      <c r="K381" s="96"/>
      <c r="L381" s="97"/>
      <c r="M381" s="93"/>
      <c r="N381" s="97"/>
      <c r="O381" s="97"/>
      <c r="P381" s="97"/>
      <c r="Q381" s="97"/>
      <c r="R381" s="97"/>
      <c r="S381" s="97"/>
      <c r="U381" s="93"/>
      <c r="V381" s="93"/>
      <c r="W381" s="93"/>
      <c r="X381" s="93"/>
      <c r="Y381" s="93"/>
      <c r="Z381" s="93"/>
    </row>
    <row r="382" ht="15.75" customHeight="1">
      <c r="A382" s="96"/>
      <c r="B382" s="96"/>
      <c r="C382" s="96"/>
      <c r="D382" s="91"/>
      <c r="E382" s="91"/>
      <c r="F382" s="91"/>
      <c r="G382" s="96"/>
      <c r="H382" s="97"/>
      <c r="I382" s="96"/>
      <c r="J382" s="97"/>
      <c r="K382" s="96"/>
      <c r="L382" s="97"/>
      <c r="M382" s="93"/>
      <c r="N382" s="97"/>
      <c r="O382" s="97"/>
      <c r="P382" s="97"/>
      <c r="Q382" s="97"/>
      <c r="R382" s="97"/>
      <c r="S382" s="97"/>
      <c r="U382" s="93"/>
      <c r="V382" s="93"/>
      <c r="W382" s="93"/>
      <c r="X382" s="93"/>
      <c r="Y382" s="93"/>
      <c r="Z382" s="93"/>
    </row>
    <row r="383" ht="15.75" customHeight="1">
      <c r="A383" s="96"/>
      <c r="B383" s="96"/>
      <c r="C383" s="96"/>
      <c r="D383" s="91"/>
      <c r="E383" s="91"/>
      <c r="F383" s="91"/>
      <c r="G383" s="96"/>
      <c r="H383" s="97"/>
      <c r="I383" s="96"/>
      <c r="J383" s="97"/>
      <c r="K383" s="96"/>
      <c r="L383" s="97"/>
      <c r="M383" s="93"/>
      <c r="N383" s="97"/>
      <c r="O383" s="97"/>
      <c r="P383" s="97"/>
      <c r="Q383" s="97"/>
      <c r="R383" s="97"/>
      <c r="S383" s="97"/>
      <c r="U383" s="93"/>
      <c r="V383" s="93"/>
      <c r="W383" s="93"/>
      <c r="X383" s="93"/>
      <c r="Y383" s="93"/>
      <c r="Z383" s="93"/>
    </row>
    <row r="384" ht="15.75" customHeight="1">
      <c r="A384" s="96"/>
      <c r="B384" s="96"/>
      <c r="C384" s="96"/>
      <c r="D384" s="91"/>
      <c r="E384" s="91"/>
      <c r="F384" s="91"/>
      <c r="G384" s="96"/>
      <c r="H384" s="97"/>
      <c r="I384" s="96"/>
      <c r="J384" s="97"/>
      <c r="K384" s="96"/>
      <c r="L384" s="97"/>
      <c r="M384" s="93"/>
      <c r="N384" s="97"/>
      <c r="O384" s="97"/>
      <c r="P384" s="97"/>
      <c r="Q384" s="97"/>
      <c r="R384" s="97"/>
      <c r="S384" s="97"/>
      <c r="U384" s="93"/>
      <c r="V384" s="93"/>
      <c r="W384" s="93"/>
      <c r="X384" s="93"/>
      <c r="Y384" s="93"/>
      <c r="Z384" s="93"/>
    </row>
    <row r="385" ht="15.75" customHeight="1">
      <c r="A385" s="96"/>
      <c r="B385" s="96"/>
      <c r="C385" s="96"/>
      <c r="D385" s="91"/>
      <c r="E385" s="91"/>
      <c r="F385" s="91"/>
      <c r="G385" s="96"/>
      <c r="H385" s="97"/>
      <c r="I385" s="96"/>
      <c r="J385" s="97"/>
      <c r="K385" s="96"/>
      <c r="L385" s="97"/>
      <c r="M385" s="93"/>
      <c r="N385" s="97"/>
      <c r="O385" s="97"/>
      <c r="P385" s="97"/>
      <c r="Q385" s="97"/>
      <c r="R385" s="97"/>
      <c r="S385" s="97"/>
      <c r="U385" s="93"/>
      <c r="V385" s="93"/>
      <c r="W385" s="93"/>
      <c r="X385" s="93"/>
      <c r="Y385" s="93"/>
      <c r="Z385" s="93"/>
    </row>
    <row r="386" ht="15.75" customHeight="1">
      <c r="A386" s="96"/>
      <c r="B386" s="96"/>
      <c r="C386" s="96"/>
      <c r="D386" s="91"/>
      <c r="E386" s="91"/>
      <c r="F386" s="91"/>
      <c r="G386" s="96"/>
      <c r="H386" s="97"/>
      <c r="I386" s="96"/>
      <c r="J386" s="97"/>
      <c r="K386" s="96"/>
      <c r="L386" s="97"/>
      <c r="M386" s="93"/>
      <c r="N386" s="97"/>
      <c r="O386" s="97"/>
      <c r="P386" s="97"/>
      <c r="Q386" s="97"/>
      <c r="R386" s="97"/>
      <c r="S386" s="97"/>
      <c r="U386" s="93"/>
      <c r="V386" s="93"/>
      <c r="W386" s="93"/>
      <c r="X386" s="93"/>
      <c r="Y386" s="93"/>
      <c r="Z386" s="93"/>
    </row>
    <row r="387" ht="15.75" customHeight="1">
      <c r="A387" s="96"/>
      <c r="B387" s="96"/>
      <c r="C387" s="96"/>
      <c r="D387" s="91"/>
      <c r="E387" s="91"/>
      <c r="F387" s="91"/>
      <c r="G387" s="96"/>
      <c r="H387" s="97"/>
      <c r="I387" s="96"/>
      <c r="J387" s="97"/>
      <c r="K387" s="96"/>
      <c r="L387" s="97"/>
      <c r="M387" s="93"/>
      <c r="N387" s="97"/>
      <c r="O387" s="97"/>
      <c r="P387" s="97"/>
      <c r="Q387" s="97"/>
      <c r="R387" s="97"/>
      <c r="S387" s="97"/>
      <c r="U387" s="93"/>
      <c r="V387" s="93"/>
      <c r="W387" s="93"/>
      <c r="X387" s="93"/>
      <c r="Y387" s="93"/>
      <c r="Z387" s="93"/>
    </row>
    <row r="388" ht="15.75" customHeight="1">
      <c r="A388" s="96"/>
      <c r="B388" s="96"/>
      <c r="C388" s="96"/>
      <c r="D388" s="91"/>
      <c r="E388" s="91"/>
      <c r="F388" s="91"/>
      <c r="G388" s="96"/>
      <c r="H388" s="97"/>
      <c r="I388" s="96"/>
      <c r="J388" s="97"/>
      <c r="K388" s="96"/>
      <c r="L388" s="97"/>
      <c r="M388" s="93"/>
      <c r="N388" s="97"/>
      <c r="O388" s="97"/>
      <c r="P388" s="97"/>
      <c r="Q388" s="97"/>
      <c r="R388" s="97"/>
      <c r="S388" s="97"/>
      <c r="U388" s="93"/>
      <c r="V388" s="93"/>
      <c r="W388" s="93"/>
      <c r="X388" s="93"/>
      <c r="Y388" s="93"/>
      <c r="Z388" s="93"/>
    </row>
    <row r="389" ht="15.75" customHeight="1">
      <c r="A389" s="96"/>
      <c r="B389" s="96"/>
      <c r="C389" s="96"/>
      <c r="D389" s="91"/>
      <c r="E389" s="91"/>
      <c r="F389" s="91"/>
      <c r="G389" s="96"/>
      <c r="H389" s="97"/>
      <c r="I389" s="96"/>
      <c r="J389" s="97"/>
      <c r="K389" s="96"/>
      <c r="L389" s="97"/>
      <c r="M389" s="93"/>
      <c r="N389" s="97"/>
      <c r="O389" s="97"/>
      <c r="P389" s="97"/>
      <c r="Q389" s="97"/>
      <c r="R389" s="97"/>
      <c r="S389" s="97"/>
      <c r="U389" s="93"/>
      <c r="V389" s="93"/>
      <c r="W389" s="93"/>
      <c r="X389" s="93"/>
      <c r="Y389" s="93"/>
      <c r="Z389" s="93"/>
    </row>
    <row r="390" ht="15.75" customHeight="1">
      <c r="A390" s="96"/>
      <c r="B390" s="96"/>
      <c r="C390" s="96"/>
      <c r="D390" s="91"/>
      <c r="E390" s="91"/>
      <c r="F390" s="91"/>
      <c r="G390" s="96"/>
      <c r="H390" s="97"/>
      <c r="I390" s="96"/>
      <c r="J390" s="97"/>
      <c r="K390" s="96"/>
      <c r="L390" s="97"/>
      <c r="M390" s="93"/>
      <c r="N390" s="97"/>
      <c r="O390" s="97"/>
      <c r="P390" s="97"/>
      <c r="Q390" s="97"/>
      <c r="R390" s="97"/>
      <c r="S390" s="97"/>
      <c r="U390" s="93"/>
      <c r="V390" s="93"/>
      <c r="W390" s="93"/>
      <c r="X390" s="93"/>
      <c r="Y390" s="93"/>
      <c r="Z390" s="93"/>
    </row>
    <row r="391" ht="15.75" customHeight="1">
      <c r="A391" s="96"/>
      <c r="B391" s="96"/>
      <c r="C391" s="96"/>
      <c r="D391" s="91"/>
      <c r="E391" s="91"/>
      <c r="F391" s="91"/>
      <c r="G391" s="96"/>
      <c r="H391" s="97"/>
      <c r="I391" s="96"/>
      <c r="J391" s="97"/>
      <c r="K391" s="96"/>
      <c r="L391" s="97"/>
      <c r="M391" s="93"/>
      <c r="N391" s="97"/>
      <c r="O391" s="97"/>
      <c r="P391" s="97"/>
      <c r="Q391" s="97"/>
      <c r="R391" s="97"/>
      <c r="S391" s="97"/>
      <c r="U391" s="93"/>
      <c r="V391" s="93"/>
      <c r="W391" s="93"/>
      <c r="X391" s="93"/>
      <c r="Y391" s="93"/>
      <c r="Z391" s="93"/>
    </row>
    <row r="392" ht="15.75" customHeight="1">
      <c r="A392" s="96"/>
      <c r="B392" s="96"/>
      <c r="C392" s="96"/>
      <c r="D392" s="91"/>
      <c r="E392" s="91"/>
      <c r="F392" s="91"/>
      <c r="G392" s="96"/>
      <c r="H392" s="97"/>
      <c r="I392" s="96"/>
      <c r="J392" s="97"/>
      <c r="K392" s="96"/>
      <c r="L392" s="97"/>
      <c r="M392" s="93"/>
      <c r="N392" s="97"/>
      <c r="O392" s="97"/>
      <c r="P392" s="97"/>
      <c r="Q392" s="97"/>
      <c r="R392" s="97"/>
      <c r="S392" s="97"/>
      <c r="U392" s="93"/>
      <c r="V392" s="93"/>
      <c r="W392" s="93"/>
      <c r="X392" s="93"/>
      <c r="Y392" s="93"/>
      <c r="Z392" s="93"/>
    </row>
    <row r="393" ht="15.75" customHeight="1">
      <c r="A393" s="96"/>
      <c r="B393" s="96"/>
      <c r="C393" s="96"/>
      <c r="D393" s="91"/>
      <c r="E393" s="91"/>
      <c r="F393" s="91"/>
      <c r="G393" s="96"/>
      <c r="H393" s="97"/>
      <c r="I393" s="96"/>
      <c r="J393" s="97"/>
      <c r="K393" s="96"/>
      <c r="L393" s="97"/>
      <c r="M393" s="93"/>
      <c r="N393" s="97"/>
      <c r="O393" s="97"/>
      <c r="P393" s="97"/>
      <c r="Q393" s="97"/>
      <c r="R393" s="97"/>
      <c r="S393" s="97"/>
      <c r="U393" s="93"/>
      <c r="V393" s="93"/>
      <c r="W393" s="93"/>
      <c r="X393" s="93"/>
      <c r="Y393" s="93"/>
      <c r="Z393" s="93"/>
    </row>
    <row r="394" ht="15.75" customHeight="1">
      <c r="A394" s="96"/>
      <c r="B394" s="96"/>
      <c r="C394" s="96"/>
      <c r="D394" s="91"/>
      <c r="E394" s="91"/>
      <c r="F394" s="91"/>
      <c r="G394" s="96"/>
      <c r="H394" s="97"/>
      <c r="I394" s="96"/>
      <c r="J394" s="97"/>
      <c r="K394" s="96"/>
      <c r="L394" s="97"/>
      <c r="M394" s="93"/>
      <c r="N394" s="97"/>
      <c r="O394" s="97"/>
      <c r="P394" s="97"/>
      <c r="Q394" s="97"/>
      <c r="R394" s="97"/>
      <c r="S394" s="97"/>
      <c r="U394" s="93"/>
      <c r="V394" s="93"/>
      <c r="W394" s="93"/>
      <c r="X394" s="93"/>
      <c r="Y394" s="93"/>
      <c r="Z394" s="93"/>
    </row>
    <row r="395" ht="15.75" customHeight="1">
      <c r="A395" s="96"/>
      <c r="B395" s="96"/>
      <c r="C395" s="96"/>
      <c r="D395" s="91"/>
      <c r="E395" s="91"/>
      <c r="F395" s="91"/>
      <c r="G395" s="96"/>
      <c r="H395" s="97"/>
      <c r="I395" s="96"/>
      <c r="J395" s="97"/>
      <c r="K395" s="96"/>
      <c r="L395" s="97"/>
      <c r="M395" s="93"/>
      <c r="N395" s="97"/>
      <c r="O395" s="97"/>
      <c r="P395" s="97"/>
      <c r="Q395" s="97"/>
      <c r="R395" s="97"/>
      <c r="S395" s="97"/>
      <c r="U395" s="93"/>
      <c r="V395" s="93"/>
      <c r="W395" s="93"/>
      <c r="X395" s="93"/>
      <c r="Y395" s="93"/>
      <c r="Z395" s="93"/>
    </row>
    <row r="396" ht="15.75" customHeight="1">
      <c r="A396" s="96"/>
      <c r="B396" s="96"/>
      <c r="C396" s="96"/>
      <c r="D396" s="91"/>
      <c r="E396" s="91"/>
      <c r="F396" s="91"/>
      <c r="G396" s="96"/>
      <c r="H396" s="97"/>
      <c r="I396" s="96"/>
      <c r="J396" s="97"/>
      <c r="K396" s="96"/>
      <c r="L396" s="97"/>
      <c r="M396" s="93"/>
      <c r="N396" s="97"/>
      <c r="O396" s="97"/>
      <c r="P396" s="97"/>
      <c r="Q396" s="97"/>
      <c r="R396" s="97"/>
      <c r="S396" s="97"/>
      <c r="U396" s="93"/>
      <c r="V396" s="93"/>
      <c r="W396" s="93"/>
      <c r="X396" s="93"/>
      <c r="Y396" s="93"/>
      <c r="Z396" s="93"/>
    </row>
    <row r="397" ht="15.75" customHeight="1">
      <c r="A397" s="96"/>
      <c r="B397" s="96"/>
      <c r="C397" s="96"/>
      <c r="D397" s="91"/>
      <c r="E397" s="91"/>
      <c r="F397" s="91"/>
      <c r="G397" s="96"/>
      <c r="H397" s="97"/>
      <c r="I397" s="96"/>
      <c r="J397" s="97"/>
      <c r="K397" s="96"/>
      <c r="L397" s="97"/>
      <c r="M397" s="93"/>
      <c r="N397" s="97"/>
      <c r="O397" s="97"/>
      <c r="P397" s="97"/>
      <c r="Q397" s="97"/>
      <c r="R397" s="97"/>
      <c r="S397" s="97"/>
      <c r="U397" s="93"/>
      <c r="V397" s="93"/>
      <c r="W397" s="93"/>
      <c r="X397" s="93"/>
      <c r="Y397" s="93"/>
      <c r="Z397" s="93"/>
    </row>
    <row r="398" ht="15.75" customHeight="1">
      <c r="A398" s="96"/>
      <c r="B398" s="96"/>
      <c r="C398" s="96"/>
      <c r="D398" s="91"/>
      <c r="E398" s="91"/>
      <c r="F398" s="91"/>
      <c r="G398" s="96"/>
      <c r="H398" s="97"/>
      <c r="I398" s="96"/>
      <c r="J398" s="97"/>
      <c r="K398" s="96"/>
      <c r="L398" s="97"/>
      <c r="M398" s="93"/>
      <c r="N398" s="97"/>
      <c r="O398" s="97"/>
      <c r="P398" s="97"/>
      <c r="Q398" s="97"/>
      <c r="R398" s="97"/>
      <c r="S398" s="97"/>
      <c r="U398" s="93"/>
      <c r="V398" s="93"/>
      <c r="W398" s="93"/>
      <c r="X398" s="93"/>
      <c r="Y398" s="93"/>
      <c r="Z398" s="93"/>
    </row>
    <row r="399" ht="15.75" customHeight="1">
      <c r="A399" s="96"/>
      <c r="B399" s="96"/>
      <c r="C399" s="96"/>
      <c r="D399" s="91"/>
      <c r="E399" s="91"/>
      <c r="F399" s="91"/>
      <c r="G399" s="96"/>
      <c r="H399" s="97"/>
      <c r="I399" s="96"/>
      <c r="J399" s="97"/>
      <c r="K399" s="96"/>
      <c r="L399" s="97"/>
      <c r="M399" s="93"/>
      <c r="N399" s="97"/>
      <c r="O399" s="97"/>
      <c r="P399" s="97"/>
      <c r="Q399" s="97"/>
      <c r="R399" s="97"/>
      <c r="S399" s="97"/>
      <c r="U399" s="93"/>
      <c r="V399" s="93"/>
      <c r="W399" s="93"/>
      <c r="X399" s="93"/>
      <c r="Y399" s="93"/>
      <c r="Z399" s="93"/>
    </row>
    <row r="400" ht="15.75" customHeight="1">
      <c r="A400" s="96"/>
      <c r="B400" s="96"/>
      <c r="C400" s="96"/>
      <c r="D400" s="91"/>
      <c r="E400" s="91"/>
      <c r="F400" s="91"/>
      <c r="G400" s="96"/>
      <c r="H400" s="97"/>
      <c r="I400" s="96"/>
      <c r="J400" s="97"/>
      <c r="K400" s="96"/>
      <c r="L400" s="97"/>
      <c r="M400" s="93"/>
      <c r="N400" s="97"/>
      <c r="O400" s="97"/>
      <c r="P400" s="97"/>
      <c r="Q400" s="97"/>
      <c r="R400" s="97"/>
      <c r="S400" s="97"/>
      <c r="U400" s="93"/>
      <c r="V400" s="93"/>
      <c r="W400" s="93"/>
      <c r="X400" s="93"/>
      <c r="Y400" s="93"/>
      <c r="Z400" s="93"/>
    </row>
    <row r="401" ht="15.75" customHeight="1">
      <c r="A401" s="96"/>
      <c r="B401" s="96"/>
      <c r="C401" s="96"/>
      <c r="D401" s="91"/>
      <c r="E401" s="91"/>
      <c r="F401" s="91"/>
      <c r="G401" s="96"/>
      <c r="H401" s="97"/>
      <c r="I401" s="96"/>
      <c r="J401" s="97"/>
      <c r="K401" s="96"/>
      <c r="L401" s="97"/>
      <c r="M401" s="93"/>
      <c r="N401" s="97"/>
      <c r="O401" s="97"/>
      <c r="P401" s="97"/>
      <c r="Q401" s="97"/>
      <c r="R401" s="97"/>
      <c r="S401" s="97"/>
      <c r="U401" s="93"/>
      <c r="V401" s="93"/>
      <c r="W401" s="93"/>
      <c r="X401" s="93"/>
      <c r="Y401" s="93"/>
      <c r="Z401" s="93"/>
    </row>
    <row r="402" ht="15.75" customHeight="1">
      <c r="A402" s="96"/>
      <c r="B402" s="96"/>
      <c r="C402" s="96"/>
      <c r="D402" s="91"/>
      <c r="E402" s="91"/>
      <c r="F402" s="91"/>
      <c r="G402" s="96"/>
      <c r="H402" s="97"/>
      <c r="I402" s="96"/>
      <c r="J402" s="97"/>
      <c r="K402" s="96"/>
      <c r="L402" s="97"/>
      <c r="M402" s="93"/>
      <c r="N402" s="97"/>
      <c r="O402" s="97"/>
      <c r="P402" s="97"/>
      <c r="Q402" s="97"/>
      <c r="R402" s="97"/>
      <c r="S402" s="97"/>
      <c r="U402" s="93"/>
      <c r="V402" s="93"/>
      <c r="W402" s="93"/>
      <c r="X402" s="93"/>
      <c r="Y402" s="93"/>
      <c r="Z402" s="93"/>
    </row>
    <row r="403" ht="15.75" customHeight="1">
      <c r="A403" s="96"/>
      <c r="B403" s="96"/>
      <c r="C403" s="96"/>
      <c r="D403" s="91"/>
      <c r="E403" s="91"/>
      <c r="F403" s="91"/>
      <c r="G403" s="96"/>
      <c r="H403" s="97"/>
      <c r="I403" s="96"/>
      <c r="J403" s="97"/>
      <c r="K403" s="96"/>
      <c r="L403" s="97"/>
      <c r="M403" s="93"/>
      <c r="N403" s="97"/>
      <c r="O403" s="97"/>
      <c r="P403" s="97"/>
      <c r="Q403" s="97"/>
      <c r="R403" s="97"/>
      <c r="S403" s="97"/>
      <c r="U403" s="93"/>
      <c r="V403" s="93"/>
      <c r="W403" s="93"/>
      <c r="X403" s="93"/>
      <c r="Y403" s="93"/>
      <c r="Z403" s="93"/>
    </row>
    <row r="404" ht="15.75" customHeight="1">
      <c r="A404" s="96"/>
      <c r="B404" s="96"/>
      <c r="C404" s="96"/>
      <c r="D404" s="91"/>
      <c r="E404" s="91"/>
      <c r="F404" s="91"/>
      <c r="G404" s="96"/>
      <c r="H404" s="97"/>
      <c r="I404" s="96"/>
      <c r="J404" s="97"/>
      <c r="K404" s="96"/>
      <c r="L404" s="97"/>
      <c r="M404" s="93"/>
      <c r="N404" s="97"/>
      <c r="O404" s="97"/>
      <c r="P404" s="97"/>
      <c r="Q404" s="97"/>
      <c r="R404" s="97"/>
      <c r="S404" s="97"/>
      <c r="U404" s="93"/>
      <c r="V404" s="93"/>
      <c r="W404" s="93"/>
      <c r="X404" s="93"/>
      <c r="Y404" s="93"/>
      <c r="Z404" s="93"/>
    </row>
    <row r="405" ht="15.75" customHeight="1">
      <c r="A405" s="96"/>
      <c r="B405" s="96"/>
      <c r="C405" s="96"/>
      <c r="D405" s="91"/>
      <c r="E405" s="91"/>
      <c r="F405" s="91"/>
      <c r="G405" s="96"/>
      <c r="H405" s="97"/>
      <c r="I405" s="96"/>
      <c r="J405" s="97"/>
      <c r="K405" s="96"/>
      <c r="L405" s="97"/>
      <c r="M405" s="93"/>
      <c r="N405" s="97"/>
      <c r="O405" s="97"/>
      <c r="P405" s="97"/>
      <c r="Q405" s="97"/>
      <c r="R405" s="97"/>
      <c r="S405" s="97"/>
      <c r="U405" s="93"/>
      <c r="V405" s="93"/>
      <c r="W405" s="93"/>
      <c r="X405" s="93"/>
      <c r="Y405" s="93"/>
      <c r="Z405" s="93"/>
    </row>
    <row r="406" ht="15.75" customHeight="1">
      <c r="A406" s="96"/>
      <c r="B406" s="96"/>
      <c r="C406" s="96"/>
      <c r="D406" s="91"/>
      <c r="E406" s="91"/>
      <c r="F406" s="91"/>
      <c r="G406" s="96"/>
      <c r="H406" s="97"/>
      <c r="I406" s="96"/>
      <c r="J406" s="97"/>
      <c r="K406" s="96"/>
      <c r="L406" s="97"/>
      <c r="M406" s="93"/>
      <c r="N406" s="97"/>
      <c r="O406" s="97"/>
      <c r="P406" s="97"/>
      <c r="Q406" s="97"/>
      <c r="R406" s="97"/>
      <c r="S406" s="97"/>
      <c r="U406" s="93"/>
      <c r="V406" s="93"/>
      <c r="W406" s="93"/>
      <c r="X406" s="93"/>
      <c r="Y406" s="93"/>
      <c r="Z406" s="93"/>
    </row>
    <row r="407" ht="15.75" customHeight="1">
      <c r="A407" s="96"/>
      <c r="B407" s="96"/>
      <c r="C407" s="96"/>
      <c r="D407" s="91"/>
      <c r="E407" s="91"/>
      <c r="F407" s="91"/>
      <c r="G407" s="96"/>
      <c r="H407" s="97"/>
      <c r="I407" s="96"/>
      <c r="J407" s="97"/>
      <c r="K407" s="96"/>
      <c r="L407" s="97"/>
      <c r="M407" s="93"/>
      <c r="N407" s="97"/>
      <c r="O407" s="97"/>
      <c r="P407" s="97"/>
      <c r="Q407" s="97"/>
      <c r="R407" s="97"/>
      <c r="S407" s="97"/>
      <c r="U407" s="93"/>
      <c r="V407" s="93"/>
      <c r="W407" s="93"/>
      <c r="X407" s="93"/>
      <c r="Y407" s="93"/>
      <c r="Z407" s="93"/>
    </row>
    <row r="408" ht="15.75" customHeight="1">
      <c r="A408" s="96"/>
      <c r="B408" s="96"/>
      <c r="C408" s="96"/>
      <c r="D408" s="91"/>
      <c r="E408" s="91"/>
      <c r="F408" s="91"/>
      <c r="G408" s="96"/>
      <c r="H408" s="97"/>
      <c r="I408" s="96"/>
      <c r="J408" s="97"/>
      <c r="K408" s="96"/>
      <c r="L408" s="97"/>
      <c r="M408" s="93"/>
      <c r="N408" s="97"/>
      <c r="O408" s="97"/>
      <c r="P408" s="97"/>
      <c r="Q408" s="97"/>
      <c r="R408" s="97"/>
      <c r="S408" s="97"/>
      <c r="U408" s="93"/>
      <c r="V408" s="93"/>
      <c r="W408" s="93"/>
      <c r="X408" s="93"/>
      <c r="Y408" s="93"/>
      <c r="Z408" s="93"/>
    </row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13:$Z$208"/>
  <mergeCells count="28">
    <mergeCell ref="B4:F4"/>
    <mergeCell ref="B5:F5"/>
    <mergeCell ref="B6:F6"/>
    <mergeCell ref="B7:C7"/>
    <mergeCell ref="D7:F7"/>
    <mergeCell ref="B1:F1"/>
    <mergeCell ref="B2:F2"/>
    <mergeCell ref="J2:P2"/>
    <mergeCell ref="Q2:R2"/>
    <mergeCell ref="B3:F3"/>
    <mergeCell ref="Q3:R3"/>
    <mergeCell ref="Q4:R4"/>
    <mergeCell ref="J3:P3"/>
    <mergeCell ref="J4:P4"/>
    <mergeCell ref="J5:P5"/>
    <mergeCell ref="Q5:R5"/>
    <mergeCell ref="J6:P6"/>
    <mergeCell ref="Q6:R6"/>
    <mergeCell ref="Q7:R7"/>
    <mergeCell ref="J11:P11"/>
    <mergeCell ref="Q11:R11"/>
    <mergeCell ref="J7:P7"/>
    <mergeCell ref="J8:P8"/>
    <mergeCell ref="Q8:R8"/>
    <mergeCell ref="J9:P9"/>
    <mergeCell ref="Q9:R9"/>
    <mergeCell ref="J10:P10"/>
    <mergeCell ref="Q10:R10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ySplit="13.0" topLeftCell="A14" activePane="bottomLeft" state="frozen"/>
      <selection activeCell="B15" sqref="B15" pane="bottomLeft"/>
    </sheetView>
  </sheetViews>
  <sheetFormatPr customHeight="1" defaultColWidth="11.22" defaultRowHeight="15.0"/>
  <cols>
    <col customWidth="1" min="1" max="2" width="11.11"/>
    <col customWidth="1" min="3" max="3" width="14.33"/>
    <col customWidth="1" min="4" max="4" width="11.11"/>
    <col customWidth="1" min="5" max="5" width="24.0"/>
    <col customWidth="1" min="6" max="6" width="8.67"/>
    <col customWidth="1" min="7" max="7" width="14.11"/>
    <col customWidth="1" min="8" max="8" width="13.67"/>
    <col customWidth="1" min="9" max="9" width="14.11"/>
    <col customWidth="1" min="10" max="10" width="13.67"/>
    <col customWidth="1" min="11" max="11" width="13.11"/>
    <col customWidth="1" min="12" max="19" width="13.67"/>
    <col customWidth="1" min="20" max="20" width="5.11"/>
    <col customWidth="1" min="21" max="21" width="40.11"/>
    <col customWidth="1" min="22" max="26" width="11.11"/>
  </cols>
  <sheetData>
    <row r="1">
      <c r="A1" s="1"/>
      <c r="B1" s="2" t="s">
        <v>0</v>
      </c>
      <c r="C1" s="3"/>
      <c r="D1" s="3"/>
      <c r="E1" s="3"/>
      <c r="F1" s="98"/>
      <c r="G1" s="98"/>
      <c r="H1" s="99"/>
      <c r="I1" s="99"/>
      <c r="J1" s="99"/>
      <c r="K1" s="99"/>
      <c r="L1" s="75"/>
      <c r="M1" s="75"/>
      <c r="N1" s="100"/>
      <c r="O1" s="100"/>
      <c r="P1" s="100"/>
      <c r="Q1" s="100"/>
      <c r="R1" s="100"/>
      <c r="S1" s="100"/>
      <c r="T1" s="86"/>
      <c r="U1" s="86"/>
      <c r="V1" s="86"/>
      <c r="W1" s="86"/>
      <c r="X1" s="86"/>
      <c r="Y1" s="86"/>
      <c r="Z1" s="86"/>
    </row>
    <row r="2">
      <c r="A2" s="1"/>
      <c r="B2" s="13" t="s">
        <v>1</v>
      </c>
      <c r="C2" s="14"/>
      <c r="D2" s="14"/>
      <c r="E2" s="15"/>
      <c r="F2" s="1"/>
      <c r="G2" s="1"/>
      <c r="H2" s="75"/>
      <c r="I2" s="1"/>
      <c r="J2" s="18" t="s">
        <v>2</v>
      </c>
      <c r="K2" s="19"/>
      <c r="L2" s="19"/>
      <c r="M2" s="19"/>
      <c r="N2" s="19"/>
      <c r="O2" s="20"/>
      <c r="P2" s="21" t="s">
        <v>3</v>
      </c>
      <c r="Q2" s="22"/>
      <c r="R2" s="100"/>
      <c r="S2" s="100"/>
      <c r="T2" s="86"/>
      <c r="U2" s="86"/>
      <c r="V2" s="86"/>
      <c r="W2" s="86"/>
      <c r="X2" s="86"/>
      <c r="Y2" s="86"/>
      <c r="Z2" s="86"/>
    </row>
    <row r="3">
      <c r="A3" s="1"/>
      <c r="B3" s="23" t="s">
        <v>4</v>
      </c>
      <c r="E3" s="24"/>
      <c r="F3" s="1"/>
      <c r="G3" s="1"/>
      <c r="H3" s="75"/>
      <c r="I3" s="1"/>
      <c r="J3" s="25" t="s">
        <v>5</v>
      </c>
      <c r="P3" s="26" t="s">
        <v>6</v>
      </c>
      <c r="Q3" s="27"/>
      <c r="R3" s="100"/>
      <c r="S3" s="100"/>
      <c r="T3" s="86"/>
      <c r="U3" s="86"/>
      <c r="V3" s="86"/>
      <c r="W3" s="86"/>
      <c r="X3" s="86"/>
      <c r="Y3" s="86"/>
      <c r="Z3" s="86"/>
    </row>
    <row r="4">
      <c r="A4" s="1"/>
      <c r="B4" s="23" t="s">
        <v>7</v>
      </c>
      <c r="E4" s="24"/>
      <c r="F4" s="1"/>
      <c r="G4" s="1"/>
      <c r="H4" s="75"/>
      <c r="I4" s="1"/>
      <c r="J4" s="25" t="s">
        <v>8</v>
      </c>
      <c r="P4" s="28" t="s">
        <v>9</v>
      </c>
      <c r="Q4" s="24"/>
      <c r="R4" s="100"/>
      <c r="S4" s="100"/>
      <c r="T4" s="86"/>
      <c r="U4" s="86"/>
      <c r="V4" s="86"/>
      <c r="W4" s="86"/>
      <c r="X4" s="86"/>
      <c r="Y4" s="86"/>
      <c r="Z4" s="86"/>
    </row>
    <row r="5">
      <c r="A5" s="1"/>
      <c r="B5" s="23" t="s">
        <v>10</v>
      </c>
      <c r="E5" s="24"/>
      <c r="F5" s="1"/>
      <c r="G5" s="1"/>
      <c r="H5" s="75"/>
      <c r="I5" s="1"/>
      <c r="J5" s="25" t="s">
        <v>11</v>
      </c>
      <c r="P5" s="29" t="s">
        <v>6</v>
      </c>
      <c r="Q5" s="24"/>
      <c r="R5" s="100"/>
      <c r="S5" s="100"/>
      <c r="T5" s="86"/>
      <c r="U5" s="86"/>
      <c r="V5" s="86"/>
      <c r="W5" s="86"/>
      <c r="X5" s="86"/>
      <c r="Y5" s="86"/>
      <c r="Z5" s="86"/>
    </row>
    <row r="6">
      <c r="A6" s="1"/>
      <c r="B6" s="30" t="s">
        <v>12</v>
      </c>
      <c r="C6" s="3"/>
      <c r="D6" s="3"/>
      <c r="E6" s="31"/>
      <c r="F6" s="1"/>
      <c r="G6" s="1"/>
      <c r="H6" s="75"/>
      <c r="I6" s="1"/>
      <c r="J6" s="25" t="s">
        <v>13</v>
      </c>
      <c r="P6" s="32">
        <v>150.0</v>
      </c>
      <c r="Q6" s="24"/>
      <c r="R6" s="100"/>
      <c r="S6" s="100"/>
      <c r="T6" s="86"/>
      <c r="U6" s="86"/>
      <c r="V6" s="86"/>
      <c r="W6" s="86"/>
      <c r="X6" s="86"/>
      <c r="Y6" s="86"/>
      <c r="Z6" s="86"/>
    </row>
    <row r="7">
      <c r="A7" s="1"/>
      <c r="B7" s="13" t="s">
        <v>14</v>
      </c>
      <c r="C7" s="15"/>
      <c r="D7" s="33">
        <v>0.095</v>
      </c>
      <c r="E7" s="15"/>
      <c r="F7" s="1"/>
      <c r="G7" s="1"/>
      <c r="H7" s="75"/>
      <c r="I7" s="1"/>
      <c r="J7" s="25" t="s">
        <v>15</v>
      </c>
      <c r="P7" s="28" t="s">
        <v>6</v>
      </c>
      <c r="Q7" s="24"/>
      <c r="R7" s="100"/>
      <c r="S7" s="100"/>
      <c r="T7" s="86"/>
      <c r="U7" s="86"/>
      <c r="V7" s="86"/>
      <c r="W7" s="86"/>
      <c r="X7" s="86"/>
      <c r="Y7" s="86"/>
      <c r="Z7" s="86"/>
    </row>
    <row r="8">
      <c r="A8" s="1"/>
      <c r="B8" s="1"/>
      <c r="C8" s="1"/>
      <c r="D8" s="100"/>
      <c r="E8" s="1"/>
      <c r="F8" s="1"/>
      <c r="G8" s="1"/>
      <c r="H8" s="75"/>
      <c r="I8" s="1"/>
      <c r="J8" s="25" t="s">
        <v>16</v>
      </c>
      <c r="P8" s="32" t="s">
        <v>6</v>
      </c>
      <c r="Q8" s="24"/>
      <c r="R8" s="100"/>
      <c r="S8" s="100"/>
      <c r="T8" s="86"/>
      <c r="U8" s="86"/>
      <c r="V8" s="86"/>
      <c r="W8" s="86"/>
      <c r="X8" s="86"/>
      <c r="Y8" s="86"/>
      <c r="Z8" s="86"/>
    </row>
    <row r="9">
      <c r="A9" s="1"/>
      <c r="B9" s="1"/>
      <c r="C9" s="1"/>
      <c r="D9" s="75"/>
      <c r="E9" s="1"/>
      <c r="F9" s="1"/>
      <c r="G9" s="1"/>
      <c r="H9" s="75"/>
      <c r="I9" s="1"/>
      <c r="J9" s="25" t="s">
        <v>17</v>
      </c>
      <c r="P9" s="32">
        <v>750.0</v>
      </c>
      <c r="Q9" s="24"/>
      <c r="R9" s="100"/>
      <c r="S9" s="100"/>
      <c r="T9" s="86"/>
      <c r="U9" s="86"/>
      <c r="V9" s="86"/>
      <c r="W9" s="86"/>
      <c r="X9" s="86"/>
      <c r="Y9" s="86"/>
      <c r="Z9" s="86"/>
    </row>
    <row r="10">
      <c r="A10" s="1"/>
      <c r="B10" s="1"/>
      <c r="C10" s="1"/>
      <c r="D10" s="75"/>
      <c r="E10" s="1"/>
      <c r="F10" s="1"/>
      <c r="G10" s="1"/>
      <c r="H10" s="75"/>
      <c r="I10" s="1"/>
      <c r="J10" s="25" t="s">
        <v>18</v>
      </c>
      <c r="P10" s="32">
        <v>350.0</v>
      </c>
      <c r="Q10" s="24"/>
      <c r="R10" s="100"/>
      <c r="S10" s="100"/>
      <c r="T10" s="86"/>
      <c r="U10" s="86"/>
      <c r="V10" s="86"/>
      <c r="W10" s="86"/>
      <c r="X10" s="86"/>
      <c r="Y10" s="86"/>
      <c r="Z10" s="86"/>
    </row>
    <row r="11">
      <c r="A11" s="1"/>
      <c r="B11" s="1"/>
      <c r="C11" s="1"/>
      <c r="D11" s="75"/>
      <c r="E11" s="1"/>
      <c r="F11" s="1"/>
      <c r="G11" s="1"/>
      <c r="H11" s="75"/>
      <c r="I11" s="1"/>
      <c r="J11" s="36" t="s">
        <v>19</v>
      </c>
      <c r="K11" s="3"/>
      <c r="L11" s="3"/>
      <c r="M11" s="3"/>
      <c r="N11" s="3"/>
      <c r="O11" s="3"/>
      <c r="P11" s="37" t="s">
        <v>20</v>
      </c>
      <c r="Q11" s="31"/>
      <c r="R11" s="100"/>
      <c r="S11" s="100"/>
      <c r="T11" s="86"/>
      <c r="U11" s="86"/>
      <c r="V11" s="86"/>
      <c r="W11" s="86"/>
      <c r="X11" s="86"/>
      <c r="Y11" s="86"/>
      <c r="Z11" s="86"/>
    </row>
    <row r="12">
      <c r="A12" s="38"/>
      <c r="B12" s="38"/>
      <c r="C12" s="38"/>
      <c r="D12" s="38"/>
      <c r="E12" s="38"/>
      <c r="F12" s="38"/>
      <c r="G12" s="38"/>
      <c r="H12" s="9"/>
      <c r="I12" s="38"/>
      <c r="J12" s="9"/>
      <c r="K12" s="38"/>
      <c r="L12" s="9"/>
      <c r="M12" s="9"/>
      <c r="N12" s="9"/>
      <c r="O12" s="9"/>
      <c r="P12" s="9"/>
      <c r="Q12" s="9"/>
      <c r="R12" s="9"/>
      <c r="S12" s="9"/>
      <c r="U12" s="39" t="s">
        <v>214</v>
      </c>
    </row>
    <row r="13">
      <c r="A13" s="88" t="s">
        <v>22</v>
      </c>
      <c r="B13" s="88" t="s">
        <v>23</v>
      </c>
      <c r="C13" s="88" t="s">
        <v>24</v>
      </c>
      <c r="D13" s="88" t="s">
        <v>25</v>
      </c>
      <c r="E13" s="88" t="s">
        <v>26</v>
      </c>
      <c r="F13" s="88" t="s">
        <v>27</v>
      </c>
      <c r="G13" s="88" t="s">
        <v>28</v>
      </c>
      <c r="H13" s="90" t="s">
        <v>3</v>
      </c>
      <c r="I13" s="88" t="s">
        <v>216</v>
      </c>
      <c r="J13" s="90" t="s">
        <v>3</v>
      </c>
      <c r="K13" s="88" t="s">
        <v>217</v>
      </c>
      <c r="L13" s="90" t="s">
        <v>3</v>
      </c>
      <c r="M13" s="90" t="s">
        <v>31</v>
      </c>
      <c r="N13" s="90" t="s">
        <v>32</v>
      </c>
      <c r="O13" s="90" t="s">
        <v>33</v>
      </c>
      <c r="P13" s="90" t="s">
        <v>34</v>
      </c>
      <c r="Q13" s="90" t="s">
        <v>35</v>
      </c>
      <c r="R13" s="90" t="s">
        <v>36</v>
      </c>
      <c r="S13" s="90" t="s">
        <v>37</v>
      </c>
      <c r="U13" s="43" t="s">
        <v>297</v>
      </c>
    </row>
    <row r="14">
      <c r="A14" s="58" t="s">
        <v>39</v>
      </c>
      <c r="B14" s="58" t="s">
        <v>40</v>
      </c>
      <c r="C14" s="58" t="s">
        <v>41</v>
      </c>
      <c r="D14" s="55" t="s">
        <v>42</v>
      </c>
      <c r="E14" s="58" t="s">
        <v>298</v>
      </c>
      <c r="F14" s="55">
        <v>1.5</v>
      </c>
      <c r="G14" s="47" t="s">
        <v>44</v>
      </c>
      <c r="H14" s="48">
        <f>VLOOKUP(G14,'Equipment Pricing'!A:C,3,0)</f>
        <v>815</v>
      </c>
      <c r="I14" s="47" t="s">
        <v>221</v>
      </c>
      <c r="J14" s="48">
        <f>VLOOKUP(I14,'Equipment Pricing'!A:C,3,0)</f>
        <v>559</v>
      </c>
      <c r="K14" s="44" t="s">
        <v>222</v>
      </c>
      <c r="L14" s="48">
        <f>VLOOKUP(K14,'Equipment Pricing'!A:C,3,0)</f>
        <v>78</v>
      </c>
      <c r="M14" s="50">
        <f t="shared" ref="M14:M105" si="1">SUM(H14,J14,L14)</f>
        <v>1452</v>
      </c>
      <c r="N14" s="101">
        <v>435.0</v>
      </c>
      <c r="O14" s="101">
        <f t="shared" ref="O14:O105" si="2">(M14+N14)*0.095</f>
        <v>179.265</v>
      </c>
      <c r="P14" s="101">
        <v>356.0</v>
      </c>
      <c r="Q14" s="101">
        <f t="shared" ref="Q14:Q105" si="3">SUM(M14:P14)</f>
        <v>2422.265</v>
      </c>
      <c r="R14" s="101">
        <f t="shared" ref="R14:R105" si="4">S14-Q14</f>
        <v>1752.735</v>
      </c>
      <c r="S14" s="51">
        <v>4175.0</v>
      </c>
      <c r="U14" s="53" t="s">
        <v>223</v>
      </c>
    </row>
    <row r="15">
      <c r="A15" s="58" t="s">
        <v>39</v>
      </c>
      <c r="B15" s="58" t="s">
        <v>40</v>
      </c>
      <c r="C15" s="58" t="s">
        <v>41</v>
      </c>
      <c r="D15" s="55" t="s">
        <v>42</v>
      </c>
      <c r="E15" s="58" t="s">
        <v>298</v>
      </c>
      <c r="F15" s="55">
        <v>2.0</v>
      </c>
      <c r="G15" s="47" t="s">
        <v>51</v>
      </c>
      <c r="H15" s="48">
        <f>VLOOKUP(G15,'Equipment Pricing'!A:C,3,0)</f>
        <v>815</v>
      </c>
      <c r="I15" s="47" t="s">
        <v>225</v>
      </c>
      <c r="J15" s="48">
        <f>VLOOKUP(I15,'Equipment Pricing'!A:C,3,0)</f>
        <v>559</v>
      </c>
      <c r="K15" s="44" t="s">
        <v>222</v>
      </c>
      <c r="L15" s="48">
        <f>VLOOKUP(K15,'Equipment Pricing'!A:C,3,0)</f>
        <v>78</v>
      </c>
      <c r="M15" s="50">
        <f t="shared" si="1"/>
        <v>1452</v>
      </c>
      <c r="N15" s="101">
        <v>435.0</v>
      </c>
      <c r="O15" s="101">
        <f t="shared" si="2"/>
        <v>179.265</v>
      </c>
      <c r="P15" s="101">
        <v>356.0</v>
      </c>
      <c r="Q15" s="101">
        <f t="shared" si="3"/>
        <v>2422.265</v>
      </c>
      <c r="R15" s="101">
        <f t="shared" si="4"/>
        <v>1752.735</v>
      </c>
      <c r="S15" s="51">
        <v>4175.0</v>
      </c>
      <c r="U15" s="53" t="s">
        <v>50</v>
      </c>
    </row>
    <row r="16">
      <c r="A16" s="58" t="s">
        <v>39</v>
      </c>
      <c r="B16" s="58" t="s">
        <v>40</v>
      </c>
      <c r="C16" s="58" t="s">
        <v>41</v>
      </c>
      <c r="D16" s="55" t="s">
        <v>42</v>
      </c>
      <c r="E16" s="58" t="s">
        <v>298</v>
      </c>
      <c r="F16" s="55">
        <v>2.5</v>
      </c>
      <c r="G16" s="47" t="s">
        <v>59</v>
      </c>
      <c r="H16" s="48">
        <f>VLOOKUP(G16,'Equipment Pricing'!A:C,3,0)</f>
        <v>834</v>
      </c>
      <c r="I16" s="47" t="s">
        <v>227</v>
      </c>
      <c r="J16" s="48">
        <f>VLOOKUP(I16,'Equipment Pricing'!A:C,3,0)</f>
        <v>589</v>
      </c>
      <c r="K16" s="44" t="s">
        <v>228</v>
      </c>
      <c r="L16" s="48">
        <f>VLOOKUP(K16,'Equipment Pricing'!A:C,3,0)</f>
        <v>106</v>
      </c>
      <c r="M16" s="50">
        <f t="shared" si="1"/>
        <v>1529</v>
      </c>
      <c r="N16" s="101">
        <v>435.0</v>
      </c>
      <c r="O16" s="101">
        <f t="shared" si="2"/>
        <v>186.58</v>
      </c>
      <c r="P16" s="101">
        <v>356.0</v>
      </c>
      <c r="Q16" s="101">
        <f t="shared" si="3"/>
        <v>2506.58</v>
      </c>
      <c r="R16" s="101">
        <f t="shared" si="4"/>
        <v>1743.42</v>
      </c>
      <c r="S16" s="51">
        <v>4250.0</v>
      </c>
      <c r="U16" s="53" t="s">
        <v>52</v>
      </c>
    </row>
    <row r="17">
      <c r="A17" s="58" t="s">
        <v>39</v>
      </c>
      <c r="B17" s="58" t="s">
        <v>40</v>
      </c>
      <c r="C17" s="58" t="s">
        <v>41</v>
      </c>
      <c r="D17" s="55" t="s">
        <v>42</v>
      </c>
      <c r="E17" s="58" t="s">
        <v>298</v>
      </c>
      <c r="F17" s="55">
        <v>3.0</v>
      </c>
      <c r="G17" s="47" t="s">
        <v>64</v>
      </c>
      <c r="H17" s="48">
        <f>VLOOKUP(G17,'Equipment Pricing'!A:C,3,0)</f>
        <v>910</v>
      </c>
      <c r="I17" s="47" t="s">
        <v>230</v>
      </c>
      <c r="J17" s="48">
        <f>VLOOKUP(I17,'Equipment Pricing'!A:C,3,0)</f>
        <v>610</v>
      </c>
      <c r="K17" s="44" t="s">
        <v>231</v>
      </c>
      <c r="L17" s="48">
        <f>VLOOKUP(K17,'Equipment Pricing'!A:C,3,0)</f>
        <v>107</v>
      </c>
      <c r="M17" s="50">
        <f t="shared" si="1"/>
        <v>1627</v>
      </c>
      <c r="N17" s="101">
        <v>435.0</v>
      </c>
      <c r="O17" s="101">
        <f t="shared" si="2"/>
        <v>195.89</v>
      </c>
      <c r="P17" s="101">
        <v>356.0</v>
      </c>
      <c r="Q17" s="101">
        <f t="shared" si="3"/>
        <v>2613.89</v>
      </c>
      <c r="R17" s="101">
        <f t="shared" si="4"/>
        <v>1736.11</v>
      </c>
      <c r="S17" s="51">
        <v>4350.0</v>
      </c>
      <c r="U17" s="53" t="s">
        <v>56</v>
      </c>
    </row>
    <row r="18">
      <c r="A18" s="58" t="s">
        <v>39</v>
      </c>
      <c r="B18" s="58" t="s">
        <v>40</v>
      </c>
      <c r="C18" s="58" t="s">
        <v>41</v>
      </c>
      <c r="D18" s="55" t="s">
        <v>42</v>
      </c>
      <c r="E18" s="58" t="s">
        <v>298</v>
      </c>
      <c r="F18" s="55">
        <v>3.5</v>
      </c>
      <c r="G18" s="47" t="s">
        <v>71</v>
      </c>
      <c r="H18" s="48">
        <f>VLOOKUP(G18,'Equipment Pricing'!A:C,3,0)</f>
        <v>1144</v>
      </c>
      <c r="I18" s="47" t="s">
        <v>233</v>
      </c>
      <c r="J18" s="48">
        <f>VLOOKUP(I18,'Equipment Pricing'!A:C,3,0)</f>
        <v>634</v>
      </c>
      <c r="K18" s="44" t="s">
        <v>231</v>
      </c>
      <c r="L18" s="48">
        <f>VLOOKUP(K18,'Equipment Pricing'!A:C,3,0)</f>
        <v>107</v>
      </c>
      <c r="M18" s="50">
        <f t="shared" si="1"/>
        <v>1885</v>
      </c>
      <c r="N18" s="101">
        <v>435.0</v>
      </c>
      <c r="O18" s="101">
        <f t="shared" si="2"/>
        <v>220.4</v>
      </c>
      <c r="P18" s="101">
        <v>356.0</v>
      </c>
      <c r="Q18" s="101">
        <f t="shared" si="3"/>
        <v>2896.4</v>
      </c>
      <c r="R18" s="101">
        <f t="shared" si="4"/>
        <v>1878.6</v>
      </c>
      <c r="S18" s="51">
        <v>4775.0</v>
      </c>
      <c r="U18" s="53" t="s">
        <v>58</v>
      </c>
    </row>
    <row r="19">
      <c r="A19" s="58" t="s">
        <v>39</v>
      </c>
      <c r="B19" s="58" t="s">
        <v>40</v>
      </c>
      <c r="C19" s="58" t="s">
        <v>41</v>
      </c>
      <c r="D19" s="55" t="s">
        <v>42</v>
      </c>
      <c r="E19" s="58" t="s">
        <v>298</v>
      </c>
      <c r="F19" s="55">
        <v>4.0</v>
      </c>
      <c r="G19" s="47" t="s">
        <v>78</v>
      </c>
      <c r="H19" s="48">
        <f>VLOOKUP(G19,'Equipment Pricing'!A:C,3,0)</f>
        <v>1191</v>
      </c>
      <c r="I19" s="47" t="s">
        <v>235</v>
      </c>
      <c r="J19" s="48">
        <f>VLOOKUP(I19,'Equipment Pricing'!A:C,3,0)</f>
        <v>693</v>
      </c>
      <c r="K19" s="44" t="s">
        <v>236</v>
      </c>
      <c r="L19" s="48">
        <f>VLOOKUP(K19,'Equipment Pricing'!A:C,3,0)</f>
        <v>199</v>
      </c>
      <c r="M19" s="50">
        <f t="shared" si="1"/>
        <v>2083</v>
      </c>
      <c r="N19" s="101">
        <v>435.0</v>
      </c>
      <c r="O19" s="101">
        <f t="shared" si="2"/>
        <v>239.21</v>
      </c>
      <c r="P19" s="101">
        <v>356.0</v>
      </c>
      <c r="Q19" s="101">
        <f t="shared" si="3"/>
        <v>3113.21</v>
      </c>
      <c r="R19" s="101">
        <f t="shared" si="4"/>
        <v>1786.79</v>
      </c>
      <c r="S19" s="51">
        <v>4900.0</v>
      </c>
      <c r="U19" s="53" t="s">
        <v>61</v>
      </c>
    </row>
    <row r="20">
      <c r="A20" s="58" t="s">
        <v>39</v>
      </c>
      <c r="B20" s="58" t="s">
        <v>40</v>
      </c>
      <c r="C20" s="58" t="s">
        <v>41</v>
      </c>
      <c r="D20" s="55" t="s">
        <v>42</v>
      </c>
      <c r="E20" s="58" t="s">
        <v>298</v>
      </c>
      <c r="F20" s="55">
        <v>5.0</v>
      </c>
      <c r="G20" s="47" t="s">
        <v>83</v>
      </c>
      <c r="H20" s="48">
        <f>VLOOKUP(G20,'Equipment Pricing'!A:C,3,0)</f>
        <v>1374</v>
      </c>
      <c r="I20" s="47" t="s">
        <v>238</v>
      </c>
      <c r="J20" s="48">
        <f>VLOOKUP(I20,'Equipment Pricing'!A:C,3,0)</f>
        <v>693</v>
      </c>
      <c r="K20" s="44" t="s">
        <v>236</v>
      </c>
      <c r="L20" s="48">
        <f>VLOOKUP(K20,'Equipment Pricing'!A:C,3,0)</f>
        <v>199</v>
      </c>
      <c r="M20" s="50">
        <f t="shared" si="1"/>
        <v>2266</v>
      </c>
      <c r="N20" s="101">
        <v>435.0</v>
      </c>
      <c r="O20" s="101">
        <f t="shared" si="2"/>
        <v>256.595</v>
      </c>
      <c r="P20" s="101">
        <v>356.0</v>
      </c>
      <c r="Q20" s="101">
        <f t="shared" si="3"/>
        <v>3313.595</v>
      </c>
      <c r="R20" s="101">
        <f t="shared" si="4"/>
        <v>1786.405</v>
      </c>
      <c r="S20" s="51">
        <v>5100.0</v>
      </c>
      <c r="U20" s="53" t="s">
        <v>63</v>
      </c>
    </row>
    <row r="21" ht="15.75" customHeight="1">
      <c r="A21" s="58" t="s">
        <v>101</v>
      </c>
      <c r="B21" s="58" t="s">
        <v>102</v>
      </c>
      <c r="C21" s="58" t="s">
        <v>93</v>
      </c>
      <c r="D21" s="55" t="s">
        <v>42</v>
      </c>
      <c r="E21" s="58" t="s">
        <v>299</v>
      </c>
      <c r="F21" s="55">
        <v>1.5</v>
      </c>
      <c r="G21" s="58" t="s">
        <v>104</v>
      </c>
      <c r="H21" s="48">
        <f>VLOOKUP(G21,'Equipment Pricing'!A:C,3,0)</f>
        <v>823</v>
      </c>
      <c r="I21" s="47" t="s">
        <v>221</v>
      </c>
      <c r="J21" s="48">
        <f>VLOOKUP(I21,'Equipment Pricing'!A:C,3,0)</f>
        <v>559</v>
      </c>
      <c r="K21" s="44" t="s">
        <v>240</v>
      </c>
      <c r="L21" s="48">
        <f>VLOOKUP(K21,'Equipment Pricing'!A:C,3,0)</f>
        <v>118</v>
      </c>
      <c r="M21" s="50">
        <f t="shared" si="1"/>
        <v>1500</v>
      </c>
      <c r="N21" s="101">
        <v>435.0</v>
      </c>
      <c r="O21" s="101">
        <f t="shared" si="2"/>
        <v>183.825</v>
      </c>
      <c r="P21" s="101">
        <v>356.0</v>
      </c>
      <c r="Q21" s="101">
        <f t="shared" si="3"/>
        <v>2474.825</v>
      </c>
      <c r="R21" s="101">
        <f t="shared" si="4"/>
        <v>1700.175</v>
      </c>
      <c r="S21" s="51">
        <v>4175.0</v>
      </c>
      <c r="U21" s="53" t="s">
        <v>86</v>
      </c>
    </row>
    <row r="22" ht="15.75" customHeight="1">
      <c r="A22" s="58" t="s">
        <v>101</v>
      </c>
      <c r="B22" s="58" t="s">
        <v>102</v>
      </c>
      <c r="C22" s="58" t="s">
        <v>93</v>
      </c>
      <c r="D22" s="55" t="s">
        <v>42</v>
      </c>
      <c r="E22" s="58" t="s">
        <v>299</v>
      </c>
      <c r="F22" s="55">
        <v>2.0</v>
      </c>
      <c r="G22" s="58" t="s">
        <v>107</v>
      </c>
      <c r="H22" s="48">
        <f>VLOOKUP(G22,'Equipment Pricing'!A:C,3,0)</f>
        <v>836</v>
      </c>
      <c r="I22" s="47" t="s">
        <v>225</v>
      </c>
      <c r="J22" s="48">
        <f>VLOOKUP(I22,'Equipment Pricing'!A:C,3,0)</f>
        <v>559</v>
      </c>
      <c r="K22" s="44" t="s">
        <v>240</v>
      </c>
      <c r="L22" s="48">
        <f>VLOOKUP(K22,'Equipment Pricing'!A:C,3,0)</f>
        <v>118</v>
      </c>
      <c r="M22" s="50">
        <f t="shared" si="1"/>
        <v>1513</v>
      </c>
      <c r="N22" s="101">
        <v>435.0</v>
      </c>
      <c r="O22" s="101">
        <f t="shared" si="2"/>
        <v>185.06</v>
      </c>
      <c r="P22" s="101">
        <v>356.0</v>
      </c>
      <c r="Q22" s="101">
        <f t="shared" si="3"/>
        <v>2489.06</v>
      </c>
      <c r="R22" s="101">
        <f t="shared" si="4"/>
        <v>1685.94</v>
      </c>
      <c r="S22" s="51">
        <v>4175.0</v>
      </c>
      <c r="U22" s="53" t="s">
        <v>70</v>
      </c>
    </row>
    <row r="23" ht="15.75" customHeight="1">
      <c r="A23" s="58" t="s">
        <v>101</v>
      </c>
      <c r="B23" s="58" t="s">
        <v>102</v>
      </c>
      <c r="C23" s="58" t="s">
        <v>93</v>
      </c>
      <c r="D23" s="55" t="s">
        <v>42</v>
      </c>
      <c r="E23" s="58" t="s">
        <v>299</v>
      </c>
      <c r="F23" s="55">
        <v>2.5</v>
      </c>
      <c r="G23" s="58" t="s">
        <v>108</v>
      </c>
      <c r="H23" s="48">
        <f>VLOOKUP(G23,'Equipment Pricing'!A:C,3,0)</f>
        <v>872</v>
      </c>
      <c r="I23" s="47" t="s">
        <v>227</v>
      </c>
      <c r="J23" s="48">
        <f>VLOOKUP(I23,'Equipment Pricing'!A:C,3,0)</f>
        <v>589</v>
      </c>
      <c r="K23" s="44" t="s">
        <v>241</v>
      </c>
      <c r="L23" s="48">
        <f>VLOOKUP(K23,'Equipment Pricing'!A:C,3,0)</f>
        <v>141</v>
      </c>
      <c r="M23" s="50">
        <f t="shared" si="1"/>
        <v>1602</v>
      </c>
      <c r="N23" s="101">
        <v>435.0</v>
      </c>
      <c r="O23" s="101">
        <f t="shared" si="2"/>
        <v>193.515</v>
      </c>
      <c r="P23" s="101">
        <v>356.0</v>
      </c>
      <c r="Q23" s="101">
        <f t="shared" si="3"/>
        <v>2586.515</v>
      </c>
      <c r="R23" s="101">
        <f t="shared" si="4"/>
        <v>1663.485</v>
      </c>
      <c r="S23" s="51">
        <v>4250.0</v>
      </c>
      <c r="U23" s="53" t="s">
        <v>74</v>
      </c>
    </row>
    <row r="24" ht="15.75" customHeight="1">
      <c r="A24" s="58" t="s">
        <v>101</v>
      </c>
      <c r="B24" s="58" t="s">
        <v>102</v>
      </c>
      <c r="C24" s="58" t="s">
        <v>93</v>
      </c>
      <c r="D24" s="55" t="s">
        <v>42</v>
      </c>
      <c r="E24" s="58" t="s">
        <v>299</v>
      </c>
      <c r="F24" s="55">
        <v>3.0</v>
      </c>
      <c r="G24" s="58" t="s">
        <v>109</v>
      </c>
      <c r="H24" s="48">
        <f>VLOOKUP(G24,'Equipment Pricing'!A:C,3,0)</f>
        <v>977</v>
      </c>
      <c r="I24" s="47" t="s">
        <v>230</v>
      </c>
      <c r="J24" s="48">
        <f>VLOOKUP(I24,'Equipment Pricing'!A:C,3,0)</f>
        <v>610</v>
      </c>
      <c r="K24" s="44" t="s">
        <v>242</v>
      </c>
      <c r="L24" s="48">
        <f>VLOOKUP(K24,'Equipment Pricing'!A:C,3,0)</f>
        <v>144</v>
      </c>
      <c r="M24" s="50">
        <f t="shared" si="1"/>
        <v>1731</v>
      </c>
      <c r="N24" s="101">
        <v>435.0</v>
      </c>
      <c r="O24" s="101">
        <f t="shared" si="2"/>
        <v>205.77</v>
      </c>
      <c r="P24" s="101">
        <v>356.0</v>
      </c>
      <c r="Q24" s="101">
        <f t="shared" si="3"/>
        <v>2727.77</v>
      </c>
      <c r="R24" s="101">
        <f t="shared" si="4"/>
        <v>1622.23</v>
      </c>
      <c r="S24" s="51">
        <v>4350.0</v>
      </c>
      <c r="U24" s="53" t="s">
        <v>77</v>
      </c>
    </row>
    <row r="25" ht="15.75" customHeight="1">
      <c r="A25" s="58" t="s">
        <v>101</v>
      </c>
      <c r="B25" s="58" t="s">
        <v>102</v>
      </c>
      <c r="C25" s="58" t="s">
        <v>93</v>
      </c>
      <c r="D25" s="55" t="s">
        <v>42</v>
      </c>
      <c r="E25" s="58" t="s">
        <v>299</v>
      </c>
      <c r="F25" s="55">
        <v>3.5</v>
      </c>
      <c r="G25" s="58" t="s">
        <v>111</v>
      </c>
      <c r="H25" s="48">
        <f>VLOOKUP(G25,'Equipment Pricing'!A:C,3,0)</f>
        <v>1102</v>
      </c>
      <c r="I25" s="47" t="s">
        <v>233</v>
      </c>
      <c r="J25" s="48">
        <f>VLOOKUP(I25,'Equipment Pricing'!A:C,3,0)</f>
        <v>634</v>
      </c>
      <c r="K25" s="44" t="s">
        <v>239</v>
      </c>
      <c r="L25" s="48">
        <f>VLOOKUP(K25,'Equipment Pricing'!A:C,3,0)</f>
        <v>240</v>
      </c>
      <c r="M25" s="50">
        <f t="shared" si="1"/>
        <v>1976</v>
      </c>
      <c r="N25" s="101">
        <v>435.0</v>
      </c>
      <c r="O25" s="101">
        <f t="shared" si="2"/>
        <v>229.045</v>
      </c>
      <c r="P25" s="101">
        <v>356.0</v>
      </c>
      <c r="Q25" s="101">
        <f t="shared" si="3"/>
        <v>2996.045</v>
      </c>
      <c r="R25" s="101">
        <f t="shared" si="4"/>
        <v>1778.955</v>
      </c>
      <c r="S25" s="51">
        <v>4775.0</v>
      </c>
      <c r="U25" s="53" t="s">
        <v>82</v>
      </c>
    </row>
    <row r="26" ht="15.75" customHeight="1">
      <c r="A26" s="58" t="s">
        <v>101</v>
      </c>
      <c r="B26" s="58" t="s">
        <v>102</v>
      </c>
      <c r="C26" s="58" t="s">
        <v>93</v>
      </c>
      <c r="D26" s="55" t="s">
        <v>42</v>
      </c>
      <c r="E26" s="58" t="s">
        <v>299</v>
      </c>
      <c r="F26" s="55">
        <v>4.0</v>
      </c>
      <c r="G26" s="58" t="s">
        <v>112</v>
      </c>
      <c r="H26" s="48">
        <f>VLOOKUP(G26,'Equipment Pricing'!A:C,3,0)</f>
        <v>1305</v>
      </c>
      <c r="I26" s="47" t="s">
        <v>235</v>
      </c>
      <c r="J26" s="48">
        <f>VLOOKUP(I26,'Equipment Pricing'!A:C,3,0)</f>
        <v>693</v>
      </c>
      <c r="K26" s="44" t="s">
        <v>243</v>
      </c>
      <c r="L26" s="48">
        <f>VLOOKUP(K26,'Equipment Pricing'!A:C,3,0)</f>
        <v>305</v>
      </c>
      <c r="M26" s="50">
        <f t="shared" si="1"/>
        <v>2303</v>
      </c>
      <c r="N26" s="101">
        <v>435.0</v>
      </c>
      <c r="O26" s="101">
        <f t="shared" si="2"/>
        <v>260.11</v>
      </c>
      <c r="P26" s="101">
        <v>356.0</v>
      </c>
      <c r="Q26" s="101">
        <f t="shared" si="3"/>
        <v>3354.11</v>
      </c>
      <c r="R26" s="101">
        <f t="shared" si="4"/>
        <v>1545.89</v>
      </c>
      <c r="S26" s="51">
        <v>4900.0</v>
      </c>
      <c r="U26" s="53" t="s">
        <v>66</v>
      </c>
    </row>
    <row r="27" ht="15.75" customHeight="1">
      <c r="A27" s="58" t="s">
        <v>101</v>
      </c>
      <c r="B27" s="58" t="s">
        <v>102</v>
      </c>
      <c r="C27" s="58" t="s">
        <v>93</v>
      </c>
      <c r="D27" s="55" t="s">
        <v>42</v>
      </c>
      <c r="E27" s="58" t="s">
        <v>299</v>
      </c>
      <c r="F27" s="55">
        <v>5.0</v>
      </c>
      <c r="G27" s="58" t="s">
        <v>113</v>
      </c>
      <c r="H27" s="48">
        <f>VLOOKUP(G27,'Equipment Pricing'!A:C,3,0)</f>
        <v>1433</v>
      </c>
      <c r="I27" s="47" t="s">
        <v>238</v>
      </c>
      <c r="J27" s="48">
        <f>VLOOKUP(I27,'Equipment Pricing'!A:C,3,0)</f>
        <v>693</v>
      </c>
      <c r="K27" s="44" t="s">
        <v>243</v>
      </c>
      <c r="L27" s="48">
        <f>VLOOKUP(K27,'Equipment Pricing'!A:C,3,0)</f>
        <v>305</v>
      </c>
      <c r="M27" s="50">
        <f t="shared" si="1"/>
        <v>2431</v>
      </c>
      <c r="N27" s="101">
        <v>435.0</v>
      </c>
      <c r="O27" s="101">
        <f t="shared" si="2"/>
        <v>272.27</v>
      </c>
      <c r="P27" s="101">
        <v>356.0</v>
      </c>
      <c r="Q27" s="101">
        <f t="shared" si="3"/>
        <v>3494.27</v>
      </c>
      <c r="R27" s="101">
        <f t="shared" si="4"/>
        <v>1605.73</v>
      </c>
      <c r="S27" s="51">
        <v>5100.0</v>
      </c>
      <c r="U27" s="94" t="s">
        <v>90</v>
      </c>
    </row>
    <row r="28" ht="15.75" customHeight="1">
      <c r="A28" s="58" t="s">
        <v>114</v>
      </c>
      <c r="B28" s="58" t="s">
        <v>115</v>
      </c>
      <c r="C28" s="58" t="s">
        <v>116</v>
      </c>
      <c r="D28" s="55" t="s">
        <v>42</v>
      </c>
      <c r="E28" s="58" t="s">
        <v>298</v>
      </c>
      <c r="F28" s="55">
        <v>1.5</v>
      </c>
      <c r="G28" s="47" t="s">
        <v>117</v>
      </c>
      <c r="H28" s="48">
        <f>VLOOKUP(G28,'Equipment Pricing'!A:C,3,0)</f>
        <v>815</v>
      </c>
      <c r="I28" s="47" t="s">
        <v>245</v>
      </c>
      <c r="J28" s="48">
        <f>VLOOKUP(I28,'Equipment Pricing'!A:C,3,0)</f>
        <v>559</v>
      </c>
      <c r="K28" s="44" t="s">
        <v>246</v>
      </c>
      <c r="L28" s="48">
        <f>VLOOKUP(K28,'Equipment Pricing'!A:C,3,0)</f>
        <v>80</v>
      </c>
      <c r="M28" s="50">
        <f t="shared" si="1"/>
        <v>1454</v>
      </c>
      <c r="N28" s="101">
        <v>435.0</v>
      </c>
      <c r="O28" s="101">
        <f t="shared" si="2"/>
        <v>179.455</v>
      </c>
      <c r="P28" s="101">
        <v>356.0</v>
      </c>
      <c r="Q28" s="101">
        <f t="shared" si="3"/>
        <v>2424.455</v>
      </c>
      <c r="R28" s="101">
        <f t="shared" si="4"/>
        <v>1750.545</v>
      </c>
      <c r="S28" s="51">
        <v>4175.0</v>
      </c>
      <c r="U28" s="53" t="s">
        <v>95</v>
      </c>
    </row>
    <row r="29" ht="15.75" customHeight="1">
      <c r="A29" s="58" t="s">
        <v>114</v>
      </c>
      <c r="B29" s="58" t="s">
        <v>115</v>
      </c>
      <c r="C29" s="58" t="s">
        <v>116</v>
      </c>
      <c r="D29" s="55" t="s">
        <v>42</v>
      </c>
      <c r="E29" s="58" t="s">
        <v>298</v>
      </c>
      <c r="F29" s="55">
        <v>2.0</v>
      </c>
      <c r="G29" s="47" t="s">
        <v>123</v>
      </c>
      <c r="H29" s="48">
        <f>VLOOKUP(G29,'Equipment Pricing'!A:C,3,0)</f>
        <v>815</v>
      </c>
      <c r="I29" s="47" t="s">
        <v>248</v>
      </c>
      <c r="J29" s="48">
        <f>VLOOKUP(I29,'Equipment Pricing'!A:C,3,0)</f>
        <v>559</v>
      </c>
      <c r="K29" s="44" t="s">
        <v>246</v>
      </c>
      <c r="L29" s="48">
        <f>VLOOKUP(K29,'Equipment Pricing'!A:C,3,0)</f>
        <v>80</v>
      </c>
      <c r="M29" s="50">
        <f t="shared" si="1"/>
        <v>1454</v>
      </c>
      <c r="N29" s="101">
        <v>435.0</v>
      </c>
      <c r="O29" s="101">
        <f t="shared" si="2"/>
        <v>179.455</v>
      </c>
      <c r="P29" s="101">
        <v>356.0</v>
      </c>
      <c r="Q29" s="101">
        <f t="shared" si="3"/>
        <v>2424.455</v>
      </c>
      <c r="R29" s="101">
        <f t="shared" si="4"/>
        <v>1750.545</v>
      </c>
      <c r="S29" s="51">
        <v>4175.0</v>
      </c>
      <c r="U29" s="53" t="s">
        <v>96</v>
      </c>
    </row>
    <row r="30" ht="15.75" customHeight="1">
      <c r="A30" s="58" t="s">
        <v>114</v>
      </c>
      <c r="B30" s="58" t="s">
        <v>115</v>
      </c>
      <c r="C30" s="58" t="s">
        <v>116</v>
      </c>
      <c r="D30" s="55" t="s">
        <v>42</v>
      </c>
      <c r="E30" s="58" t="s">
        <v>298</v>
      </c>
      <c r="F30" s="55">
        <v>2.5</v>
      </c>
      <c r="G30" s="47" t="s">
        <v>124</v>
      </c>
      <c r="H30" s="48">
        <f>VLOOKUP(G30,'Equipment Pricing'!A:C,3,0)</f>
        <v>834</v>
      </c>
      <c r="I30" s="47" t="s">
        <v>250</v>
      </c>
      <c r="J30" s="48">
        <f>VLOOKUP(I30,'Equipment Pricing'!A:C,3,0)</f>
        <v>589</v>
      </c>
      <c r="K30" s="44" t="s">
        <v>251</v>
      </c>
      <c r="L30" s="48">
        <f>VLOOKUP(K30,'Equipment Pricing'!A:C,3,0)</f>
        <v>91</v>
      </c>
      <c r="M30" s="50">
        <f t="shared" si="1"/>
        <v>1514</v>
      </c>
      <c r="N30" s="101">
        <v>435.0</v>
      </c>
      <c r="O30" s="101">
        <f t="shared" si="2"/>
        <v>185.155</v>
      </c>
      <c r="P30" s="101">
        <v>356.0</v>
      </c>
      <c r="Q30" s="101">
        <f t="shared" si="3"/>
        <v>2490.155</v>
      </c>
      <c r="R30" s="101">
        <f t="shared" si="4"/>
        <v>1759.845</v>
      </c>
      <c r="S30" s="51">
        <v>4250.0</v>
      </c>
      <c r="U30" s="53" t="s">
        <v>98</v>
      </c>
    </row>
    <row r="31" ht="15.75" customHeight="1">
      <c r="A31" s="58" t="s">
        <v>114</v>
      </c>
      <c r="B31" s="58" t="s">
        <v>115</v>
      </c>
      <c r="C31" s="58" t="s">
        <v>116</v>
      </c>
      <c r="D31" s="55" t="s">
        <v>42</v>
      </c>
      <c r="E31" s="58" t="s">
        <v>298</v>
      </c>
      <c r="F31" s="55">
        <v>2.5</v>
      </c>
      <c r="G31" s="47" t="s">
        <v>124</v>
      </c>
      <c r="H31" s="48">
        <f>VLOOKUP(G31,'Equipment Pricing'!A:C,3,0)</f>
        <v>834</v>
      </c>
      <c r="I31" s="47" t="s">
        <v>250</v>
      </c>
      <c r="J31" s="48">
        <f>VLOOKUP(I31,'Equipment Pricing'!A:C,3,0)</f>
        <v>589</v>
      </c>
      <c r="K31" s="44" t="s">
        <v>251</v>
      </c>
      <c r="L31" s="48">
        <f>VLOOKUP(K31,'Equipment Pricing'!A:C,3,0)</f>
        <v>91</v>
      </c>
      <c r="M31" s="50">
        <f t="shared" si="1"/>
        <v>1514</v>
      </c>
      <c r="N31" s="101">
        <v>435.0</v>
      </c>
      <c r="O31" s="101">
        <f t="shared" si="2"/>
        <v>185.155</v>
      </c>
      <c r="P31" s="101">
        <v>356.0</v>
      </c>
      <c r="Q31" s="101">
        <f t="shared" si="3"/>
        <v>2490.155</v>
      </c>
      <c r="R31" s="101">
        <f t="shared" si="4"/>
        <v>1759.845</v>
      </c>
      <c r="S31" s="51">
        <v>4250.0</v>
      </c>
      <c r="U31" s="53" t="s">
        <v>99</v>
      </c>
    </row>
    <row r="32" ht="15.75" customHeight="1">
      <c r="A32" s="58" t="s">
        <v>114</v>
      </c>
      <c r="B32" s="58" t="s">
        <v>115</v>
      </c>
      <c r="C32" s="58" t="s">
        <v>116</v>
      </c>
      <c r="D32" s="55" t="s">
        <v>42</v>
      </c>
      <c r="E32" s="58" t="s">
        <v>298</v>
      </c>
      <c r="F32" s="55">
        <v>3.0</v>
      </c>
      <c r="G32" s="47" t="s">
        <v>127</v>
      </c>
      <c r="H32" s="48">
        <f>VLOOKUP(G32,'Equipment Pricing'!A:C,3,0)</f>
        <v>910</v>
      </c>
      <c r="I32" s="47" t="s">
        <v>253</v>
      </c>
      <c r="J32" s="48">
        <f>VLOOKUP(I32,'Equipment Pricing'!A:C,3,0)</f>
        <v>610</v>
      </c>
      <c r="K32" s="44" t="s">
        <v>254</v>
      </c>
      <c r="L32" s="48">
        <f>VLOOKUP(K32,'Equipment Pricing'!A:C,3,0)</f>
        <v>96</v>
      </c>
      <c r="M32" s="50">
        <f t="shared" si="1"/>
        <v>1616</v>
      </c>
      <c r="N32" s="101">
        <v>435.0</v>
      </c>
      <c r="O32" s="101">
        <f t="shared" si="2"/>
        <v>194.845</v>
      </c>
      <c r="P32" s="101">
        <v>356.0</v>
      </c>
      <c r="Q32" s="101">
        <f t="shared" si="3"/>
        <v>2601.845</v>
      </c>
      <c r="R32" s="101">
        <f t="shared" si="4"/>
        <v>1748.155</v>
      </c>
      <c r="S32" s="51">
        <v>4350.0</v>
      </c>
      <c r="U32" s="53" t="s">
        <v>100</v>
      </c>
    </row>
    <row r="33" ht="15.75" customHeight="1">
      <c r="A33" s="58" t="s">
        <v>114</v>
      </c>
      <c r="B33" s="58" t="s">
        <v>115</v>
      </c>
      <c r="C33" s="58" t="s">
        <v>116</v>
      </c>
      <c r="D33" s="55" t="s">
        <v>42</v>
      </c>
      <c r="E33" s="58" t="s">
        <v>298</v>
      </c>
      <c r="F33" s="55">
        <v>3.0</v>
      </c>
      <c r="G33" s="47" t="s">
        <v>127</v>
      </c>
      <c r="H33" s="48">
        <f>VLOOKUP(G33,'Equipment Pricing'!A:C,3,0)</f>
        <v>910</v>
      </c>
      <c r="I33" s="47" t="s">
        <v>253</v>
      </c>
      <c r="J33" s="48">
        <f>VLOOKUP(I33,'Equipment Pricing'!A:C,3,0)</f>
        <v>610</v>
      </c>
      <c r="K33" s="44" t="s">
        <v>254</v>
      </c>
      <c r="L33" s="48">
        <f>VLOOKUP(K33,'Equipment Pricing'!A:C,3,0)</f>
        <v>96</v>
      </c>
      <c r="M33" s="50">
        <f t="shared" si="1"/>
        <v>1616</v>
      </c>
      <c r="N33" s="101">
        <v>435.0</v>
      </c>
      <c r="O33" s="101">
        <f t="shared" si="2"/>
        <v>194.845</v>
      </c>
      <c r="P33" s="101">
        <v>356.0</v>
      </c>
      <c r="Q33" s="101">
        <f t="shared" si="3"/>
        <v>2601.845</v>
      </c>
      <c r="R33" s="101">
        <f t="shared" si="4"/>
        <v>1748.155</v>
      </c>
      <c r="S33" s="51">
        <v>4350.0</v>
      </c>
      <c r="U33" s="57" t="s">
        <v>105</v>
      </c>
    </row>
    <row r="34" ht="15.75" customHeight="1">
      <c r="A34" s="58" t="s">
        <v>114</v>
      </c>
      <c r="B34" s="58" t="s">
        <v>115</v>
      </c>
      <c r="C34" s="58" t="s">
        <v>116</v>
      </c>
      <c r="D34" s="55" t="s">
        <v>42</v>
      </c>
      <c r="E34" s="58" t="s">
        <v>298</v>
      </c>
      <c r="F34" s="55">
        <v>3.5</v>
      </c>
      <c r="G34" s="47" t="s">
        <v>130</v>
      </c>
      <c r="H34" s="48">
        <f>VLOOKUP(G34,'Equipment Pricing'!A:C,3,0)</f>
        <v>1144</v>
      </c>
      <c r="I34" s="47" t="s">
        <v>256</v>
      </c>
      <c r="J34" s="48">
        <f>VLOOKUP(I34,'Equipment Pricing'!A:C,3,0)</f>
        <v>634</v>
      </c>
      <c r="K34" s="44" t="s">
        <v>257</v>
      </c>
      <c r="L34" s="48">
        <f>VLOOKUP(K34,'Equipment Pricing'!A:C,3,0)</f>
        <v>228</v>
      </c>
      <c r="M34" s="50">
        <f t="shared" si="1"/>
        <v>2006</v>
      </c>
      <c r="N34" s="101">
        <v>435.0</v>
      </c>
      <c r="O34" s="101">
        <f t="shared" si="2"/>
        <v>231.895</v>
      </c>
      <c r="P34" s="101">
        <v>356.0</v>
      </c>
      <c r="Q34" s="101">
        <f t="shared" si="3"/>
        <v>3028.895</v>
      </c>
      <c r="R34" s="101">
        <f t="shared" si="4"/>
        <v>1746.105</v>
      </c>
      <c r="S34" s="51">
        <v>4775.0</v>
      </c>
    </row>
    <row r="35" ht="15.75" customHeight="1">
      <c r="A35" s="58" t="s">
        <v>114</v>
      </c>
      <c r="B35" s="58" t="s">
        <v>115</v>
      </c>
      <c r="C35" s="58" t="s">
        <v>116</v>
      </c>
      <c r="D35" s="55" t="s">
        <v>42</v>
      </c>
      <c r="E35" s="58" t="s">
        <v>298</v>
      </c>
      <c r="F35" s="55">
        <v>3.5</v>
      </c>
      <c r="G35" s="47" t="s">
        <v>130</v>
      </c>
      <c r="H35" s="48">
        <f>VLOOKUP(G35,'Equipment Pricing'!A:C,3,0)</f>
        <v>1144</v>
      </c>
      <c r="I35" s="47" t="s">
        <v>256</v>
      </c>
      <c r="J35" s="48">
        <f>VLOOKUP(I35,'Equipment Pricing'!A:C,3,0)</f>
        <v>634</v>
      </c>
      <c r="K35" s="44" t="s">
        <v>257</v>
      </c>
      <c r="L35" s="48">
        <f>VLOOKUP(K35,'Equipment Pricing'!A:C,3,0)</f>
        <v>228</v>
      </c>
      <c r="M35" s="50">
        <f t="shared" si="1"/>
        <v>2006</v>
      </c>
      <c r="N35" s="101">
        <v>435.0</v>
      </c>
      <c r="O35" s="101">
        <f t="shared" si="2"/>
        <v>231.895</v>
      </c>
      <c r="P35" s="101">
        <v>356.0</v>
      </c>
      <c r="Q35" s="101">
        <f t="shared" si="3"/>
        <v>3028.895</v>
      </c>
      <c r="R35" s="101">
        <f t="shared" si="4"/>
        <v>1746.105</v>
      </c>
      <c r="S35" s="51">
        <v>4775.0</v>
      </c>
    </row>
    <row r="36" ht="15.75" customHeight="1">
      <c r="A36" s="58" t="s">
        <v>114</v>
      </c>
      <c r="B36" s="58" t="s">
        <v>115</v>
      </c>
      <c r="C36" s="58" t="s">
        <v>116</v>
      </c>
      <c r="D36" s="55" t="s">
        <v>42</v>
      </c>
      <c r="E36" s="58" t="s">
        <v>298</v>
      </c>
      <c r="F36" s="55">
        <v>4.0</v>
      </c>
      <c r="G36" s="47" t="s">
        <v>134</v>
      </c>
      <c r="H36" s="48">
        <f>VLOOKUP(G36,'Equipment Pricing'!A:C,3,0)</f>
        <v>1191</v>
      </c>
      <c r="I36" s="47" t="s">
        <v>259</v>
      </c>
      <c r="J36" s="48">
        <f>VLOOKUP(I36,'Equipment Pricing'!A:C,3,0)</f>
        <v>693</v>
      </c>
      <c r="K36" s="44" t="s">
        <v>257</v>
      </c>
      <c r="L36" s="48">
        <f>VLOOKUP(K36,'Equipment Pricing'!A:C,3,0)</f>
        <v>228</v>
      </c>
      <c r="M36" s="50">
        <f t="shared" si="1"/>
        <v>2112</v>
      </c>
      <c r="N36" s="101">
        <v>435.0</v>
      </c>
      <c r="O36" s="101">
        <f t="shared" si="2"/>
        <v>241.965</v>
      </c>
      <c r="P36" s="101">
        <v>356.0</v>
      </c>
      <c r="Q36" s="101">
        <f t="shared" si="3"/>
        <v>3144.965</v>
      </c>
      <c r="R36" s="101">
        <f t="shared" si="4"/>
        <v>1755.035</v>
      </c>
      <c r="S36" s="51">
        <v>4900.0</v>
      </c>
    </row>
    <row r="37" ht="15.75" customHeight="1">
      <c r="A37" s="58" t="s">
        <v>114</v>
      </c>
      <c r="B37" s="58" t="s">
        <v>115</v>
      </c>
      <c r="C37" s="58" t="s">
        <v>116</v>
      </c>
      <c r="D37" s="55" t="s">
        <v>42</v>
      </c>
      <c r="E37" s="58" t="s">
        <v>298</v>
      </c>
      <c r="F37" s="55">
        <v>5.0</v>
      </c>
      <c r="G37" s="47" t="s">
        <v>137</v>
      </c>
      <c r="H37" s="48">
        <f>VLOOKUP(G37,'Equipment Pricing'!A:C,3,0)</f>
        <v>1374</v>
      </c>
      <c r="I37" s="47" t="s">
        <v>261</v>
      </c>
      <c r="J37" s="48">
        <f>VLOOKUP(I37,'Equipment Pricing'!A:C,3,0)</f>
        <v>693</v>
      </c>
      <c r="K37" s="44" t="s">
        <v>257</v>
      </c>
      <c r="L37" s="48">
        <f>VLOOKUP(K37,'Equipment Pricing'!A:C,3,0)</f>
        <v>228</v>
      </c>
      <c r="M37" s="50">
        <f t="shared" si="1"/>
        <v>2295</v>
      </c>
      <c r="N37" s="101">
        <v>435.0</v>
      </c>
      <c r="O37" s="101">
        <f t="shared" si="2"/>
        <v>259.35</v>
      </c>
      <c r="P37" s="101">
        <v>356.0</v>
      </c>
      <c r="Q37" s="101">
        <f t="shared" si="3"/>
        <v>3345.35</v>
      </c>
      <c r="R37" s="101">
        <f t="shared" si="4"/>
        <v>1754.65</v>
      </c>
      <c r="S37" s="51">
        <v>5100.0</v>
      </c>
    </row>
    <row r="38" ht="15.75" customHeight="1">
      <c r="A38" s="58" t="s">
        <v>143</v>
      </c>
      <c r="B38" s="58" t="s">
        <v>40</v>
      </c>
      <c r="C38" s="58" t="s">
        <v>41</v>
      </c>
      <c r="D38" s="55" t="s">
        <v>42</v>
      </c>
      <c r="E38" s="58" t="s">
        <v>298</v>
      </c>
      <c r="F38" s="55">
        <v>1.5</v>
      </c>
      <c r="G38" s="47" t="s">
        <v>44</v>
      </c>
      <c r="H38" s="48">
        <f>VLOOKUP(G38,'Equipment Pricing'!A:C,3,0)</f>
        <v>815</v>
      </c>
      <c r="I38" s="47" t="s">
        <v>221</v>
      </c>
      <c r="J38" s="48">
        <f>VLOOKUP(I38,'Equipment Pricing'!A:C,3,0)</f>
        <v>559</v>
      </c>
      <c r="K38" s="44" t="s">
        <v>262</v>
      </c>
      <c r="L38" s="48">
        <f>VLOOKUP(K38,'Equipment Pricing'!A:C,3,0)</f>
        <v>89</v>
      </c>
      <c r="M38" s="50">
        <f t="shared" si="1"/>
        <v>1463</v>
      </c>
      <c r="N38" s="101">
        <v>435.0</v>
      </c>
      <c r="O38" s="101">
        <f t="shared" si="2"/>
        <v>180.31</v>
      </c>
      <c r="P38" s="101">
        <v>356.0</v>
      </c>
      <c r="Q38" s="101">
        <f t="shared" si="3"/>
        <v>2434.31</v>
      </c>
      <c r="R38" s="101">
        <f t="shared" si="4"/>
        <v>1740.69</v>
      </c>
      <c r="S38" s="51">
        <v>4175.0</v>
      </c>
    </row>
    <row r="39" ht="15.75" customHeight="1">
      <c r="A39" s="58" t="s">
        <v>143</v>
      </c>
      <c r="B39" s="58" t="s">
        <v>40</v>
      </c>
      <c r="C39" s="58" t="s">
        <v>41</v>
      </c>
      <c r="D39" s="55" t="s">
        <v>42</v>
      </c>
      <c r="E39" s="58" t="s">
        <v>298</v>
      </c>
      <c r="F39" s="55">
        <v>2.0</v>
      </c>
      <c r="G39" s="47" t="s">
        <v>51</v>
      </c>
      <c r="H39" s="48">
        <f>VLOOKUP(G39,'Equipment Pricing'!A:C,3,0)</f>
        <v>815</v>
      </c>
      <c r="I39" s="47" t="s">
        <v>225</v>
      </c>
      <c r="J39" s="48">
        <f>VLOOKUP(I39,'Equipment Pricing'!A:C,3,0)</f>
        <v>559</v>
      </c>
      <c r="K39" s="44" t="s">
        <v>222</v>
      </c>
      <c r="L39" s="48">
        <f>VLOOKUP(K39,'Equipment Pricing'!A:C,3,0)</f>
        <v>78</v>
      </c>
      <c r="M39" s="50">
        <f t="shared" si="1"/>
        <v>1452</v>
      </c>
      <c r="N39" s="101">
        <v>435.0</v>
      </c>
      <c r="O39" s="101">
        <f t="shared" si="2"/>
        <v>179.265</v>
      </c>
      <c r="P39" s="101">
        <v>356.0</v>
      </c>
      <c r="Q39" s="101">
        <f t="shared" si="3"/>
        <v>2422.265</v>
      </c>
      <c r="R39" s="101">
        <f t="shared" si="4"/>
        <v>1752.735</v>
      </c>
      <c r="S39" s="51">
        <v>4175.0</v>
      </c>
    </row>
    <row r="40" ht="15.75" customHeight="1">
      <c r="A40" s="58" t="s">
        <v>143</v>
      </c>
      <c r="B40" s="58" t="s">
        <v>40</v>
      </c>
      <c r="C40" s="58" t="s">
        <v>41</v>
      </c>
      <c r="D40" s="55" t="s">
        <v>42</v>
      </c>
      <c r="E40" s="58" t="s">
        <v>298</v>
      </c>
      <c r="F40" s="55">
        <v>2.5</v>
      </c>
      <c r="G40" s="47" t="s">
        <v>59</v>
      </c>
      <c r="H40" s="48">
        <f>VLOOKUP(G40,'Equipment Pricing'!A:C,3,0)</f>
        <v>834</v>
      </c>
      <c r="I40" s="47" t="s">
        <v>227</v>
      </c>
      <c r="J40" s="48">
        <f>VLOOKUP(I40,'Equipment Pricing'!A:C,3,0)</f>
        <v>589</v>
      </c>
      <c r="K40" s="44" t="s">
        <v>228</v>
      </c>
      <c r="L40" s="48">
        <f>VLOOKUP(K40,'Equipment Pricing'!A:C,3,0)</f>
        <v>106</v>
      </c>
      <c r="M40" s="50">
        <f t="shared" si="1"/>
        <v>1529</v>
      </c>
      <c r="N40" s="101">
        <v>435.0</v>
      </c>
      <c r="O40" s="101">
        <f t="shared" si="2"/>
        <v>186.58</v>
      </c>
      <c r="P40" s="101">
        <v>356.0</v>
      </c>
      <c r="Q40" s="101">
        <f t="shared" si="3"/>
        <v>2506.58</v>
      </c>
      <c r="R40" s="101">
        <f t="shared" si="4"/>
        <v>1743.42</v>
      </c>
      <c r="S40" s="51">
        <v>4250.0</v>
      </c>
    </row>
    <row r="41" ht="15.75" customHeight="1">
      <c r="A41" s="58" t="s">
        <v>143</v>
      </c>
      <c r="B41" s="58" t="s">
        <v>40</v>
      </c>
      <c r="C41" s="58" t="s">
        <v>41</v>
      </c>
      <c r="D41" s="55" t="s">
        <v>42</v>
      </c>
      <c r="E41" s="58" t="s">
        <v>298</v>
      </c>
      <c r="F41" s="55">
        <v>3.0</v>
      </c>
      <c r="G41" s="47" t="s">
        <v>64</v>
      </c>
      <c r="H41" s="48">
        <f>VLOOKUP(G41,'Equipment Pricing'!A:C,3,0)</f>
        <v>910</v>
      </c>
      <c r="I41" s="47" t="s">
        <v>230</v>
      </c>
      <c r="J41" s="48">
        <f>VLOOKUP(I41,'Equipment Pricing'!A:C,3,0)</f>
        <v>610</v>
      </c>
      <c r="K41" s="44" t="s">
        <v>231</v>
      </c>
      <c r="L41" s="48">
        <f>VLOOKUP(K41,'Equipment Pricing'!A:C,3,0)</f>
        <v>107</v>
      </c>
      <c r="M41" s="50">
        <f t="shared" si="1"/>
        <v>1627</v>
      </c>
      <c r="N41" s="101">
        <v>435.0</v>
      </c>
      <c r="O41" s="101">
        <f t="shared" si="2"/>
        <v>195.89</v>
      </c>
      <c r="P41" s="101">
        <v>356.0</v>
      </c>
      <c r="Q41" s="101">
        <f t="shared" si="3"/>
        <v>2613.89</v>
      </c>
      <c r="R41" s="101">
        <f t="shared" si="4"/>
        <v>1736.11</v>
      </c>
      <c r="S41" s="51">
        <v>4350.0</v>
      </c>
    </row>
    <row r="42" ht="15.75" customHeight="1">
      <c r="A42" s="58" t="s">
        <v>143</v>
      </c>
      <c r="B42" s="58" t="s">
        <v>40</v>
      </c>
      <c r="C42" s="58" t="s">
        <v>41</v>
      </c>
      <c r="D42" s="55" t="s">
        <v>42</v>
      </c>
      <c r="E42" s="58" t="s">
        <v>298</v>
      </c>
      <c r="F42" s="55">
        <v>3.5</v>
      </c>
      <c r="G42" s="47" t="s">
        <v>71</v>
      </c>
      <c r="H42" s="48">
        <f>VLOOKUP(G42,'Equipment Pricing'!A:C,3,0)</f>
        <v>1144</v>
      </c>
      <c r="I42" s="47" t="s">
        <v>233</v>
      </c>
      <c r="J42" s="48">
        <f>VLOOKUP(I42,'Equipment Pricing'!A:C,3,0)</f>
        <v>634</v>
      </c>
      <c r="K42" s="44" t="s">
        <v>231</v>
      </c>
      <c r="L42" s="48">
        <f>VLOOKUP(K42,'Equipment Pricing'!A:C,3,0)</f>
        <v>107</v>
      </c>
      <c r="M42" s="50">
        <f t="shared" si="1"/>
        <v>1885</v>
      </c>
      <c r="N42" s="101">
        <v>435.0</v>
      </c>
      <c r="O42" s="101">
        <f t="shared" si="2"/>
        <v>220.4</v>
      </c>
      <c r="P42" s="101">
        <v>356.0</v>
      </c>
      <c r="Q42" s="101">
        <f t="shared" si="3"/>
        <v>2896.4</v>
      </c>
      <c r="R42" s="101">
        <f t="shared" si="4"/>
        <v>1878.6</v>
      </c>
      <c r="S42" s="51">
        <v>4775.0</v>
      </c>
    </row>
    <row r="43" ht="15.75" customHeight="1">
      <c r="A43" s="58" t="s">
        <v>143</v>
      </c>
      <c r="B43" s="58" t="s">
        <v>40</v>
      </c>
      <c r="C43" s="58" t="s">
        <v>41</v>
      </c>
      <c r="D43" s="55" t="s">
        <v>42</v>
      </c>
      <c r="E43" s="58" t="s">
        <v>298</v>
      </c>
      <c r="F43" s="55">
        <v>4.0</v>
      </c>
      <c r="G43" s="47" t="s">
        <v>78</v>
      </c>
      <c r="H43" s="48">
        <f>VLOOKUP(G43,'Equipment Pricing'!A:C,3,0)</f>
        <v>1191</v>
      </c>
      <c r="I43" s="47" t="s">
        <v>235</v>
      </c>
      <c r="J43" s="48">
        <f>VLOOKUP(I43,'Equipment Pricing'!A:C,3,0)</f>
        <v>693</v>
      </c>
      <c r="K43" s="44" t="s">
        <v>236</v>
      </c>
      <c r="L43" s="48">
        <f>VLOOKUP(K43,'Equipment Pricing'!A:C,3,0)</f>
        <v>199</v>
      </c>
      <c r="M43" s="50">
        <f t="shared" si="1"/>
        <v>2083</v>
      </c>
      <c r="N43" s="101">
        <v>435.0</v>
      </c>
      <c r="O43" s="101">
        <f t="shared" si="2"/>
        <v>239.21</v>
      </c>
      <c r="P43" s="101">
        <v>356.0</v>
      </c>
      <c r="Q43" s="101">
        <f t="shared" si="3"/>
        <v>3113.21</v>
      </c>
      <c r="R43" s="101">
        <f t="shared" si="4"/>
        <v>1786.79</v>
      </c>
      <c r="S43" s="51">
        <v>4900.0</v>
      </c>
    </row>
    <row r="44" ht="15.75" customHeight="1">
      <c r="A44" s="58" t="s">
        <v>143</v>
      </c>
      <c r="B44" s="58" t="s">
        <v>40</v>
      </c>
      <c r="C44" s="58" t="s">
        <v>41</v>
      </c>
      <c r="D44" s="55" t="s">
        <v>42</v>
      </c>
      <c r="E44" s="58" t="s">
        <v>298</v>
      </c>
      <c r="F44" s="55">
        <v>5.0</v>
      </c>
      <c r="G44" s="47" t="s">
        <v>83</v>
      </c>
      <c r="H44" s="48">
        <f>VLOOKUP(G44,'Equipment Pricing'!A:C,3,0)</f>
        <v>1374</v>
      </c>
      <c r="I44" s="47" t="s">
        <v>238</v>
      </c>
      <c r="J44" s="48">
        <f>VLOOKUP(I44,'Equipment Pricing'!A:C,3,0)</f>
        <v>693</v>
      </c>
      <c r="K44" s="44" t="s">
        <v>236</v>
      </c>
      <c r="L44" s="48">
        <f>VLOOKUP(K44,'Equipment Pricing'!A:C,3,0)</f>
        <v>199</v>
      </c>
      <c r="M44" s="50">
        <f t="shared" si="1"/>
        <v>2266</v>
      </c>
      <c r="N44" s="101">
        <v>435.0</v>
      </c>
      <c r="O44" s="101">
        <f t="shared" si="2"/>
        <v>256.595</v>
      </c>
      <c r="P44" s="101">
        <v>356.0</v>
      </c>
      <c r="Q44" s="101">
        <f t="shared" si="3"/>
        <v>3313.595</v>
      </c>
      <c r="R44" s="101">
        <f t="shared" si="4"/>
        <v>1786.405</v>
      </c>
      <c r="S44" s="51">
        <v>5100.0</v>
      </c>
    </row>
    <row r="45" ht="15.75" customHeight="1">
      <c r="A45" s="58" t="s">
        <v>165</v>
      </c>
      <c r="B45" s="58" t="s">
        <v>115</v>
      </c>
      <c r="C45" s="58" t="s">
        <v>116</v>
      </c>
      <c r="D45" s="55" t="s">
        <v>42</v>
      </c>
      <c r="E45" s="58" t="s">
        <v>298</v>
      </c>
      <c r="F45" s="55">
        <v>1.5</v>
      </c>
      <c r="G45" s="47" t="s">
        <v>117</v>
      </c>
      <c r="H45" s="48">
        <f>VLOOKUP(G45,'Equipment Pricing'!A:C,3,0)</f>
        <v>815</v>
      </c>
      <c r="I45" s="47" t="s">
        <v>245</v>
      </c>
      <c r="J45" s="48">
        <f>VLOOKUP(I45,'Equipment Pricing'!A:C,3,0)</f>
        <v>559</v>
      </c>
      <c r="K45" s="44" t="s">
        <v>246</v>
      </c>
      <c r="L45" s="48">
        <f>VLOOKUP(K45,'Equipment Pricing'!A:C,3,0)</f>
        <v>80</v>
      </c>
      <c r="M45" s="50">
        <f t="shared" si="1"/>
        <v>1454</v>
      </c>
      <c r="N45" s="101">
        <v>435.0</v>
      </c>
      <c r="O45" s="101">
        <f t="shared" si="2"/>
        <v>179.455</v>
      </c>
      <c r="P45" s="101">
        <v>356.0</v>
      </c>
      <c r="Q45" s="101">
        <f t="shared" si="3"/>
        <v>2424.455</v>
      </c>
      <c r="R45" s="101">
        <f t="shared" si="4"/>
        <v>1750.545</v>
      </c>
      <c r="S45" s="51">
        <v>4175.0</v>
      </c>
    </row>
    <row r="46" ht="15.75" customHeight="1">
      <c r="A46" s="58" t="s">
        <v>165</v>
      </c>
      <c r="B46" s="58" t="s">
        <v>115</v>
      </c>
      <c r="C46" s="58" t="s">
        <v>116</v>
      </c>
      <c r="D46" s="55" t="s">
        <v>42</v>
      </c>
      <c r="E46" s="58" t="s">
        <v>298</v>
      </c>
      <c r="F46" s="55">
        <v>2.0</v>
      </c>
      <c r="G46" s="47" t="s">
        <v>123</v>
      </c>
      <c r="H46" s="48">
        <f>VLOOKUP(G46,'Equipment Pricing'!A:C,3,0)</f>
        <v>815</v>
      </c>
      <c r="I46" s="47" t="s">
        <v>248</v>
      </c>
      <c r="J46" s="48">
        <f>VLOOKUP(I46,'Equipment Pricing'!A:C,3,0)</f>
        <v>559</v>
      </c>
      <c r="K46" s="44" t="s">
        <v>246</v>
      </c>
      <c r="L46" s="48">
        <f>VLOOKUP(K46,'Equipment Pricing'!A:C,3,0)</f>
        <v>80</v>
      </c>
      <c r="M46" s="50">
        <f t="shared" si="1"/>
        <v>1454</v>
      </c>
      <c r="N46" s="101">
        <v>435.0</v>
      </c>
      <c r="O46" s="101">
        <f t="shared" si="2"/>
        <v>179.455</v>
      </c>
      <c r="P46" s="101">
        <v>356.0</v>
      </c>
      <c r="Q46" s="101">
        <f t="shared" si="3"/>
        <v>2424.455</v>
      </c>
      <c r="R46" s="101">
        <f t="shared" si="4"/>
        <v>1750.545</v>
      </c>
      <c r="S46" s="51">
        <v>4175.0</v>
      </c>
    </row>
    <row r="47" ht="15.75" customHeight="1">
      <c r="A47" s="58" t="s">
        <v>165</v>
      </c>
      <c r="B47" s="58" t="s">
        <v>115</v>
      </c>
      <c r="C47" s="58" t="s">
        <v>116</v>
      </c>
      <c r="D47" s="55" t="s">
        <v>42</v>
      </c>
      <c r="E47" s="58" t="s">
        <v>298</v>
      </c>
      <c r="F47" s="55">
        <v>2.5</v>
      </c>
      <c r="G47" s="47" t="s">
        <v>124</v>
      </c>
      <c r="H47" s="48">
        <f>VLOOKUP(G47,'Equipment Pricing'!A:C,3,0)</f>
        <v>834</v>
      </c>
      <c r="I47" s="47" t="s">
        <v>250</v>
      </c>
      <c r="J47" s="48">
        <f>VLOOKUP(I47,'Equipment Pricing'!A:C,3,0)</f>
        <v>589</v>
      </c>
      <c r="K47" s="44" t="s">
        <v>251</v>
      </c>
      <c r="L47" s="48">
        <f>VLOOKUP(K47,'Equipment Pricing'!A:C,3,0)</f>
        <v>91</v>
      </c>
      <c r="M47" s="50">
        <f t="shared" si="1"/>
        <v>1514</v>
      </c>
      <c r="N47" s="101">
        <v>435.0</v>
      </c>
      <c r="O47" s="101">
        <f t="shared" si="2"/>
        <v>185.155</v>
      </c>
      <c r="P47" s="101">
        <v>356.0</v>
      </c>
      <c r="Q47" s="101">
        <f t="shared" si="3"/>
        <v>2490.155</v>
      </c>
      <c r="R47" s="101">
        <f t="shared" si="4"/>
        <v>1759.845</v>
      </c>
      <c r="S47" s="51">
        <v>4250.0</v>
      </c>
    </row>
    <row r="48" ht="15.75" customHeight="1">
      <c r="A48" s="58" t="s">
        <v>165</v>
      </c>
      <c r="B48" s="58" t="s">
        <v>115</v>
      </c>
      <c r="C48" s="58" t="s">
        <v>116</v>
      </c>
      <c r="D48" s="55" t="s">
        <v>42</v>
      </c>
      <c r="E48" s="58" t="s">
        <v>298</v>
      </c>
      <c r="F48" s="55">
        <v>2.5</v>
      </c>
      <c r="G48" s="47" t="s">
        <v>124</v>
      </c>
      <c r="H48" s="48">
        <f>VLOOKUP(G48,'Equipment Pricing'!A:C,3,0)</f>
        <v>834</v>
      </c>
      <c r="I48" s="47" t="s">
        <v>250</v>
      </c>
      <c r="J48" s="48">
        <f>VLOOKUP(I48,'Equipment Pricing'!A:C,3,0)</f>
        <v>589</v>
      </c>
      <c r="K48" s="44" t="s">
        <v>251</v>
      </c>
      <c r="L48" s="48">
        <f>VLOOKUP(K48,'Equipment Pricing'!A:C,3,0)</f>
        <v>91</v>
      </c>
      <c r="M48" s="50">
        <f t="shared" si="1"/>
        <v>1514</v>
      </c>
      <c r="N48" s="101">
        <v>435.0</v>
      </c>
      <c r="O48" s="101">
        <f t="shared" si="2"/>
        <v>185.155</v>
      </c>
      <c r="P48" s="101">
        <v>356.0</v>
      </c>
      <c r="Q48" s="101">
        <f t="shared" si="3"/>
        <v>2490.155</v>
      </c>
      <c r="R48" s="101">
        <f t="shared" si="4"/>
        <v>1759.845</v>
      </c>
      <c r="S48" s="51">
        <v>4250.0</v>
      </c>
    </row>
    <row r="49" ht="15.75" customHeight="1">
      <c r="A49" s="58" t="s">
        <v>165</v>
      </c>
      <c r="B49" s="58" t="s">
        <v>115</v>
      </c>
      <c r="C49" s="58" t="s">
        <v>116</v>
      </c>
      <c r="D49" s="55" t="s">
        <v>42</v>
      </c>
      <c r="E49" s="58" t="s">
        <v>298</v>
      </c>
      <c r="F49" s="55">
        <v>3.0</v>
      </c>
      <c r="G49" s="47" t="s">
        <v>127</v>
      </c>
      <c r="H49" s="48">
        <f>VLOOKUP(G49,'Equipment Pricing'!A:C,3,0)</f>
        <v>910</v>
      </c>
      <c r="I49" s="47" t="s">
        <v>253</v>
      </c>
      <c r="J49" s="48">
        <f>VLOOKUP(I49,'Equipment Pricing'!A:C,3,0)</f>
        <v>610</v>
      </c>
      <c r="K49" s="44" t="s">
        <v>254</v>
      </c>
      <c r="L49" s="48">
        <f>VLOOKUP(K49,'Equipment Pricing'!A:C,3,0)</f>
        <v>96</v>
      </c>
      <c r="M49" s="50">
        <f t="shared" si="1"/>
        <v>1616</v>
      </c>
      <c r="N49" s="101">
        <v>435.0</v>
      </c>
      <c r="O49" s="101">
        <f t="shared" si="2"/>
        <v>194.845</v>
      </c>
      <c r="P49" s="101">
        <v>356.0</v>
      </c>
      <c r="Q49" s="101">
        <f t="shared" si="3"/>
        <v>2601.845</v>
      </c>
      <c r="R49" s="101">
        <f t="shared" si="4"/>
        <v>1748.155</v>
      </c>
      <c r="S49" s="51">
        <v>4350.0</v>
      </c>
    </row>
    <row r="50" ht="15.75" customHeight="1">
      <c r="A50" s="58" t="s">
        <v>165</v>
      </c>
      <c r="B50" s="58" t="s">
        <v>115</v>
      </c>
      <c r="C50" s="58" t="s">
        <v>116</v>
      </c>
      <c r="D50" s="55" t="s">
        <v>42</v>
      </c>
      <c r="E50" s="58" t="s">
        <v>298</v>
      </c>
      <c r="F50" s="55">
        <v>3.0</v>
      </c>
      <c r="G50" s="47" t="s">
        <v>127</v>
      </c>
      <c r="H50" s="48">
        <f>VLOOKUP(G50,'Equipment Pricing'!A:C,3,0)</f>
        <v>910</v>
      </c>
      <c r="I50" s="47" t="s">
        <v>253</v>
      </c>
      <c r="J50" s="48">
        <f>VLOOKUP(I50,'Equipment Pricing'!A:C,3,0)</f>
        <v>610</v>
      </c>
      <c r="K50" s="44" t="s">
        <v>254</v>
      </c>
      <c r="L50" s="48">
        <f>VLOOKUP(K50,'Equipment Pricing'!A:C,3,0)</f>
        <v>96</v>
      </c>
      <c r="M50" s="50">
        <f t="shared" si="1"/>
        <v>1616</v>
      </c>
      <c r="N50" s="101">
        <v>435.0</v>
      </c>
      <c r="O50" s="101">
        <f t="shared" si="2"/>
        <v>194.845</v>
      </c>
      <c r="P50" s="101">
        <v>356.0</v>
      </c>
      <c r="Q50" s="101">
        <f t="shared" si="3"/>
        <v>2601.845</v>
      </c>
      <c r="R50" s="101">
        <f t="shared" si="4"/>
        <v>1748.155</v>
      </c>
      <c r="S50" s="51">
        <v>4350.0</v>
      </c>
    </row>
    <row r="51" ht="15.75" customHeight="1">
      <c r="A51" s="58" t="s">
        <v>165</v>
      </c>
      <c r="B51" s="58" t="s">
        <v>115</v>
      </c>
      <c r="C51" s="58" t="s">
        <v>116</v>
      </c>
      <c r="D51" s="55" t="s">
        <v>42</v>
      </c>
      <c r="E51" s="58" t="s">
        <v>298</v>
      </c>
      <c r="F51" s="55">
        <v>3.5</v>
      </c>
      <c r="G51" s="47" t="s">
        <v>130</v>
      </c>
      <c r="H51" s="48">
        <f>VLOOKUP(G51,'Equipment Pricing'!A:C,3,0)</f>
        <v>1144</v>
      </c>
      <c r="I51" s="47" t="s">
        <v>256</v>
      </c>
      <c r="J51" s="48">
        <f>VLOOKUP(I51,'Equipment Pricing'!A:C,3,0)</f>
        <v>634</v>
      </c>
      <c r="K51" s="44" t="s">
        <v>257</v>
      </c>
      <c r="L51" s="48">
        <f>VLOOKUP(K51,'Equipment Pricing'!A:C,3,0)</f>
        <v>228</v>
      </c>
      <c r="M51" s="50">
        <f t="shared" si="1"/>
        <v>2006</v>
      </c>
      <c r="N51" s="101">
        <v>435.0</v>
      </c>
      <c r="O51" s="101">
        <f t="shared" si="2"/>
        <v>231.895</v>
      </c>
      <c r="P51" s="101">
        <v>356.0</v>
      </c>
      <c r="Q51" s="101">
        <f t="shared" si="3"/>
        <v>3028.895</v>
      </c>
      <c r="R51" s="101">
        <f t="shared" si="4"/>
        <v>1746.105</v>
      </c>
      <c r="S51" s="51">
        <v>4775.0</v>
      </c>
    </row>
    <row r="52" ht="15.75" customHeight="1">
      <c r="A52" s="58" t="s">
        <v>165</v>
      </c>
      <c r="B52" s="58" t="s">
        <v>115</v>
      </c>
      <c r="C52" s="58" t="s">
        <v>116</v>
      </c>
      <c r="D52" s="55" t="s">
        <v>42</v>
      </c>
      <c r="E52" s="58" t="s">
        <v>298</v>
      </c>
      <c r="F52" s="55">
        <v>3.5</v>
      </c>
      <c r="G52" s="47" t="s">
        <v>130</v>
      </c>
      <c r="H52" s="48">
        <f>VLOOKUP(G52,'Equipment Pricing'!A:C,3,0)</f>
        <v>1144</v>
      </c>
      <c r="I52" s="47" t="s">
        <v>256</v>
      </c>
      <c r="J52" s="48">
        <f>VLOOKUP(I52,'Equipment Pricing'!A:C,3,0)</f>
        <v>634</v>
      </c>
      <c r="K52" s="44" t="s">
        <v>257</v>
      </c>
      <c r="L52" s="48">
        <f>VLOOKUP(K52,'Equipment Pricing'!A:C,3,0)</f>
        <v>228</v>
      </c>
      <c r="M52" s="50">
        <f t="shared" si="1"/>
        <v>2006</v>
      </c>
      <c r="N52" s="101">
        <v>435.0</v>
      </c>
      <c r="O52" s="101">
        <f t="shared" si="2"/>
        <v>231.895</v>
      </c>
      <c r="P52" s="101">
        <v>356.0</v>
      </c>
      <c r="Q52" s="101">
        <f t="shared" si="3"/>
        <v>3028.895</v>
      </c>
      <c r="R52" s="101">
        <f t="shared" si="4"/>
        <v>1746.105</v>
      </c>
      <c r="S52" s="51">
        <v>4775.0</v>
      </c>
    </row>
    <row r="53" ht="15.75" customHeight="1">
      <c r="A53" s="58" t="s">
        <v>165</v>
      </c>
      <c r="B53" s="58" t="s">
        <v>115</v>
      </c>
      <c r="C53" s="58" t="s">
        <v>116</v>
      </c>
      <c r="D53" s="55" t="s">
        <v>42</v>
      </c>
      <c r="E53" s="58" t="s">
        <v>298</v>
      </c>
      <c r="F53" s="55">
        <v>4.0</v>
      </c>
      <c r="G53" s="47" t="s">
        <v>134</v>
      </c>
      <c r="H53" s="48">
        <f>VLOOKUP(G53,'Equipment Pricing'!A:C,3,0)</f>
        <v>1191</v>
      </c>
      <c r="I53" s="47" t="s">
        <v>259</v>
      </c>
      <c r="J53" s="48">
        <f>VLOOKUP(I53,'Equipment Pricing'!A:C,3,0)</f>
        <v>693</v>
      </c>
      <c r="K53" s="44" t="s">
        <v>257</v>
      </c>
      <c r="L53" s="48">
        <f>VLOOKUP(K53,'Equipment Pricing'!A:C,3,0)</f>
        <v>228</v>
      </c>
      <c r="M53" s="50">
        <f t="shared" si="1"/>
        <v>2112</v>
      </c>
      <c r="N53" s="101">
        <v>435.0</v>
      </c>
      <c r="O53" s="101">
        <f t="shared" si="2"/>
        <v>241.965</v>
      </c>
      <c r="P53" s="101">
        <v>356.0</v>
      </c>
      <c r="Q53" s="101">
        <f t="shared" si="3"/>
        <v>3144.965</v>
      </c>
      <c r="R53" s="101">
        <f t="shared" si="4"/>
        <v>1755.035</v>
      </c>
      <c r="S53" s="51">
        <v>4900.0</v>
      </c>
    </row>
    <row r="54" ht="15.75" customHeight="1">
      <c r="A54" s="58" t="s">
        <v>165</v>
      </c>
      <c r="B54" s="58" t="s">
        <v>115</v>
      </c>
      <c r="C54" s="58" t="s">
        <v>116</v>
      </c>
      <c r="D54" s="55" t="s">
        <v>42</v>
      </c>
      <c r="E54" s="58" t="s">
        <v>298</v>
      </c>
      <c r="F54" s="55">
        <v>5.0</v>
      </c>
      <c r="G54" s="47" t="s">
        <v>137</v>
      </c>
      <c r="H54" s="48">
        <f>VLOOKUP(G54,'Equipment Pricing'!A:C,3,0)</f>
        <v>1374</v>
      </c>
      <c r="I54" s="47" t="s">
        <v>261</v>
      </c>
      <c r="J54" s="48">
        <f>VLOOKUP(I54,'Equipment Pricing'!A:C,3,0)</f>
        <v>693</v>
      </c>
      <c r="K54" s="44" t="s">
        <v>257</v>
      </c>
      <c r="L54" s="48">
        <f>VLOOKUP(K54,'Equipment Pricing'!A:C,3,0)</f>
        <v>228</v>
      </c>
      <c r="M54" s="50">
        <f t="shared" si="1"/>
        <v>2295</v>
      </c>
      <c r="N54" s="101">
        <v>435.0</v>
      </c>
      <c r="O54" s="101">
        <f t="shared" si="2"/>
        <v>259.35</v>
      </c>
      <c r="P54" s="101">
        <v>356.0</v>
      </c>
      <c r="Q54" s="101">
        <f t="shared" si="3"/>
        <v>3345.35</v>
      </c>
      <c r="R54" s="101">
        <f t="shared" si="4"/>
        <v>1754.65</v>
      </c>
      <c r="S54" s="51">
        <v>5100.0</v>
      </c>
    </row>
    <row r="55" ht="15.75" customHeight="1">
      <c r="A55" s="58" t="s">
        <v>184</v>
      </c>
      <c r="B55" s="58" t="s">
        <v>115</v>
      </c>
      <c r="C55" s="58" t="s">
        <v>116</v>
      </c>
      <c r="D55" s="55" t="s">
        <v>42</v>
      </c>
      <c r="E55" s="58" t="s">
        <v>298</v>
      </c>
      <c r="F55" s="55">
        <v>1.5</v>
      </c>
      <c r="G55" s="47" t="s">
        <v>117</v>
      </c>
      <c r="H55" s="48">
        <f>VLOOKUP(G55,'Equipment Pricing'!A:C,3,0)</f>
        <v>815</v>
      </c>
      <c r="I55" s="47" t="s">
        <v>245</v>
      </c>
      <c r="J55" s="48">
        <f>VLOOKUP(I55,'Equipment Pricing'!A:C,3,0)</f>
        <v>559</v>
      </c>
      <c r="K55" s="44" t="s">
        <v>246</v>
      </c>
      <c r="L55" s="48">
        <f>VLOOKUP(K55,'Equipment Pricing'!A:C,3,0)</f>
        <v>80</v>
      </c>
      <c r="M55" s="50">
        <f t="shared" si="1"/>
        <v>1454</v>
      </c>
      <c r="N55" s="101">
        <v>435.0</v>
      </c>
      <c r="O55" s="101">
        <f t="shared" si="2"/>
        <v>179.455</v>
      </c>
      <c r="P55" s="101">
        <v>356.0</v>
      </c>
      <c r="Q55" s="101">
        <f t="shared" si="3"/>
        <v>2424.455</v>
      </c>
      <c r="R55" s="101">
        <f t="shared" si="4"/>
        <v>1750.545</v>
      </c>
      <c r="S55" s="51">
        <v>4175.0</v>
      </c>
    </row>
    <row r="56" ht="15.75" customHeight="1">
      <c r="A56" s="58" t="s">
        <v>184</v>
      </c>
      <c r="B56" s="58" t="s">
        <v>115</v>
      </c>
      <c r="C56" s="58" t="s">
        <v>116</v>
      </c>
      <c r="D56" s="55" t="s">
        <v>42</v>
      </c>
      <c r="E56" s="58" t="s">
        <v>298</v>
      </c>
      <c r="F56" s="55">
        <v>2.0</v>
      </c>
      <c r="G56" s="47" t="s">
        <v>123</v>
      </c>
      <c r="H56" s="48">
        <f>VLOOKUP(G56,'Equipment Pricing'!A:C,3,0)</f>
        <v>815</v>
      </c>
      <c r="I56" s="47" t="s">
        <v>248</v>
      </c>
      <c r="J56" s="48">
        <f>VLOOKUP(I56,'Equipment Pricing'!A:C,3,0)</f>
        <v>559</v>
      </c>
      <c r="K56" s="44" t="s">
        <v>246</v>
      </c>
      <c r="L56" s="48">
        <f>VLOOKUP(K56,'Equipment Pricing'!A:C,3,0)</f>
        <v>80</v>
      </c>
      <c r="M56" s="50">
        <f t="shared" si="1"/>
        <v>1454</v>
      </c>
      <c r="N56" s="101">
        <v>435.0</v>
      </c>
      <c r="O56" s="101">
        <f t="shared" si="2"/>
        <v>179.455</v>
      </c>
      <c r="P56" s="101">
        <v>356.0</v>
      </c>
      <c r="Q56" s="101">
        <f t="shared" si="3"/>
        <v>2424.455</v>
      </c>
      <c r="R56" s="101">
        <f t="shared" si="4"/>
        <v>1750.545</v>
      </c>
      <c r="S56" s="51">
        <v>4175.0</v>
      </c>
    </row>
    <row r="57" ht="15.75" customHeight="1">
      <c r="A57" s="58" t="s">
        <v>184</v>
      </c>
      <c r="B57" s="58" t="s">
        <v>115</v>
      </c>
      <c r="C57" s="58" t="s">
        <v>116</v>
      </c>
      <c r="D57" s="55" t="s">
        <v>42</v>
      </c>
      <c r="E57" s="58" t="s">
        <v>298</v>
      </c>
      <c r="F57" s="55">
        <v>2.5</v>
      </c>
      <c r="G57" s="47" t="s">
        <v>124</v>
      </c>
      <c r="H57" s="48">
        <f>VLOOKUP(G57,'Equipment Pricing'!A:C,3,0)</f>
        <v>834</v>
      </c>
      <c r="I57" s="47" t="s">
        <v>250</v>
      </c>
      <c r="J57" s="48">
        <f>VLOOKUP(I57,'Equipment Pricing'!A:C,3,0)</f>
        <v>589</v>
      </c>
      <c r="K57" s="44" t="s">
        <v>251</v>
      </c>
      <c r="L57" s="48">
        <f>VLOOKUP(K57,'Equipment Pricing'!A:C,3,0)</f>
        <v>91</v>
      </c>
      <c r="M57" s="50">
        <f t="shared" si="1"/>
        <v>1514</v>
      </c>
      <c r="N57" s="101">
        <v>435.0</v>
      </c>
      <c r="O57" s="101">
        <f t="shared" si="2"/>
        <v>185.155</v>
      </c>
      <c r="P57" s="101">
        <v>356.0</v>
      </c>
      <c r="Q57" s="101">
        <f t="shared" si="3"/>
        <v>2490.155</v>
      </c>
      <c r="R57" s="101">
        <f t="shared" si="4"/>
        <v>1759.845</v>
      </c>
      <c r="S57" s="51">
        <v>4250.0</v>
      </c>
    </row>
    <row r="58" ht="15.75" customHeight="1">
      <c r="A58" s="58" t="s">
        <v>184</v>
      </c>
      <c r="B58" s="58" t="s">
        <v>115</v>
      </c>
      <c r="C58" s="58" t="s">
        <v>116</v>
      </c>
      <c r="D58" s="55" t="s">
        <v>42</v>
      </c>
      <c r="E58" s="58" t="s">
        <v>298</v>
      </c>
      <c r="F58" s="55">
        <v>2.5</v>
      </c>
      <c r="G58" s="47" t="s">
        <v>124</v>
      </c>
      <c r="H58" s="48">
        <f>VLOOKUP(G58,'Equipment Pricing'!A:C,3,0)</f>
        <v>834</v>
      </c>
      <c r="I58" s="47" t="s">
        <v>250</v>
      </c>
      <c r="J58" s="48">
        <f>VLOOKUP(I58,'Equipment Pricing'!A:C,3,0)</f>
        <v>589</v>
      </c>
      <c r="K58" s="44" t="s">
        <v>251</v>
      </c>
      <c r="L58" s="48">
        <f>VLOOKUP(K58,'Equipment Pricing'!A:C,3,0)</f>
        <v>91</v>
      </c>
      <c r="M58" s="50">
        <f t="shared" si="1"/>
        <v>1514</v>
      </c>
      <c r="N58" s="101">
        <v>435.0</v>
      </c>
      <c r="O58" s="101">
        <f t="shared" si="2"/>
        <v>185.155</v>
      </c>
      <c r="P58" s="101">
        <v>356.0</v>
      </c>
      <c r="Q58" s="101">
        <f t="shared" si="3"/>
        <v>2490.155</v>
      </c>
      <c r="R58" s="101">
        <f t="shared" si="4"/>
        <v>1759.845</v>
      </c>
      <c r="S58" s="51">
        <v>4250.0</v>
      </c>
    </row>
    <row r="59" ht="15.75" customHeight="1">
      <c r="A59" s="58" t="s">
        <v>184</v>
      </c>
      <c r="B59" s="58" t="s">
        <v>115</v>
      </c>
      <c r="C59" s="58" t="s">
        <v>116</v>
      </c>
      <c r="D59" s="55" t="s">
        <v>42</v>
      </c>
      <c r="E59" s="58" t="s">
        <v>298</v>
      </c>
      <c r="F59" s="55">
        <v>3.0</v>
      </c>
      <c r="G59" s="47" t="s">
        <v>127</v>
      </c>
      <c r="H59" s="48">
        <f>VLOOKUP(G59,'Equipment Pricing'!A:C,3,0)</f>
        <v>910</v>
      </c>
      <c r="I59" s="47" t="s">
        <v>253</v>
      </c>
      <c r="J59" s="48">
        <f>VLOOKUP(I59,'Equipment Pricing'!A:C,3,0)</f>
        <v>610</v>
      </c>
      <c r="K59" s="44" t="s">
        <v>254</v>
      </c>
      <c r="L59" s="48">
        <f>VLOOKUP(K59,'Equipment Pricing'!A:C,3,0)</f>
        <v>96</v>
      </c>
      <c r="M59" s="50">
        <f t="shared" si="1"/>
        <v>1616</v>
      </c>
      <c r="N59" s="101">
        <v>435.0</v>
      </c>
      <c r="O59" s="101">
        <f t="shared" si="2"/>
        <v>194.845</v>
      </c>
      <c r="P59" s="101">
        <v>356.0</v>
      </c>
      <c r="Q59" s="101">
        <f t="shared" si="3"/>
        <v>2601.845</v>
      </c>
      <c r="R59" s="101">
        <f t="shared" si="4"/>
        <v>1748.155</v>
      </c>
      <c r="S59" s="51">
        <v>4350.0</v>
      </c>
    </row>
    <row r="60" ht="15.75" customHeight="1">
      <c r="A60" s="58" t="s">
        <v>184</v>
      </c>
      <c r="B60" s="58" t="s">
        <v>115</v>
      </c>
      <c r="C60" s="58" t="s">
        <v>116</v>
      </c>
      <c r="D60" s="55" t="s">
        <v>42</v>
      </c>
      <c r="E60" s="58" t="s">
        <v>298</v>
      </c>
      <c r="F60" s="55">
        <v>3.0</v>
      </c>
      <c r="G60" s="47" t="s">
        <v>127</v>
      </c>
      <c r="H60" s="48">
        <f>VLOOKUP(G60,'Equipment Pricing'!A:C,3,0)</f>
        <v>910</v>
      </c>
      <c r="I60" s="47" t="s">
        <v>253</v>
      </c>
      <c r="J60" s="48">
        <f>VLOOKUP(I60,'Equipment Pricing'!A:C,3,0)</f>
        <v>610</v>
      </c>
      <c r="K60" s="44" t="s">
        <v>254</v>
      </c>
      <c r="L60" s="48">
        <f>VLOOKUP(K60,'Equipment Pricing'!A:C,3,0)</f>
        <v>96</v>
      </c>
      <c r="M60" s="50">
        <f t="shared" si="1"/>
        <v>1616</v>
      </c>
      <c r="N60" s="101">
        <v>435.0</v>
      </c>
      <c r="O60" s="101">
        <f t="shared" si="2"/>
        <v>194.845</v>
      </c>
      <c r="P60" s="101">
        <v>356.0</v>
      </c>
      <c r="Q60" s="101">
        <f t="shared" si="3"/>
        <v>2601.845</v>
      </c>
      <c r="R60" s="101">
        <f t="shared" si="4"/>
        <v>1748.155</v>
      </c>
      <c r="S60" s="51">
        <v>4350.0</v>
      </c>
    </row>
    <row r="61" ht="15.75" customHeight="1">
      <c r="A61" s="58" t="s">
        <v>184</v>
      </c>
      <c r="B61" s="58" t="s">
        <v>115</v>
      </c>
      <c r="C61" s="58" t="s">
        <v>116</v>
      </c>
      <c r="D61" s="55" t="s">
        <v>42</v>
      </c>
      <c r="E61" s="58" t="s">
        <v>298</v>
      </c>
      <c r="F61" s="55">
        <v>3.5</v>
      </c>
      <c r="G61" s="47" t="s">
        <v>130</v>
      </c>
      <c r="H61" s="48">
        <f>VLOOKUP(G61,'Equipment Pricing'!A:C,3,0)</f>
        <v>1144</v>
      </c>
      <c r="I61" s="47" t="s">
        <v>256</v>
      </c>
      <c r="J61" s="48">
        <f>VLOOKUP(I61,'Equipment Pricing'!A:C,3,0)</f>
        <v>634</v>
      </c>
      <c r="K61" s="44" t="s">
        <v>257</v>
      </c>
      <c r="L61" s="48">
        <f>VLOOKUP(K61,'Equipment Pricing'!A:C,3,0)</f>
        <v>228</v>
      </c>
      <c r="M61" s="50">
        <f t="shared" si="1"/>
        <v>2006</v>
      </c>
      <c r="N61" s="101">
        <v>435.0</v>
      </c>
      <c r="O61" s="101">
        <f t="shared" si="2"/>
        <v>231.895</v>
      </c>
      <c r="P61" s="101">
        <v>356.0</v>
      </c>
      <c r="Q61" s="101">
        <f t="shared" si="3"/>
        <v>3028.895</v>
      </c>
      <c r="R61" s="101">
        <f t="shared" si="4"/>
        <v>1746.105</v>
      </c>
      <c r="S61" s="51">
        <v>4775.0</v>
      </c>
    </row>
    <row r="62" ht="15.75" customHeight="1">
      <c r="A62" s="58" t="s">
        <v>184</v>
      </c>
      <c r="B62" s="58" t="s">
        <v>115</v>
      </c>
      <c r="C62" s="58" t="s">
        <v>116</v>
      </c>
      <c r="D62" s="55" t="s">
        <v>42</v>
      </c>
      <c r="E62" s="58" t="s">
        <v>298</v>
      </c>
      <c r="F62" s="55">
        <v>3.5</v>
      </c>
      <c r="G62" s="47" t="s">
        <v>130</v>
      </c>
      <c r="H62" s="48">
        <f>VLOOKUP(G62,'Equipment Pricing'!A:C,3,0)</f>
        <v>1144</v>
      </c>
      <c r="I62" s="47" t="s">
        <v>256</v>
      </c>
      <c r="J62" s="48">
        <f>VLOOKUP(I62,'Equipment Pricing'!A:C,3,0)</f>
        <v>634</v>
      </c>
      <c r="K62" s="44" t="s">
        <v>257</v>
      </c>
      <c r="L62" s="48">
        <f>VLOOKUP(K62,'Equipment Pricing'!A:C,3,0)</f>
        <v>228</v>
      </c>
      <c r="M62" s="50">
        <f t="shared" si="1"/>
        <v>2006</v>
      </c>
      <c r="N62" s="101">
        <v>435.0</v>
      </c>
      <c r="O62" s="101">
        <f t="shared" si="2"/>
        <v>231.895</v>
      </c>
      <c r="P62" s="101">
        <v>356.0</v>
      </c>
      <c r="Q62" s="101">
        <f t="shared" si="3"/>
        <v>3028.895</v>
      </c>
      <c r="R62" s="101">
        <f t="shared" si="4"/>
        <v>1746.105</v>
      </c>
      <c r="S62" s="51">
        <v>4775.0</v>
      </c>
    </row>
    <row r="63" ht="15.75" customHeight="1">
      <c r="A63" s="58" t="s">
        <v>184</v>
      </c>
      <c r="B63" s="58" t="s">
        <v>115</v>
      </c>
      <c r="C63" s="58" t="s">
        <v>116</v>
      </c>
      <c r="D63" s="55" t="s">
        <v>42</v>
      </c>
      <c r="E63" s="58" t="s">
        <v>298</v>
      </c>
      <c r="F63" s="55">
        <v>4.0</v>
      </c>
      <c r="G63" s="47" t="s">
        <v>134</v>
      </c>
      <c r="H63" s="48">
        <f>VLOOKUP(G63,'Equipment Pricing'!A:C,3,0)</f>
        <v>1191</v>
      </c>
      <c r="I63" s="47" t="s">
        <v>259</v>
      </c>
      <c r="J63" s="48">
        <f>VLOOKUP(I63,'Equipment Pricing'!A:C,3,0)</f>
        <v>693</v>
      </c>
      <c r="K63" s="44" t="s">
        <v>257</v>
      </c>
      <c r="L63" s="48">
        <f>VLOOKUP(K63,'Equipment Pricing'!A:C,3,0)</f>
        <v>228</v>
      </c>
      <c r="M63" s="50">
        <f t="shared" si="1"/>
        <v>2112</v>
      </c>
      <c r="N63" s="101">
        <v>435.0</v>
      </c>
      <c r="O63" s="101">
        <f t="shared" si="2"/>
        <v>241.965</v>
      </c>
      <c r="P63" s="101">
        <v>356.0</v>
      </c>
      <c r="Q63" s="101">
        <f t="shared" si="3"/>
        <v>3144.965</v>
      </c>
      <c r="R63" s="101">
        <f t="shared" si="4"/>
        <v>1755.035</v>
      </c>
      <c r="S63" s="51">
        <v>4900.0</v>
      </c>
    </row>
    <row r="64" ht="15.75" customHeight="1">
      <c r="A64" s="58" t="s">
        <v>184</v>
      </c>
      <c r="B64" s="58" t="s">
        <v>115</v>
      </c>
      <c r="C64" s="58" t="s">
        <v>116</v>
      </c>
      <c r="D64" s="55" t="s">
        <v>42</v>
      </c>
      <c r="E64" s="58" t="s">
        <v>298</v>
      </c>
      <c r="F64" s="55">
        <v>5.0</v>
      </c>
      <c r="G64" s="47" t="s">
        <v>137</v>
      </c>
      <c r="H64" s="48">
        <f>VLOOKUP(G64,'Equipment Pricing'!A:C,3,0)</f>
        <v>1374</v>
      </c>
      <c r="I64" s="47" t="s">
        <v>261</v>
      </c>
      <c r="J64" s="48">
        <f>VLOOKUP(I64,'Equipment Pricing'!A:C,3,0)</f>
        <v>693</v>
      </c>
      <c r="K64" s="44" t="s">
        <v>257</v>
      </c>
      <c r="L64" s="48">
        <f>VLOOKUP(K64,'Equipment Pricing'!A:C,3,0)</f>
        <v>228</v>
      </c>
      <c r="M64" s="50">
        <f t="shared" si="1"/>
        <v>2295</v>
      </c>
      <c r="N64" s="101">
        <v>435.0</v>
      </c>
      <c r="O64" s="101">
        <f t="shared" si="2"/>
        <v>259.35</v>
      </c>
      <c r="P64" s="101">
        <v>356.0</v>
      </c>
      <c r="Q64" s="101">
        <f t="shared" si="3"/>
        <v>3345.35</v>
      </c>
      <c r="R64" s="101">
        <f t="shared" si="4"/>
        <v>1754.65</v>
      </c>
      <c r="S64" s="51">
        <v>5100.0</v>
      </c>
    </row>
    <row r="65" ht="15.75" customHeight="1">
      <c r="A65" s="58" t="s">
        <v>200</v>
      </c>
      <c r="B65" s="58" t="s">
        <v>115</v>
      </c>
      <c r="C65" s="58" t="s">
        <v>116</v>
      </c>
      <c r="D65" s="55" t="s">
        <v>42</v>
      </c>
      <c r="E65" s="58" t="s">
        <v>298</v>
      </c>
      <c r="F65" s="55">
        <v>1.5</v>
      </c>
      <c r="G65" s="47" t="s">
        <v>117</v>
      </c>
      <c r="H65" s="48">
        <f>VLOOKUP(G65,'Equipment Pricing'!A:C,3,0)</f>
        <v>815</v>
      </c>
      <c r="I65" s="47" t="s">
        <v>245</v>
      </c>
      <c r="J65" s="48">
        <f>VLOOKUP(I65,'Equipment Pricing'!A:C,3,0)</f>
        <v>559</v>
      </c>
      <c r="K65" s="44" t="s">
        <v>246</v>
      </c>
      <c r="L65" s="48">
        <f>VLOOKUP(K65,'Equipment Pricing'!A:C,3,0)</f>
        <v>80</v>
      </c>
      <c r="M65" s="50">
        <f t="shared" si="1"/>
        <v>1454</v>
      </c>
      <c r="N65" s="101">
        <v>435.0</v>
      </c>
      <c r="O65" s="101">
        <f t="shared" si="2"/>
        <v>179.455</v>
      </c>
      <c r="P65" s="101">
        <v>356.0</v>
      </c>
      <c r="Q65" s="101">
        <f t="shared" si="3"/>
        <v>2424.455</v>
      </c>
      <c r="R65" s="101">
        <f t="shared" si="4"/>
        <v>1750.545</v>
      </c>
      <c r="S65" s="51">
        <v>4175.0</v>
      </c>
    </row>
    <row r="66" ht="15.75" customHeight="1">
      <c r="A66" s="58" t="s">
        <v>200</v>
      </c>
      <c r="B66" s="58" t="s">
        <v>115</v>
      </c>
      <c r="C66" s="58" t="s">
        <v>116</v>
      </c>
      <c r="D66" s="55" t="s">
        <v>42</v>
      </c>
      <c r="E66" s="58" t="s">
        <v>298</v>
      </c>
      <c r="F66" s="55">
        <v>2.0</v>
      </c>
      <c r="G66" s="47" t="s">
        <v>123</v>
      </c>
      <c r="H66" s="48">
        <f>VLOOKUP(G66,'Equipment Pricing'!A:C,3,0)</f>
        <v>815</v>
      </c>
      <c r="I66" s="47" t="s">
        <v>248</v>
      </c>
      <c r="J66" s="48">
        <f>VLOOKUP(I66,'Equipment Pricing'!A:C,3,0)</f>
        <v>559</v>
      </c>
      <c r="K66" s="44" t="s">
        <v>246</v>
      </c>
      <c r="L66" s="48">
        <f>VLOOKUP(K66,'Equipment Pricing'!A:C,3,0)</f>
        <v>80</v>
      </c>
      <c r="M66" s="50">
        <f t="shared" si="1"/>
        <v>1454</v>
      </c>
      <c r="N66" s="101">
        <v>435.0</v>
      </c>
      <c r="O66" s="101">
        <f t="shared" si="2"/>
        <v>179.455</v>
      </c>
      <c r="P66" s="101">
        <v>356.0</v>
      </c>
      <c r="Q66" s="101">
        <f t="shared" si="3"/>
        <v>2424.455</v>
      </c>
      <c r="R66" s="101">
        <f t="shared" si="4"/>
        <v>1750.545</v>
      </c>
      <c r="S66" s="51">
        <v>4175.0</v>
      </c>
    </row>
    <row r="67" ht="15.75" customHeight="1">
      <c r="A67" s="58" t="s">
        <v>200</v>
      </c>
      <c r="B67" s="58" t="s">
        <v>115</v>
      </c>
      <c r="C67" s="58" t="s">
        <v>116</v>
      </c>
      <c r="D67" s="55" t="s">
        <v>42</v>
      </c>
      <c r="E67" s="58" t="s">
        <v>298</v>
      </c>
      <c r="F67" s="55">
        <v>2.5</v>
      </c>
      <c r="G67" s="47" t="s">
        <v>124</v>
      </c>
      <c r="H67" s="48">
        <f>VLOOKUP(G67,'Equipment Pricing'!A:C,3,0)</f>
        <v>834</v>
      </c>
      <c r="I67" s="47" t="s">
        <v>250</v>
      </c>
      <c r="J67" s="48">
        <f>VLOOKUP(I67,'Equipment Pricing'!A:C,3,0)</f>
        <v>589</v>
      </c>
      <c r="K67" s="44" t="s">
        <v>251</v>
      </c>
      <c r="L67" s="48">
        <f>VLOOKUP(K67,'Equipment Pricing'!A:C,3,0)</f>
        <v>91</v>
      </c>
      <c r="M67" s="50">
        <f t="shared" si="1"/>
        <v>1514</v>
      </c>
      <c r="N67" s="101">
        <v>435.0</v>
      </c>
      <c r="O67" s="101">
        <f t="shared" si="2"/>
        <v>185.155</v>
      </c>
      <c r="P67" s="101">
        <v>356.0</v>
      </c>
      <c r="Q67" s="101">
        <f t="shared" si="3"/>
        <v>2490.155</v>
      </c>
      <c r="R67" s="101">
        <f t="shared" si="4"/>
        <v>1759.845</v>
      </c>
      <c r="S67" s="51">
        <v>4250.0</v>
      </c>
    </row>
    <row r="68" ht="15.75" customHeight="1">
      <c r="A68" s="58" t="s">
        <v>200</v>
      </c>
      <c r="B68" s="58" t="s">
        <v>115</v>
      </c>
      <c r="C68" s="58" t="s">
        <v>116</v>
      </c>
      <c r="D68" s="55" t="s">
        <v>42</v>
      </c>
      <c r="E68" s="58" t="s">
        <v>298</v>
      </c>
      <c r="F68" s="55">
        <v>2.5</v>
      </c>
      <c r="G68" s="47" t="s">
        <v>124</v>
      </c>
      <c r="H68" s="48">
        <f>VLOOKUP(G68,'Equipment Pricing'!A:C,3,0)</f>
        <v>834</v>
      </c>
      <c r="I68" s="47" t="s">
        <v>250</v>
      </c>
      <c r="J68" s="48">
        <f>VLOOKUP(I68,'Equipment Pricing'!A:C,3,0)</f>
        <v>589</v>
      </c>
      <c r="K68" s="44" t="s">
        <v>251</v>
      </c>
      <c r="L68" s="48">
        <f>VLOOKUP(K68,'Equipment Pricing'!A:C,3,0)</f>
        <v>91</v>
      </c>
      <c r="M68" s="50">
        <f t="shared" si="1"/>
        <v>1514</v>
      </c>
      <c r="N68" s="101">
        <v>435.0</v>
      </c>
      <c r="O68" s="101">
        <f t="shared" si="2"/>
        <v>185.155</v>
      </c>
      <c r="P68" s="101">
        <v>356.0</v>
      </c>
      <c r="Q68" s="101">
        <f t="shared" si="3"/>
        <v>2490.155</v>
      </c>
      <c r="R68" s="101">
        <f t="shared" si="4"/>
        <v>1759.845</v>
      </c>
      <c r="S68" s="51">
        <v>4250.0</v>
      </c>
    </row>
    <row r="69" ht="15.75" customHeight="1">
      <c r="A69" s="58" t="s">
        <v>200</v>
      </c>
      <c r="B69" s="58" t="s">
        <v>115</v>
      </c>
      <c r="C69" s="58" t="s">
        <v>116</v>
      </c>
      <c r="D69" s="55" t="s">
        <v>42</v>
      </c>
      <c r="E69" s="58" t="s">
        <v>298</v>
      </c>
      <c r="F69" s="55">
        <v>3.0</v>
      </c>
      <c r="G69" s="47" t="s">
        <v>127</v>
      </c>
      <c r="H69" s="48">
        <f>VLOOKUP(G69,'Equipment Pricing'!A:C,3,0)</f>
        <v>910</v>
      </c>
      <c r="I69" s="47" t="s">
        <v>253</v>
      </c>
      <c r="J69" s="48">
        <f>VLOOKUP(I69,'Equipment Pricing'!A:C,3,0)</f>
        <v>610</v>
      </c>
      <c r="K69" s="44" t="s">
        <v>254</v>
      </c>
      <c r="L69" s="48">
        <f>VLOOKUP(K69,'Equipment Pricing'!A:C,3,0)</f>
        <v>96</v>
      </c>
      <c r="M69" s="50">
        <f t="shared" si="1"/>
        <v>1616</v>
      </c>
      <c r="N69" s="101">
        <v>435.0</v>
      </c>
      <c r="O69" s="101">
        <f t="shared" si="2"/>
        <v>194.845</v>
      </c>
      <c r="P69" s="101">
        <v>356.0</v>
      </c>
      <c r="Q69" s="101">
        <f t="shared" si="3"/>
        <v>2601.845</v>
      </c>
      <c r="R69" s="101">
        <f t="shared" si="4"/>
        <v>1748.155</v>
      </c>
      <c r="S69" s="51">
        <v>4350.0</v>
      </c>
    </row>
    <row r="70" ht="15.75" customHeight="1">
      <c r="A70" s="58" t="s">
        <v>200</v>
      </c>
      <c r="B70" s="58" t="s">
        <v>115</v>
      </c>
      <c r="C70" s="58" t="s">
        <v>116</v>
      </c>
      <c r="D70" s="55" t="s">
        <v>42</v>
      </c>
      <c r="E70" s="58" t="s">
        <v>298</v>
      </c>
      <c r="F70" s="55">
        <v>3.0</v>
      </c>
      <c r="G70" s="47" t="s">
        <v>127</v>
      </c>
      <c r="H70" s="48">
        <f>VLOOKUP(G70,'Equipment Pricing'!A:C,3,0)</f>
        <v>910</v>
      </c>
      <c r="I70" s="47" t="s">
        <v>253</v>
      </c>
      <c r="J70" s="48">
        <f>VLOOKUP(I70,'Equipment Pricing'!A:C,3,0)</f>
        <v>610</v>
      </c>
      <c r="K70" s="44" t="s">
        <v>254</v>
      </c>
      <c r="L70" s="48">
        <f>VLOOKUP(K70,'Equipment Pricing'!A:C,3,0)</f>
        <v>96</v>
      </c>
      <c r="M70" s="50">
        <f t="shared" si="1"/>
        <v>1616</v>
      </c>
      <c r="N70" s="101">
        <v>435.0</v>
      </c>
      <c r="O70" s="101">
        <f t="shared" si="2"/>
        <v>194.845</v>
      </c>
      <c r="P70" s="101">
        <v>356.0</v>
      </c>
      <c r="Q70" s="101">
        <f t="shared" si="3"/>
        <v>2601.845</v>
      </c>
      <c r="R70" s="101">
        <f t="shared" si="4"/>
        <v>1748.155</v>
      </c>
      <c r="S70" s="51">
        <v>4350.0</v>
      </c>
    </row>
    <row r="71" ht="15.75" customHeight="1">
      <c r="A71" s="58" t="s">
        <v>200</v>
      </c>
      <c r="B71" s="58" t="s">
        <v>115</v>
      </c>
      <c r="C71" s="58" t="s">
        <v>116</v>
      </c>
      <c r="D71" s="55" t="s">
        <v>42</v>
      </c>
      <c r="E71" s="58" t="s">
        <v>298</v>
      </c>
      <c r="F71" s="55">
        <v>3.5</v>
      </c>
      <c r="G71" s="47" t="s">
        <v>130</v>
      </c>
      <c r="H71" s="48">
        <f>VLOOKUP(G71,'Equipment Pricing'!A:C,3,0)</f>
        <v>1144</v>
      </c>
      <c r="I71" s="47" t="s">
        <v>256</v>
      </c>
      <c r="J71" s="48">
        <f>VLOOKUP(I71,'Equipment Pricing'!A:C,3,0)</f>
        <v>634</v>
      </c>
      <c r="K71" s="44" t="s">
        <v>257</v>
      </c>
      <c r="L71" s="48">
        <f>VLOOKUP(K71,'Equipment Pricing'!A:C,3,0)</f>
        <v>228</v>
      </c>
      <c r="M71" s="50">
        <f t="shared" si="1"/>
        <v>2006</v>
      </c>
      <c r="N71" s="101">
        <v>435.0</v>
      </c>
      <c r="O71" s="101">
        <f t="shared" si="2"/>
        <v>231.895</v>
      </c>
      <c r="P71" s="101">
        <v>356.0</v>
      </c>
      <c r="Q71" s="101">
        <f t="shared" si="3"/>
        <v>3028.895</v>
      </c>
      <c r="R71" s="101">
        <f t="shared" si="4"/>
        <v>1746.105</v>
      </c>
      <c r="S71" s="51">
        <v>4775.0</v>
      </c>
    </row>
    <row r="72" ht="15.75" customHeight="1">
      <c r="A72" s="58" t="s">
        <v>200</v>
      </c>
      <c r="B72" s="58" t="s">
        <v>115</v>
      </c>
      <c r="C72" s="58" t="s">
        <v>116</v>
      </c>
      <c r="D72" s="55" t="s">
        <v>42</v>
      </c>
      <c r="E72" s="58" t="s">
        <v>298</v>
      </c>
      <c r="F72" s="55">
        <v>3.5</v>
      </c>
      <c r="G72" s="47" t="s">
        <v>130</v>
      </c>
      <c r="H72" s="48">
        <f>VLOOKUP(G72,'Equipment Pricing'!A:C,3,0)</f>
        <v>1144</v>
      </c>
      <c r="I72" s="47" t="s">
        <v>256</v>
      </c>
      <c r="J72" s="48">
        <f>VLOOKUP(I72,'Equipment Pricing'!A:C,3,0)</f>
        <v>634</v>
      </c>
      <c r="K72" s="44" t="s">
        <v>257</v>
      </c>
      <c r="L72" s="48">
        <f>VLOOKUP(K72,'Equipment Pricing'!A:C,3,0)</f>
        <v>228</v>
      </c>
      <c r="M72" s="50">
        <f t="shared" si="1"/>
        <v>2006</v>
      </c>
      <c r="N72" s="101">
        <v>435.0</v>
      </c>
      <c r="O72" s="101">
        <f t="shared" si="2"/>
        <v>231.895</v>
      </c>
      <c r="P72" s="101">
        <v>356.0</v>
      </c>
      <c r="Q72" s="101">
        <f t="shared" si="3"/>
        <v>3028.895</v>
      </c>
      <c r="R72" s="101">
        <f t="shared" si="4"/>
        <v>1746.105</v>
      </c>
      <c r="S72" s="51">
        <v>4775.0</v>
      </c>
    </row>
    <row r="73" ht="15.75" customHeight="1">
      <c r="A73" s="58" t="s">
        <v>200</v>
      </c>
      <c r="B73" s="58" t="s">
        <v>115</v>
      </c>
      <c r="C73" s="58" t="s">
        <v>116</v>
      </c>
      <c r="D73" s="55" t="s">
        <v>42</v>
      </c>
      <c r="E73" s="58" t="s">
        <v>298</v>
      </c>
      <c r="F73" s="55">
        <v>4.0</v>
      </c>
      <c r="G73" s="47" t="s">
        <v>134</v>
      </c>
      <c r="H73" s="48">
        <f>VLOOKUP(G73,'Equipment Pricing'!A:C,3,0)</f>
        <v>1191</v>
      </c>
      <c r="I73" s="47" t="s">
        <v>259</v>
      </c>
      <c r="J73" s="48">
        <f>VLOOKUP(I73,'Equipment Pricing'!A:C,3,0)</f>
        <v>693</v>
      </c>
      <c r="K73" s="44" t="s">
        <v>257</v>
      </c>
      <c r="L73" s="48">
        <f>VLOOKUP(K73,'Equipment Pricing'!A:C,3,0)</f>
        <v>228</v>
      </c>
      <c r="M73" s="50">
        <f t="shared" si="1"/>
        <v>2112</v>
      </c>
      <c r="N73" s="101">
        <v>435.0</v>
      </c>
      <c r="O73" s="101">
        <f t="shared" si="2"/>
        <v>241.965</v>
      </c>
      <c r="P73" s="101">
        <v>356.0</v>
      </c>
      <c r="Q73" s="101">
        <f t="shared" si="3"/>
        <v>3144.965</v>
      </c>
      <c r="R73" s="101">
        <f t="shared" si="4"/>
        <v>1755.035</v>
      </c>
      <c r="S73" s="51">
        <v>4900.0</v>
      </c>
    </row>
    <row r="74" ht="15.75" customHeight="1">
      <c r="A74" s="58" t="s">
        <v>200</v>
      </c>
      <c r="B74" s="58" t="s">
        <v>115</v>
      </c>
      <c r="C74" s="58" t="s">
        <v>116</v>
      </c>
      <c r="D74" s="55" t="s">
        <v>42</v>
      </c>
      <c r="E74" s="58" t="s">
        <v>298</v>
      </c>
      <c r="F74" s="55">
        <v>5.0</v>
      </c>
      <c r="G74" s="47" t="s">
        <v>137</v>
      </c>
      <c r="H74" s="48">
        <f>VLOOKUP(G74,'Equipment Pricing'!A:C,3,0)</f>
        <v>1374</v>
      </c>
      <c r="I74" s="47" t="s">
        <v>261</v>
      </c>
      <c r="J74" s="48">
        <f>VLOOKUP(I74,'Equipment Pricing'!A:C,3,0)</f>
        <v>693</v>
      </c>
      <c r="K74" s="44" t="s">
        <v>257</v>
      </c>
      <c r="L74" s="48">
        <f>VLOOKUP(K74,'Equipment Pricing'!A:C,3,0)</f>
        <v>228</v>
      </c>
      <c r="M74" s="50">
        <f t="shared" si="1"/>
        <v>2295</v>
      </c>
      <c r="N74" s="101">
        <v>435.0</v>
      </c>
      <c r="O74" s="101">
        <f t="shared" si="2"/>
        <v>259.35</v>
      </c>
      <c r="P74" s="101">
        <v>356.0</v>
      </c>
      <c r="Q74" s="101">
        <f t="shared" si="3"/>
        <v>3345.35</v>
      </c>
      <c r="R74" s="101">
        <f t="shared" si="4"/>
        <v>1754.65</v>
      </c>
      <c r="S74" s="51">
        <v>5100.0</v>
      </c>
    </row>
    <row r="75" ht="15.75" customHeight="1">
      <c r="A75" s="58" t="s">
        <v>204</v>
      </c>
      <c r="B75" s="58" t="s">
        <v>115</v>
      </c>
      <c r="C75" s="58" t="s">
        <v>116</v>
      </c>
      <c r="D75" s="55" t="s">
        <v>42</v>
      </c>
      <c r="E75" s="58" t="s">
        <v>298</v>
      </c>
      <c r="F75" s="55">
        <v>1.5</v>
      </c>
      <c r="G75" s="47" t="s">
        <v>117</v>
      </c>
      <c r="H75" s="48">
        <f>VLOOKUP(G75,'Equipment Pricing'!A:C,3,0)</f>
        <v>815</v>
      </c>
      <c r="I75" s="47" t="s">
        <v>245</v>
      </c>
      <c r="J75" s="48">
        <f>VLOOKUP(I75,'Equipment Pricing'!A:C,3,0)</f>
        <v>559</v>
      </c>
      <c r="K75" s="44" t="s">
        <v>246</v>
      </c>
      <c r="L75" s="48">
        <f>VLOOKUP(K75,'Equipment Pricing'!A:C,3,0)</f>
        <v>80</v>
      </c>
      <c r="M75" s="50">
        <f t="shared" si="1"/>
        <v>1454</v>
      </c>
      <c r="N75" s="101">
        <v>435.0</v>
      </c>
      <c r="O75" s="101">
        <f t="shared" si="2"/>
        <v>179.455</v>
      </c>
      <c r="P75" s="101">
        <v>356.0</v>
      </c>
      <c r="Q75" s="101">
        <f t="shared" si="3"/>
        <v>2424.455</v>
      </c>
      <c r="R75" s="101">
        <f t="shared" si="4"/>
        <v>1750.545</v>
      </c>
      <c r="S75" s="51">
        <v>4175.0</v>
      </c>
    </row>
    <row r="76" ht="15.75" customHeight="1">
      <c r="A76" s="58" t="s">
        <v>204</v>
      </c>
      <c r="B76" s="58" t="s">
        <v>115</v>
      </c>
      <c r="C76" s="58" t="s">
        <v>116</v>
      </c>
      <c r="D76" s="55" t="s">
        <v>42</v>
      </c>
      <c r="E76" s="58" t="s">
        <v>298</v>
      </c>
      <c r="F76" s="55">
        <v>2.0</v>
      </c>
      <c r="G76" s="47" t="s">
        <v>123</v>
      </c>
      <c r="H76" s="48">
        <f>VLOOKUP(G76,'Equipment Pricing'!A:C,3,0)</f>
        <v>815</v>
      </c>
      <c r="I76" s="47" t="s">
        <v>248</v>
      </c>
      <c r="J76" s="48">
        <f>VLOOKUP(I76,'Equipment Pricing'!A:C,3,0)</f>
        <v>559</v>
      </c>
      <c r="K76" s="44" t="s">
        <v>246</v>
      </c>
      <c r="L76" s="48">
        <f>VLOOKUP(K76,'Equipment Pricing'!A:C,3,0)</f>
        <v>80</v>
      </c>
      <c r="M76" s="50">
        <f t="shared" si="1"/>
        <v>1454</v>
      </c>
      <c r="N76" s="101">
        <v>435.0</v>
      </c>
      <c r="O76" s="101">
        <f t="shared" si="2"/>
        <v>179.455</v>
      </c>
      <c r="P76" s="101">
        <v>356.0</v>
      </c>
      <c r="Q76" s="101">
        <f t="shared" si="3"/>
        <v>2424.455</v>
      </c>
      <c r="R76" s="101">
        <f t="shared" si="4"/>
        <v>1750.545</v>
      </c>
      <c r="S76" s="51">
        <v>4175.0</v>
      </c>
    </row>
    <row r="77" ht="15.75" customHeight="1">
      <c r="A77" s="58" t="s">
        <v>204</v>
      </c>
      <c r="B77" s="58" t="s">
        <v>115</v>
      </c>
      <c r="C77" s="58" t="s">
        <v>116</v>
      </c>
      <c r="D77" s="55" t="s">
        <v>42</v>
      </c>
      <c r="E77" s="58" t="s">
        <v>298</v>
      </c>
      <c r="F77" s="55">
        <v>2.5</v>
      </c>
      <c r="G77" s="47" t="s">
        <v>124</v>
      </c>
      <c r="H77" s="48">
        <f>VLOOKUP(G77,'Equipment Pricing'!A:C,3,0)</f>
        <v>834</v>
      </c>
      <c r="I77" s="47" t="s">
        <v>250</v>
      </c>
      <c r="J77" s="48">
        <f>VLOOKUP(I77,'Equipment Pricing'!A:C,3,0)</f>
        <v>589</v>
      </c>
      <c r="K77" s="44" t="s">
        <v>251</v>
      </c>
      <c r="L77" s="48">
        <f>VLOOKUP(K77,'Equipment Pricing'!A:C,3,0)</f>
        <v>91</v>
      </c>
      <c r="M77" s="50">
        <f t="shared" si="1"/>
        <v>1514</v>
      </c>
      <c r="N77" s="101">
        <v>435.0</v>
      </c>
      <c r="O77" s="101">
        <f t="shared" si="2"/>
        <v>185.155</v>
      </c>
      <c r="P77" s="101">
        <v>356.0</v>
      </c>
      <c r="Q77" s="101">
        <f t="shared" si="3"/>
        <v>2490.155</v>
      </c>
      <c r="R77" s="101">
        <f t="shared" si="4"/>
        <v>1759.845</v>
      </c>
      <c r="S77" s="51">
        <v>4250.0</v>
      </c>
    </row>
    <row r="78" ht="15.75" customHeight="1">
      <c r="A78" s="58" t="s">
        <v>204</v>
      </c>
      <c r="B78" s="58" t="s">
        <v>115</v>
      </c>
      <c r="C78" s="58" t="s">
        <v>116</v>
      </c>
      <c r="D78" s="55" t="s">
        <v>42</v>
      </c>
      <c r="E78" s="58" t="s">
        <v>298</v>
      </c>
      <c r="F78" s="55">
        <v>2.5</v>
      </c>
      <c r="G78" s="47" t="s">
        <v>124</v>
      </c>
      <c r="H78" s="48">
        <f>VLOOKUP(G78,'Equipment Pricing'!A:C,3,0)</f>
        <v>834</v>
      </c>
      <c r="I78" s="47" t="s">
        <v>250</v>
      </c>
      <c r="J78" s="48">
        <f>VLOOKUP(I78,'Equipment Pricing'!A:C,3,0)</f>
        <v>589</v>
      </c>
      <c r="K78" s="44" t="s">
        <v>251</v>
      </c>
      <c r="L78" s="48">
        <f>VLOOKUP(K78,'Equipment Pricing'!A:C,3,0)</f>
        <v>91</v>
      </c>
      <c r="M78" s="50">
        <f t="shared" si="1"/>
        <v>1514</v>
      </c>
      <c r="N78" s="101">
        <v>435.0</v>
      </c>
      <c r="O78" s="101">
        <f t="shared" si="2"/>
        <v>185.155</v>
      </c>
      <c r="P78" s="101">
        <v>356.0</v>
      </c>
      <c r="Q78" s="101">
        <f t="shared" si="3"/>
        <v>2490.155</v>
      </c>
      <c r="R78" s="101">
        <f t="shared" si="4"/>
        <v>1759.845</v>
      </c>
      <c r="S78" s="51">
        <v>4250.0</v>
      </c>
    </row>
    <row r="79" ht="15.75" customHeight="1">
      <c r="A79" s="58" t="s">
        <v>204</v>
      </c>
      <c r="B79" s="58" t="s">
        <v>115</v>
      </c>
      <c r="C79" s="58" t="s">
        <v>116</v>
      </c>
      <c r="D79" s="55" t="s">
        <v>42</v>
      </c>
      <c r="E79" s="58" t="s">
        <v>298</v>
      </c>
      <c r="F79" s="55">
        <v>3.0</v>
      </c>
      <c r="G79" s="47" t="s">
        <v>127</v>
      </c>
      <c r="H79" s="48">
        <f>VLOOKUP(G79,'Equipment Pricing'!A:C,3,0)</f>
        <v>910</v>
      </c>
      <c r="I79" s="47" t="s">
        <v>253</v>
      </c>
      <c r="J79" s="48">
        <f>VLOOKUP(I79,'Equipment Pricing'!A:C,3,0)</f>
        <v>610</v>
      </c>
      <c r="K79" s="44" t="s">
        <v>254</v>
      </c>
      <c r="L79" s="48">
        <f>VLOOKUP(K79,'Equipment Pricing'!A:C,3,0)</f>
        <v>96</v>
      </c>
      <c r="M79" s="50">
        <f t="shared" si="1"/>
        <v>1616</v>
      </c>
      <c r="N79" s="101">
        <v>435.0</v>
      </c>
      <c r="O79" s="101">
        <f t="shared" si="2"/>
        <v>194.845</v>
      </c>
      <c r="P79" s="101">
        <v>356.0</v>
      </c>
      <c r="Q79" s="101">
        <f t="shared" si="3"/>
        <v>2601.845</v>
      </c>
      <c r="R79" s="101">
        <f t="shared" si="4"/>
        <v>1748.155</v>
      </c>
      <c r="S79" s="51">
        <v>4350.0</v>
      </c>
    </row>
    <row r="80" ht="15.75" customHeight="1">
      <c r="A80" s="58" t="s">
        <v>204</v>
      </c>
      <c r="B80" s="58" t="s">
        <v>115</v>
      </c>
      <c r="C80" s="58" t="s">
        <v>116</v>
      </c>
      <c r="D80" s="55" t="s">
        <v>42</v>
      </c>
      <c r="E80" s="58" t="s">
        <v>298</v>
      </c>
      <c r="F80" s="55">
        <v>3.0</v>
      </c>
      <c r="G80" s="47" t="s">
        <v>127</v>
      </c>
      <c r="H80" s="48">
        <f>VLOOKUP(G80,'Equipment Pricing'!A:C,3,0)</f>
        <v>910</v>
      </c>
      <c r="I80" s="47" t="s">
        <v>253</v>
      </c>
      <c r="J80" s="48">
        <f>VLOOKUP(I80,'Equipment Pricing'!A:C,3,0)</f>
        <v>610</v>
      </c>
      <c r="K80" s="44" t="s">
        <v>254</v>
      </c>
      <c r="L80" s="48">
        <f>VLOOKUP(K80,'Equipment Pricing'!A:C,3,0)</f>
        <v>96</v>
      </c>
      <c r="M80" s="50">
        <f t="shared" si="1"/>
        <v>1616</v>
      </c>
      <c r="N80" s="101">
        <v>435.0</v>
      </c>
      <c r="O80" s="101">
        <f t="shared" si="2"/>
        <v>194.845</v>
      </c>
      <c r="P80" s="101">
        <v>356.0</v>
      </c>
      <c r="Q80" s="101">
        <f t="shared" si="3"/>
        <v>2601.845</v>
      </c>
      <c r="R80" s="101">
        <f t="shared" si="4"/>
        <v>1748.155</v>
      </c>
      <c r="S80" s="51">
        <v>4350.0</v>
      </c>
    </row>
    <row r="81" ht="15.75" customHeight="1">
      <c r="A81" s="58" t="s">
        <v>204</v>
      </c>
      <c r="B81" s="58" t="s">
        <v>115</v>
      </c>
      <c r="C81" s="58" t="s">
        <v>116</v>
      </c>
      <c r="D81" s="55" t="s">
        <v>42</v>
      </c>
      <c r="E81" s="58" t="s">
        <v>298</v>
      </c>
      <c r="F81" s="55">
        <v>3.5</v>
      </c>
      <c r="G81" s="47" t="s">
        <v>130</v>
      </c>
      <c r="H81" s="48">
        <f>VLOOKUP(G81,'Equipment Pricing'!A:C,3,0)</f>
        <v>1144</v>
      </c>
      <c r="I81" s="47" t="s">
        <v>256</v>
      </c>
      <c r="J81" s="48">
        <f>VLOOKUP(I81,'Equipment Pricing'!A:C,3,0)</f>
        <v>634</v>
      </c>
      <c r="K81" s="44" t="s">
        <v>257</v>
      </c>
      <c r="L81" s="48">
        <f>VLOOKUP(K81,'Equipment Pricing'!A:C,3,0)</f>
        <v>228</v>
      </c>
      <c r="M81" s="50">
        <f t="shared" si="1"/>
        <v>2006</v>
      </c>
      <c r="N81" s="101">
        <v>435.0</v>
      </c>
      <c r="O81" s="101">
        <f t="shared" si="2"/>
        <v>231.895</v>
      </c>
      <c r="P81" s="101">
        <v>356.0</v>
      </c>
      <c r="Q81" s="101">
        <f t="shared" si="3"/>
        <v>3028.895</v>
      </c>
      <c r="R81" s="101">
        <f t="shared" si="4"/>
        <v>1746.105</v>
      </c>
      <c r="S81" s="51">
        <v>4775.0</v>
      </c>
    </row>
    <row r="82" ht="15.75" customHeight="1">
      <c r="A82" s="58" t="s">
        <v>204</v>
      </c>
      <c r="B82" s="58" t="s">
        <v>115</v>
      </c>
      <c r="C82" s="58" t="s">
        <v>116</v>
      </c>
      <c r="D82" s="55" t="s">
        <v>42</v>
      </c>
      <c r="E82" s="58" t="s">
        <v>298</v>
      </c>
      <c r="F82" s="55">
        <v>3.5</v>
      </c>
      <c r="G82" s="47" t="s">
        <v>130</v>
      </c>
      <c r="H82" s="48">
        <f>VLOOKUP(G82,'Equipment Pricing'!A:C,3,0)</f>
        <v>1144</v>
      </c>
      <c r="I82" s="47" t="s">
        <v>256</v>
      </c>
      <c r="J82" s="48">
        <f>VLOOKUP(I82,'Equipment Pricing'!A:C,3,0)</f>
        <v>634</v>
      </c>
      <c r="K82" s="44" t="s">
        <v>257</v>
      </c>
      <c r="L82" s="48">
        <f>VLOOKUP(K82,'Equipment Pricing'!A:C,3,0)</f>
        <v>228</v>
      </c>
      <c r="M82" s="50">
        <f t="shared" si="1"/>
        <v>2006</v>
      </c>
      <c r="N82" s="101">
        <v>435.0</v>
      </c>
      <c r="O82" s="101">
        <f t="shared" si="2"/>
        <v>231.895</v>
      </c>
      <c r="P82" s="101">
        <v>356.0</v>
      </c>
      <c r="Q82" s="101">
        <f t="shared" si="3"/>
        <v>3028.895</v>
      </c>
      <c r="R82" s="101">
        <f t="shared" si="4"/>
        <v>1746.105</v>
      </c>
      <c r="S82" s="51">
        <v>4775.0</v>
      </c>
    </row>
    <row r="83" ht="15.75" customHeight="1">
      <c r="A83" s="58" t="s">
        <v>204</v>
      </c>
      <c r="B83" s="58" t="s">
        <v>115</v>
      </c>
      <c r="C83" s="58" t="s">
        <v>116</v>
      </c>
      <c r="D83" s="55" t="s">
        <v>42</v>
      </c>
      <c r="E83" s="58" t="s">
        <v>298</v>
      </c>
      <c r="F83" s="55">
        <v>4.0</v>
      </c>
      <c r="G83" s="47" t="s">
        <v>134</v>
      </c>
      <c r="H83" s="48">
        <f>VLOOKUP(G83,'Equipment Pricing'!A:C,3,0)</f>
        <v>1191</v>
      </c>
      <c r="I83" s="47" t="s">
        <v>259</v>
      </c>
      <c r="J83" s="48">
        <f>VLOOKUP(I83,'Equipment Pricing'!A:C,3,0)</f>
        <v>693</v>
      </c>
      <c r="K83" s="44" t="s">
        <v>257</v>
      </c>
      <c r="L83" s="48">
        <f>VLOOKUP(K83,'Equipment Pricing'!A:C,3,0)</f>
        <v>228</v>
      </c>
      <c r="M83" s="50">
        <f t="shared" si="1"/>
        <v>2112</v>
      </c>
      <c r="N83" s="101">
        <v>435.0</v>
      </c>
      <c r="O83" s="101">
        <f t="shared" si="2"/>
        <v>241.965</v>
      </c>
      <c r="P83" s="101">
        <v>356.0</v>
      </c>
      <c r="Q83" s="101">
        <f t="shared" si="3"/>
        <v>3144.965</v>
      </c>
      <c r="R83" s="101">
        <f t="shared" si="4"/>
        <v>1755.035</v>
      </c>
      <c r="S83" s="51">
        <v>4900.0</v>
      </c>
    </row>
    <row r="84" ht="15.75" customHeight="1">
      <c r="A84" s="58" t="s">
        <v>204</v>
      </c>
      <c r="B84" s="58" t="s">
        <v>115</v>
      </c>
      <c r="C84" s="58" t="s">
        <v>116</v>
      </c>
      <c r="D84" s="55" t="s">
        <v>42</v>
      </c>
      <c r="E84" s="58" t="s">
        <v>298</v>
      </c>
      <c r="F84" s="55">
        <v>5.0</v>
      </c>
      <c r="G84" s="47" t="s">
        <v>137</v>
      </c>
      <c r="H84" s="48">
        <f>VLOOKUP(G84,'Equipment Pricing'!A:C,3,0)</f>
        <v>1374</v>
      </c>
      <c r="I84" s="47" t="s">
        <v>261</v>
      </c>
      <c r="J84" s="48">
        <f>VLOOKUP(I84,'Equipment Pricing'!A:C,3,0)</f>
        <v>693</v>
      </c>
      <c r="K84" s="44" t="s">
        <v>257</v>
      </c>
      <c r="L84" s="48">
        <f>VLOOKUP(K84,'Equipment Pricing'!A:C,3,0)</f>
        <v>228</v>
      </c>
      <c r="M84" s="50">
        <f t="shared" si="1"/>
        <v>2295</v>
      </c>
      <c r="N84" s="101">
        <v>435.0</v>
      </c>
      <c r="O84" s="101">
        <f t="shared" si="2"/>
        <v>259.35</v>
      </c>
      <c r="P84" s="101">
        <v>356.0</v>
      </c>
      <c r="Q84" s="101">
        <f t="shared" si="3"/>
        <v>3345.35</v>
      </c>
      <c r="R84" s="101">
        <f t="shared" si="4"/>
        <v>1754.65</v>
      </c>
      <c r="S84" s="51">
        <v>5100.0</v>
      </c>
    </row>
    <row r="85" ht="15.75" customHeight="1">
      <c r="A85" s="58" t="s">
        <v>209</v>
      </c>
      <c r="B85" s="58" t="s">
        <v>210</v>
      </c>
      <c r="C85" s="45" t="s">
        <v>148</v>
      </c>
      <c r="D85" s="55" t="s">
        <v>42</v>
      </c>
      <c r="E85" s="58" t="s">
        <v>298</v>
      </c>
      <c r="F85" s="55">
        <v>1.5</v>
      </c>
      <c r="G85" s="47" t="s">
        <v>187</v>
      </c>
      <c r="H85" s="48">
        <f>VLOOKUP(G85,'Equipment Pricing'!A:C,3,0)</f>
        <v>815</v>
      </c>
      <c r="I85" s="47" t="s">
        <v>264</v>
      </c>
      <c r="J85" s="48">
        <f>VLOOKUP(I85,'Equipment Pricing'!A:C,3,0)</f>
        <v>559</v>
      </c>
      <c r="K85" s="44" t="s">
        <v>291</v>
      </c>
      <c r="L85" s="48">
        <f>VLOOKUP(K85,'Equipment Pricing'!A:C,3,0)</f>
        <v>89</v>
      </c>
      <c r="M85" s="50">
        <f t="shared" si="1"/>
        <v>1463</v>
      </c>
      <c r="N85" s="101">
        <v>435.0</v>
      </c>
      <c r="O85" s="101">
        <f t="shared" si="2"/>
        <v>180.31</v>
      </c>
      <c r="P85" s="101">
        <v>356.0</v>
      </c>
      <c r="Q85" s="101">
        <f t="shared" si="3"/>
        <v>2434.31</v>
      </c>
      <c r="R85" s="101">
        <f t="shared" si="4"/>
        <v>1740.69</v>
      </c>
      <c r="S85" s="51">
        <v>4175.0</v>
      </c>
    </row>
    <row r="86" ht="15.75" customHeight="1">
      <c r="A86" s="58" t="s">
        <v>209</v>
      </c>
      <c r="B86" s="58" t="s">
        <v>210</v>
      </c>
      <c r="C86" s="45" t="s">
        <v>148</v>
      </c>
      <c r="D86" s="55" t="s">
        <v>42</v>
      </c>
      <c r="E86" s="58" t="s">
        <v>298</v>
      </c>
      <c r="F86" s="55">
        <v>2.0</v>
      </c>
      <c r="G86" s="47" t="s">
        <v>189</v>
      </c>
      <c r="H86" s="48">
        <f>VLOOKUP(G86,'Equipment Pricing'!A:C,3,0)</f>
        <v>815</v>
      </c>
      <c r="I86" s="47" t="s">
        <v>267</v>
      </c>
      <c r="J86" s="48">
        <f>VLOOKUP(I86,'Equipment Pricing'!A:C,3,0)</f>
        <v>559</v>
      </c>
      <c r="K86" s="44" t="s">
        <v>292</v>
      </c>
      <c r="L86" s="48">
        <f>VLOOKUP(K86,'Equipment Pricing'!A:C,3,0)</f>
        <v>81</v>
      </c>
      <c r="M86" s="50">
        <f t="shared" si="1"/>
        <v>1455</v>
      </c>
      <c r="N86" s="101">
        <v>435.0</v>
      </c>
      <c r="O86" s="101">
        <f t="shared" si="2"/>
        <v>179.55</v>
      </c>
      <c r="P86" s="101">
        <v>356.0</v>
      </c>
      <c r="Q86" s="101">
        <f t="shared" si="3"/>
        <v>2425.55</v>
      </c>
      <c r="R86" s="101">
        <f t="shared" si="4"/>
        <v>1749.45</v>
      </c>
      <c r="S86" s="51">
        <v>4175.0</v>
      </c>
    </row>
    <row r="87" ht="15.75" customHeight="1">
      <c r="A87" s="58" t="s">
        <v>209</v>
      </c>
      <c r="B87" s="58" t="s">
        <v>210</v>
      </c>
      <c r="C87" s="45" t="s">
        <v>148</v>
      </c>
      <c r="D87" s="55" t="s">
        <v>42</v>
      </c>
      <c r="E87" s="58" t="s">
        <v>298</v>
      </c>
      <c r="F87" s="55">
        <v>2.5</v>
      </c>
      <c r="G87" s="47" t="s">
        <v>191</v>
      </c>
      <c r="H87" s="48">
        <f>VLOOKUP(G87,'Equipment Pricing'!A:C,3,0)</f>
        <v>834</v>
      </c>
      <c r="I87" s="47" t="s">
        <v>270</v>
      </c>
      <c r="J87" s="48">
        <f>VLOOKUP(I87,'Equipment Pricing'!A:C,3,0)</f>
        <v>589</v>
      </c>
      <c r="K87" s="44" t="s">
        <v>293</v>
      </c>
      <c r="L87" s="48">
        <f>VLOOKUP(K87,'Equipment Pricing'!A:C,3,0)</f>
        <v>107</v>
      </c>
      <c r="M87" s="50">
        <f t="shared" si="1"/>
        <v>1530</v>
      </c>
      <c r="N87" s="101">
        <v>435.0</v>
      </c>
      <c r="O87" s="101">
        <f t="shared" si="2"/>
        <v>186.675</v>
      </c>
      <c r="P87" s="101">
        <v>356.0</v>
      </c>
      <c r="Q87" s="101">
        <f t="shared" si="3"/>
        <v>2507.675</v>
      </c>
      <c r="R87" s="101">
        <f t="shared" si="4"/>
        <v>1742.325</v>
      </c>
      <c r="S87" s="51">
        <v>4250.0</v>
      </c>
    </row>
    <row r="88" ht="15.75" customHeight="1">
      <c r="A88" s="58" t="s">
        <v>209</v>
      </c>
      <c r="B88" s="58" t="s">
        <v>210</v>
      </c>
      <c r="C88" s="45" t="s">
        <v>148</v>
      </c>
      <c r="D88" s="55" t="s">
        <v>42</v>
      </c>
      <c r="E88" s="58" t="s">
        <v>298</v>
      </c>
      <c r="F88" s="55">
        <v>3.0</v>
      </c>
      <c r="G88" s="47" t="s">
        <v>192</v>
      </c>
      <c r="H88" s="48">
        <f>VLOOKUP(G88,'Equipment Pricing'!A:C,3,0)</f>
        <v>910</v>
      </c>
      <c r="I88" s="47" t="s">
        <v>273</v>
      </c>
      <c r="J88" s="48">
        <f>VLOOKUP(I88,'Equipment Pricing'!A:C,3,0)</f>
        <v>610</v>
      </c>
      <c r="K88" s="44" t="s">
        <v>294</v>
      </c>
      <c r="L88" s="48">
        <f>VLOOKUP(K88,'Equipment Pricing'!A:C,3,0)</f>
        <v>111</v>
      </c>
      <c r="M88" s="50">
        <f t="shared" si="1"/>
        <v>1631</v>
      </c>
      <c r="N88" s="101">
        <v>435.0</v>
      </c>
      <c r="O88" s="101">
        <f t="shared" si="2"/>
        <v>196.27</v>
      </c>
      <c r="P88" s="101">
        <v>356.0</v>
      </c>
      <c r="Q88" s="101">
        <f t="shared" si="3"/>
        <v>2618.27</v>
      </c>
      <c r="R88" s="101">
        <f t="shared" si="4"/>
        <v>1731.73</v>
      </c>
      <c r="S88" s="51">
        <v>4350.0</v>
      </c>
    </row>
    <row r="89" ht="15.75" customHeight="1">
      <c r="A89" s="58" t="s">
        <v>209</v>
      </c>
      <c r="B89" s="58" t="s">
        <v>210</v>
      </c>
      <c r="C89" s="45" t="s">
        <v>148</v>
      </c>
      <c r="D89" s="55" t="s">
        <v>42</v>
      </c>
      <c r="E89" s="58" t="s">
        <v>298</v>
      </c>
      <c r="F89" s="55">
        <v>3.5</v>
      </c>
      <c r="G89" s="47" t="s">
        <v>194</v>
      </c>
      <c r="H89" s="48">
        <f>VLOOKUP(G89,'Equipment Pricing'!A:C,3,0)</f>
        <v>1144</v>
      </c>
      <c r="I89" s="47" t="s">
        <v>276</v>
      </c>
      <c r="J89" s="48">
        <f>VLOOKUP(I89,'Equipment Pricing'!A:C,3,0)</f>
        <v>634</v>
      </c>
      <c r="K89" s="44" t="s">
        <v>295</v>
      </c>
      <c r="L89" s="48">
        <f>VLOOKUP(K89,'Equipment Pricing'!A:C,3,0)</f>
        <v>168</v>
      </c>
      <c r="M89" s="50">
        <f t="shared" si="1"/>
        <v>1946</v>
      </c>
      <c r="N89" s="101">
        <v>435.0</v>
      </c>
      <c r="O89" s="101">
        <f t="shared" si="2"/>
        <v>226.195</v>
      </c>
      <c r="P89" s="101">
        <v>356.0</v>
      </c>
      <c r="Q89" s="101">
        <f t="shared" si="3"/>
        <v>2963.195</v>
      </c>
      <c r="R89" s="101">
        <f t="shared" si="4"/>
        <v>1811.805</v>
      </c>
      <c r="S89" s="51">
        <v>4775.0</v>
      </c>
    </row>
    <row r="90" ht="15.75" customHeight="1">
      <c r="A90" s="58" t="s">
        <v>209</v>
      </c>
      <c r="B90" s="58" t="s">
        <v>210</v>
      </c>
      <c r="C90" s="45" t="s">
        <v>148</v>
      </c>
      <c r="D90" s="55" t="s">
        <v>42</v>
      </c>
      <c r="E90" s="58" t="s">
        <v>298</v>
      </c>
      <c r="F90" s="55">
        <v>4.0</v>
      </c>
      <c r="G90" s="47" t="s">
        <v>196</v>
      </c>
      <c r="H90" s="48">
        <f>VLOOKUP(G90,'Equipment Pricing'!A:C,3,0)</f>
        <v>1191</v>
      </c>
      <c r="I90" s="47" t="s">
        <v>278</v>
      </c>
      <c r="J90" s="48">
        <f>VLOOKUP(I90,'Equipment Pricing'!A:C,3,0)</f>
        <v>693</v>
      </c>
      <c r="K90" s="44" t="s">
        <v>295</v>
      </c>
      <c r="L90" s="48">
        <f>VLOOKUP(K90,'Equipment Pricing'!A:C,3,0)</f>
        <v>168</v>
      </c>
      <c r="M90" s="50">
        <f t="shared" si="1"/>
        <v>2052</v>
      </c>
      <c r="N90" s="101">
        <v>435.0</v>
      </c>
      <c r="O90" s="101">
        <f t="shared" si="2"/>
        <v>236.265</v>
      </c>
      <c r="P90" s="101">
        <v>356.0</v>
      </c>
      <c r="Q90" s="101">
        <f t="shared" si="3"/>
        <v>3079.265</v>
      </c>
      <c r="R90" s="101">
        <f t="shared" si="4"/>
        <v>1820.735</v>
      </c>
      <c r="S90" s="51">
        <v>4900.0</v>
      </c>
    </row>
    <row r="91" ht="15.75" customHeight="1">
      <c r="A91" s="58" t="s">
        <v>209</v>
      </c>
      <c r="B91" s="58" t="s">
        <v>210</v>
      </c>
      <c r="C91" s="45" t="s">
        <v>148</v>
      </c>
      <c r="D91" s="55" t="s">
        <v>42</v>
      </c>
      <c r="E91" s="58" t="s">
        <v>298</v>
      </c>
      <c r="F91" s="55">
        <v>5.0</v>
      </c>
      <c r="G91" s="47" t="s">
        <v>198</v>
      </c>
      <c r="H91" s="48">
        <f>VLOOKUP(G91,'Equipment Pricing'!A:C,3,0)</f>
        <v>1374</v>
      </c>
      <c r="I91" s="47" t="s">
        <v>280</v>
      </c>
      <c r="J91" s="48">
        <f>VLOOKUP(I91,'Equipment Pricing'!A:C,3,0)</f>
        <v>578</v>
      </c>
      <c r="K91" s="44" t="s">
        <v>296</v>
      </c>
      <c r="L91" s="48">
        <f>VLOOKUP(K91,'Equipment Pricing'!A:C,3,0)</f>
        <v>205.71</v>
      </c>
      <c r="M91" s="50">
        <f t="shared" si="1"/>
        <v>2157.71</v>
      </c>
      <c r="N91" s="101">
        <v>435.0</v>
      </c>
      <c r="O91" s="101">
        <f t="shared" si="2"/>
        <v>246.30745</v>
      </c>
      <c r="P91" s="101">
        <v>356.0</v>
      </c>
      <c r="Q91" s="101">
        <f t="shared" si="3"/>
        <v>3195.01745</v>
      </c>
      <c r="R91" s="101">
        <f t="shared" si="4"/>
        <v>1904.98255</v>
      </c>
      <c r="S91" s="51">
        <v>5100.0</v>
      </c>
    </row>
    <row r="92" ht="15.75" customHeight="1">
      <c r="A92" s="58" t="s">
        <v>209</v>
      </c>
      <c r="B92" s="58" t="s">
        <v>210</v>
      </c>
      <c r="C92" s="44" t="s">
        <v>93</v>
      </c>
      <c r="D92" s="55" t="s">
        <v>42</v>
      </c>
      <c r="E92" s="58" t="s">
        <v>298</v>
      </c>
      <c r="F92" s="55">
        <v>1.5</v>
      </c>
      <c r="G92" s="47" t="s">
        <v>44</v>
      </c>
      <c r="H92" s="48">
        <f>VLOOKUP(G92,'Equipment Pricing'!A:C,3,0)</f>
        <v>815</v>
      </c>
      <c r="I92" s="47" t="s">
        <v>221</v>
      </c>
      <c r="J92" s="48">
        <f>VLOOKUP(I92,'Equipment Pricing'!A:C,3,0)</f>
        <v>559</v>
      </c>
      <c r="K92" s="44" t="s">
        <v>240</v>
      </c>
      <c r="L92" s="48">
        <f>VLOOKUP(K92,'Equipment Pricing'!A:C,3,0)</f>
        <v>118</v>
      </c>
      <c r="M92" s="50">
        <f t="shared" si="1"/>
        <v>1492</v>
      </c>
      <c r="N92" s="101">
        <v>435.0</v>
      </c>
      <c r="O92" s="101">
        <f t="shared" si="2"/>
        <v>183.065</v>
      </c>
      <c r="P92" s="101">
        <v>356.0</v>
      </c>
      <c r="Q92" s="101">
        <f t="shared" si="3"/>
        <v>2466.065</v>
      </c>
      <c r="R92" s="101">
        <f t="shared" si="4"/>
        <v>1708.935</v>
      </c>
      <c r="S92" s="51">
        <v>4175.0</v>
      </c>
    </row>
    <row r="93" ht="15.75" customHeight="1">
      <c r="A93" s="58" t="s">
        <v>211</v>
      </c>
      <c r="B93" s="58" t="s">
        <v>210</v>
      </c>
      <c r="C93" s="44" t="s">
        <v>93</v>
      </c>
      <c r="D93" s="55" t="s">
        <v>42</v>
      </c>
      <c r="E93" s="58" t="s">
        <v>298</v>
      </c>
      <c r="F93" s="55">
        <v>2.0</v>
      </c>
      <c r="G93" s="47" t="s">
        <v>51</v>
      </c>
      <c r="H93" s="48">
        <f>VLOOKUP(G93,'Equipment Pricing'!A:C,3,0)</f>
        <v>815</v>
      </c>
      <c r="I93" s="47" t="s">
        <v>225</v>
      </c>
      <c r="J93" s="48">
        <f>VLOOKUP(I93,'Equipment Pricing'!A:C,3,0)</f>
        <v>559</v>
      </c>
      <c r="K93" s="44" t="s">
        <v>241</v>
      </c>
      <c r="L93" s="48">
        <f>VLOOKUP(K93,'Equipment Pricing'!A:C,3,0)</f>
        <v>141</v>
      </c>
      <c r="M93" s="50">
        <f t="shared" si="1"/>
        <v>1515</v>
      </c>
      <c r="N93" s="101">
        <v>435.0</v>
      </c>
      <c r="O93" s="101">
        <f t="shared" si="2"/>
        <v>185.25</v>
      </c>
      <c r="P93" s="101">
        <v>356.0</v>
      </c>
      <c r="Q93" s="101">
        <f t="shared" si="3"/>
        <v>2491.25</v>
      </c>
      <c r="R93" s="101">
        <f t="shared" si="4"/>
        <v>1683.75</v>
      </c>
      <c r="S93" s="51">
        <v>4175.0</v>
      </c>
    </row>
    <row r="94" ht="15.75" customHeight="1">
      <c r="A94" s="58" t="s">
        <v>211</v>
      </c>
      <c r="B94" s="58" t="s">
        <v>210</v>
      </c>
      <c r="C94" s="44" t="s">
        <v>93</v>
      </c>
      <c r="D94" s="55" t="s">
        <v>42</v>
      </c>
      <c r="E94" s="58" t="s">
        <v>298</v>
      </c>
      <c r="F94" s="55">
        <v>2.5</v>
      </c>
      <c r="G94" s="47" t="s">
        <v>59</v>
      </c>
      <c r="H94" s="48">
        <f>VLOOKUP(G94,'Equipment Pricing'!A:C,3,0)</f>
        <v>834</v>
      </c>
      <c r="I94" s="47" t="s">
        <v>227</v>
      </c>
      <c r="J94" s="48">
        <f>VLOOKUP(I94,'Equipment Pricing'!A:C,3,0)</f>
        <v>589</v>
      </c>
      <c r="K94" s="44" t="s">
        <v>242</v>
      </c>
      <c r="L94" s="48">
        <f>VLOOKUP(K94,'Equipment Pricing'!A:C,3,0)</f>
        <v>144</v>
      </c>
      <c r="M94" s="50">
        <f t="shared" si="1"/>
        <v>1567</v>
      </c>
      <c r="N94" s="101">
        <v>435.0</v>
      </c>
      <c r="O94" s="101">
        <f t="shared" si="2"/>
        <v>190.19</v>
      </c>
      <c r="P94" s="101">
        <v>356.0</v>
      </c>
      <c r="Q94" s="101">
        <f t="shared" si="3"/>
        <v>2548.19</v>
      </c>
      <c r="R94" s="101">
        <f t="shared" si="4"/>
        <v>1701.81</v>
      </c>
      <c r="S94" s="51">
        <v>4250.0</v>
      </c>
    </row>
    <row r="95" ht="15.75" customHeight="1">
      <c r="A95" s="58" t="s">
        <v>211</v>
      </c>
      <c r="B95" s="58" t="s">
        <v>210</v>
      </c>
      <c r="C95" s="44" t="s">
        <v>93</v>
      </c>
      <c r="D95" s="55" t="s">
        <v>42</v>
      </c>
      <c r="E95" s="58" t="s">
        <v>298</v>
      </c>
      <c r="F95" s="55">
        <v>3.0</v>
      </c>
      <c r="G95" s="47" t="s">
        <v>64</v>
      </c>
      <c r="H95" s="48">
        <f>VLOOKUP(G95,'Equipment Pricing'!A:C,3,0)</f>
        <v>910</v>
      </c>
      <c r="I95" s="47" t="s">
        <v>230</v>
      </c>
      <c r="J95" s="48">
        <f>VLOOKUP(I95,'Equipment Pricing'!A:C,3,0)</f>
        <v>610</v>
      </c>
      <c r="K95" s="44" t="s">
        <v>239</v>
      </c>
      <c r="L95" s="48">
        <f>VLOOKUP(K95,'Equipment Pricing'!A:C,3,0)</f>
        <v>240</v>
      </c>
      <c r="M95" s="50">
        <f t="shared" si="1"/>
        <v>1760</v>
      </c>
      <c r="N95" s="101">
        <v>435.0</v>
      </c>
      <c r="O95" s="101">
        <f t="shared" si="2"/>
        <v>208.525</v>
      </c>
      <c r="P95" s="101">
        <v>356.0</v>
      </c>
      <c r="Q95" s="101">
        <f t="shared" si="3"/>
        <v>2759.525</v>
      </c>
      <c r="R95" s="101">
        <f t="shared" si="4"/>
        <v>1590.475</v>
      </c>
      <c r="S95" s="51">
        <v>4350.0</v>
      </c>
    </row>
    <row r="96" ht="15.75" customHeight="1">
      <c r="A96" s="58" t="s">
        <v>211</v>
      </c>
      <c r="B96" s="58" t="s">
        <v>210</v>
      </c>
      <c r="C96" s="44" t="s">
        <v>93</v>
      </c>
      <c r="D96" s="55" t="s">
        <v>42</v>
      </c>
      <c r="E96" s="58" t="s">
        <v>298</v>
      </c>
      <c r="F96" s="55">
        <v>3.5</v>
      </c>
      <c r="G96" s="47" t="s">
        <v>71</v>
      </c>
      <c r="H96" s="48">
        <f>VLOOKUP(G96,'Equipment Pricing'!A:C,3,0)</f>
        <v>1144</v>
      </c>
      <c r="I96" s="47" t="s">
        <v>233</v>
      </c>
      <c r="J96" s="48">
        <f>VLOOKUP(I96,'Equipment Pricing'!A:C,3,0)</f>
        <v>634</v>
      </c>
      <c r="K96" s="44" t="s">
        <v>239</v>
      </c>
      <c r="L96" s="48">
        <f>VLOOKUP(K96,'Equipment Pricing'!A:C,3,0)</f>
        <v>240</v>
      </c>
      <c r="M96" s="50">
        <f t="shared" si="1"/>
        <v>2018</v>
      </c>
      <c r="N96" s="101">
        <v>435.0</v>
      </c>
      <c r="O96" s="101">
        <f t="shared" si="2"/>
        <v>233.035</v>
      </c>
      <c r="P96" s="101">
        <v>356.0</v>
      </c>
      <c r="Q96" s="101">
        <f t="shared" si="3"/>
        <v>3042.035</v>
      </c>
      <c r="R96" s="101">
        <f t="shared" si="4"/>
        <v>1732.965</v>
      </c>
      <c r="S96" s="51">
        <v>4775.0</v>
      </c>
    </row>
    <row r="97" ht="15.75" customHeight="1">
      <c r="A97" s="58" t="s">
        <v>211</v>
      </c>
      <c r="B97" s="58" t="s">
        <v>210</v>
      </c>
      <c r="C97" s="44" t="s">
        <v>93</v>
      </c>
      <c r="D97" s="55" t="s">
        <v>42</v>
      </c>
      <c r="E97" s="58" t="s">
        <v>298</v>
      </c>
      <c r="F97" s="55">
        <v>4.0</v>
      </c>
      <c r="G97" s="47" t="s">
        <v>78</v>
      </c>
      <c r="H97" s="48">
        <f>VLOOKUP(G97,'Equipment Pricing'!A:C,3,0)</f>
        <v>1191</v>
      </c>
      <c r="I97" s="47" t="s">
        <v>235</v>
      </c>
      <c r="J97" s="48">
        <f>VLOOKUP(I97,'Equipment Pricing'!A:C,3,0)</f>
        <v>693</v>
      </c>
      <c r="K97" s="44" t="s">
        <v>243</v>
      </c>
      <c r="L97" s="48">
        <f>VLOOKUP(K97,'Equipment Pricing'!A:C,3,0)</f>
        <v>305</v>
      </c>
      <c r="M97" s="50">
        <f t="shared" si="1"/>
        <v>2189</v>
      </c>
      <c r="N97" s="101">
        <v>435.0</v>
      </c>
      <c r="O97" s="101">
        <f t="shared" si="2"/>
        <v>249.28</v>
      </c>
      <c r="P97" s="101">
        <v>356.0</v>
      </c>
      <c r="Q97" s="101">
        <f t="shared" si="3"/>
        <v>3229.28</v>
      </c>
      <c r="R97" s="101">
        <f t="shared" si="4"/>
        <v>1670.72</v>
      </c>
      <c r="S97" s="51">
        <v>4900.0</v>
      </c>
    </row>
    <row r="98" ht="15.75" customHeight="1">
      <c r="A98" s="58" t="s">
        <v>211</v>
      </c>
      <c r="B98" s="58" t="s">
        <v>210</v>
      </c>
      <c r="C98" s="44" t="s">
        <v>93</v>
      </c>
      <c r="D98" s="55" t="s">
        <v>42</v>
      </c>
      <c r="E98" s="58" t="s">
        <v>298</v>
      </c>
      <c r="F98" s="55">
        <v>5.0</v>
      </c>
      <c r="G98" s="47" t="s">
        <v>83</v>
      </c>
      <c r="H98" s="48">
        <f>VLOOKUP(G98,'Equipment Pricing'!A:C,3,0)</f>
        <v>1374</v>
      </c>
      <c r="I98" s="47" t="s">
        <v>238</v>
      </c>
      <c r="J98" s="48">
        <f>VLOOKUP(I98,'Equipment Pricing'!A:C,3,0)</f>
        <v>693</v>
      </c>
      <c r="K98" s="44" t="s">
        <v>243</v>
      </c>
      <c r="L98" s="48">
        <f>VLOOKUP(K98,'Equipment Pricing'!A:C,3,0)</f>
        <v>305</v>
      </c>
      <c r="M98" s="50">
        <f t="shared" si="1"/>
        <v>2372</v>
      </c>
      <c r="N98" s="101">
        <v>435.0</v>
      </c>
      <c r="O98" s="101">
        <f t="shared" si="2"/>
        <v>266.665</v>
      </c>
      <c r="P98" s="101">
        <v>356.0</v>
      </c>
      <c r="Q98" s="101">
        <f t="shared" si="3"/>
        <v>3429.665</v>
      </c>
      <c r="R98" s="101">
        <f t="shared" si="4"/>
        <v>1670.335</v>
      </c>
      <c r="S98" s="51">
        <v>5100.0</v>
      </c>
    </row>
    <row r="99" ht="15.75" customHeight="1">
      <c r="A99" s="57" t="s">
        <v>212</v>
      </c>
      <c r="B99" s="102" t="s">
        <v>115</v>
      </c>
      <c r="C99" s="102" t="s">
        <v>116</v>
      </c>
      <c r="D99" s="103" t="s">
        <v>42</v>
      </c>
      <c r="E99" s="102" t="s">
        <v>298</v>
      </c>
      <c r="F99" s="55">
        <v>1.5</v>
      </c>
      <c r="G99" s="47" t="s">
        <v>117</v>
      </c>
      <c r="H99" s="48">
        <f>VLOOKUP(G99,'Equipment Pricing'!A:C,3,0)</f>
        <v>815</v>
      </c>
      <c r="I99" s="47" t="s">
        <v>264</v>
      </c>
      <c r="J99" s="48">
        <f>VLOOKUP(I99,'Equipment Pricing'!A:C,3,0)</f>
        <v>559</v>
      </c>
      <c r="K99" s="44" t="s">
        <v>268</v>
      </c>
      <c r="L99" s="48">
        <f>VLOOKUP(K99,'Equipment Pricing'!A:C,3,0)</f>
        <v>118</v>
      </c>
      <c r="M99" s="50">
        <f t="shared" si="1"/>
        <v>1492</v>
      </c>
      <c r="N99" s="101">
        <v>435.0</v>
      </c>
      <c r="O99" s="101">
        <f t="shared" si="2"/>
        <v>183.065</v>
      </c>
      <c r="P99" s="101">
        <v>356.0</v>
      </c>
      <c r="Q99" s="101">
        <f t="shared" si="3"/>
        <v>2466.065</v>
      </c>
      <c r="R99" s="101">
        <f t="shared" si="4"/>
        <v>1708.935</v>
      </c>
      <c r="S99" s="51">
        <v>4175.0</v>
      </c>
    </row>
    <row r="100" ht="15.75" customHeight="1">
      <c r="A100" s="57" t="s">
        <v>212</v>
      </c>
      <c r="B100" s="102" t="s">
        <v>115</v>
      </c>
      <c r="C100" s="102" t="s">
        <v>116</v>
      </c>
      <c r="D100" s="103" t="s">
        <v>42</v>
      </c>
      <c r="E100" s="102" t="s">
        <v>298</v>
      </c>
      <c r="F100" s="55">
        <v>2.0</v>
      </c>
      <c r="G100" s="47" t="s">
        <v>123</v>
      </c>
      <c r="H100" s="48">
        <f>VLOOKUP(G100,'Equipment Pricing'!A:C,3,0)</f>
        <v>815</v>
      </c>
      <c r="I100" s="47" t="s">
        <v>267</v>
      </c>
      <c r="J100" s="48">
        <f>VLOOKUP(I100,'Equipment Pricing'!A:C,3,0)</f>
        <v>559</v>
      </c>
      <c r="K100" s="44" t="s">
        <v>268</v>
      </c>
      <c r="L100" s="48">
        <f>VLOOKUP(K100,'Equipment Pricing'!A:C,3,0)</f>
        <v>118</v>
      </c>
      <c r="M100" s="50">
        <f t="shared" si="1"/>
        <v>1492</v>
      </c>
      <c r="N100" s="101">
        <v>435.0</v>
      </c>
      <c r="O100" s="101">
        <f t="shared" si="2"/>
        <v>183.065</v>
      </c>
      <c r="P100" s="101">
        <v>356.0</v>
      </c>
      <c r="Q100" s="101">
        <f t="shared" si="3"/>
        <v>2466.065</v>
      </c>
      <c r="R100" s="101">
        <f t="shared" si="4"/>
        <v>1708.935</v>
      </c>
      <c r="S100" s="51">
        <v>4175.0</v>
      </c>
    </row>
    <row r="101" ht="15.75" customHeight="1">
      <c r="A101" s="57" t="s">
        <v>212</v>
      </c>
      <c r="B101" s="102" t="s">
        <v>115</v>
      </c>
      <c r="C101" s="102" t="s">
        <v>116</v>
      </c>
      <c r="D101" s="103" t="s">
        <v>42</v>
      </c>
      <c r="E101" s="102" t="s">
        <v>298</v>
      </c>
      <c r="F101" s="55">
        <v>2.5</v>
      </c>
      <c r="G101" s="47" t="s">
        <v>124</v>
      </c>
      <c r="H101" s="48">
        <f>VLOOKUP(G101,'Equipment Pricing'!A:C,3,0)</f>
        <v>834</v>
      </c>
      <c r="I101" s="47" t="s">
        <v>270</v>
      </c>
      <c r="J101" s="48">
        <f>VLOOKUP(I101,'Equipment Pricing'!A:C,3,0)</f>
        <v>589</v>
      </c>
      <c r="K101" s="44" t="s">
        <v>271</v>
      </c>
      <c r="L101" s="48">
        <f>VLOOKUP(K101,'Equipment Pricing'!A:C,3,0)</f>
        <v>135</v>
      </c>
      <c r="M101" s="50">
        <f t="shared" si="1"/>
        <v>1558</v>
      </c>
      <c r="N101" s="101">
        <v>435.0</v>
      </c>
      <c r="O101" s="101">
        <f t="shared" si="2"/>
        <v>189.335</v>
      </c>
      <c r="P101" s="101">
        <v>356.0</v>
      </c>
      <c r="Q101" s="101">
        <f t="shared" si="3"/>
        <v>2538.335</v>
      </c>
      <c r="R101" s="101">
        <f t="shared" si="4"/>
        <v>1711.665</v>
      </c>
      <c r="S101" s="51">
        <v>4250.0</v>
      </c>
    </row>
    <row r="102" ht="15.75" customHeight="1">
      <c r="A102" s="57" t="s">
        <v>212</v>
      </c>
      <c r="B102" s="102" t="s">
        <v>115</v>
      </c>
      <c r="C102" s="102" t="s">
        <v>116</v>
      </c>
      <c r="D102" s="103" t="s">
        <v>42</v>
      </c>
      <c r="E102" s="102" t="s">
        <v>298</v>
      </c>
      <c r="F102" s="55">
        <v>3.0</v>
      </c>
      <c r="G102" s="47" t="s">
        <v>127</v>
      </c>
      <c r="H102" s="48">
        <f>VLOOKUP(G102,'Equipment Pricing'!A:C,3,0)</f>
        <v>910</v>
      </c>
      <c r="I102" s="47" t="s">
        <v>273</v>
      </c>
      <c r="J102" s="48">
        <f>VLOOKUP(I102,'Equipment Pricing'!A:C,3,0)</f>
        <v>610</v>
      </c>
      <c r="K102" s="44" t="s">
        <v>274</v>
      </c>
      <c r="L102" s="48">
        <f>VLOOKUP(K102,'Equipment Pricing'!A:C,3,0)</f>
        <v>137</v>
      </c>
      <c r="M102" s="50">
        <f t="shared" si="1"/>
        <v>1657</v>
      </c>
      <c r="N102" s="101">
        <v>435.0</v>
      </c>
      <c r="O102" s="101">
        <f t="shared" si="2"/>
        <v>198.74</v>
      </c>
      <c r="P102" s="101">
        <v>356.0</v>
      </c>
      <c r="Q102" s="101">
        <f t="shared" si="3"/>
        <v>2646.74</v>
      </c>
      <c r="R102" s="101">
        <f t="shared" si="4"/>
        <v>1703.26</v>
      </c>
      <c r="S102" s="51">
        <v>4350.0</v>
      </c>
    </row>
    <row r="103" ht="15.75" customHeight="1">
      <c r="A103" s="57" t="s">
        <v>212</v>
      </c>
      <c r="B103" s="102" t="s">
        <v>115</v>
      </c>
      <c r="C103" s="102" t="s">
        <v>116</v>
      </c>
      <c r="D103" s="103" t="s">
        <v>42</v>
      </c>
      <c r="E103" s="102" t="s">
        <v>298</v>
      </c>
      <c r="F103" s="55">
        <v>3.5</v>
      </c>
      <c r="G103" s="47" t="s">
        <v>130</v>
      </c>
      <c r="H103" s="48">
        <f>VLOOKUP(G103,'Equipment Pricing'!A:C,3,0)</f>
        <v>1144</v>
      </c>
      <c r="I103" s="47" t="s">
        <v>276</v>
      </c>
      <c r="J103" s="48">
        <f>VLOOKUP(I103,'Equipment Pricing'!A:C,3,0)</f>
        <v>634</v>
      </c>
      <c r="K103" s="44" t="s">
        <v>257</v>
      </c>
      <c r="L103" s="48">
        <f>VLOOKUP(K103,'Equipment Pricing'!A:C,3,0)</f>
        <v>228</v>
      </c>
      <c r="M103" s="50">
        <f t="shared" si="1"/>
        <v>2006</v>
      </c>
      <c r="N103" s="101">
        <v>435.0</v>
      </c>
      <c r="O103" s="101">
        <f t="shared" si="2"/>
        <v>231.895</v>
      </c>
      <c r="P103" s="101">
        <v>356.0</v>
      </c>
      <c r="Q103" s="101">
        <f t="shared" si="3"/>
        <v>3028.895</v>
      </c>
      <c r="R103" s="101">
        <f t="shared" si="4"/>
        <v>1746.105</v>
      </c>
      <c r="S103" s="51">
        <v>4775.0</v>
      </c>
    </row>
    <row r="104" ht="15.75" customHeight="1">
      <c r="A104" s="57" t="s">
        <v>212</v>
      </c>
      <c r="B104" s="102" t="s">
        <v>115</v>
      </c>
      <c r="C104" s="102" t="s">
        <v>116</v>
      </c>
      <c r="D104" s="103" t="s">
        <v>42</v>
      </c>
      <c r="E104" s="102" t="s">
        <v>298</v>
      </c>
      <c r="F104" s="55">
        <v>4.0</v>
      </c>
      <c r="G104" s="47" t="s">
        <v>134</v>
      </c>
      <c r="H104" s="48">
        <f>VLOOKUP(G104,'Equipment Pricing'!A:C,3,0)</f>
        <v>1191</v>
      </c>
      <c r="I104" s="47" t="s">
        <v>278</v>
      </c>
      <c r="J104" s="48">
        <f>VLOOKUP(I104,'Equipment Pricing'!A:C,3,0)</f>
        <v>693</v>
      </c>
      <c r="K104" s="44" t="s">
        <v>257</v>
      </c>
      <c r="L104" s="48">
        <f>VLOOKUP(K104,'Equipment Pricing'!A:C,3,0)</f>
        <v>228</v>
      </c>
      <c r="M104" s="50">
        <f t="shared" si="1"/>
        <v>2112</v>
      </c>
      <c r="N104" s="101">
        <v>435.0</v>
      </c>
      <c r="O104" s="101">
        <f t="shared" si="2"/>
        <v>241.965</v>
      </c>
      <c r="P104" s="101">
        <v>356.0</v>
      </c>
      <c r="Q104" s="101">
        <f t="shared" si="3"/>
        <v>3144.965</v>
      </c>
      <c r="R104" s="101">
        <f t="shared" si="4"/>
        <v>1755.035</v>
      </c>
      <c r="S104" s="51">
        <v>4900.0</v>
      </c>
    </row>
    <row r="105" ht="15.75" customHeight="1">
      <c r="A105" s="57" t="s">
        <v>212</v>
      </c>
      <c r="B105" s="102" t="s">
        <v>115</v>
      </c>
      <c r="C105" s="102" t="s">
        <v>116</v>
      </c>
      <c r="D105" s="103" t="s">
        <v>42</v>
      </c>
      <c r="E105" s="102" t="s">
        <v>298</v>
      </c>
      <c r="F105" s="55">
        <v>5.0</v>
      </c>
      <c r="G105" s="47" t="s">
        <v>137</v>
      </c>
      <c r="H105" s="48">
        <f>VLOOKUP(G105,'Equipment Pricing'!A:C,3,0)</f>
        <v>1374</v>
      </c>
      <c r="I105" s="47" t="s">
        <v>280</v>
      </c>
      <c r="J105" s="48">
        <f>VLOOKUP(I105,'Equipment Pricing'!A:C,3,0)</f>
        <v>578</v>
      </c>
      <c r="K105" s="44" t="s">
        <v>257</v>
      </c>
      <c r="L105" s="48">
        <f>VLOOKUP(K105,'Equipment Pricing'!A:C,3,0)</f>
        <v>228</v>
      </c>
      <c r="M105" s="50">
        <f t="shared" si="1"/>
        <v>2180</v>
      </c>
      <c r="N105" s="101">
        <v>435.0</v>
      </c>
      <c r="O105" s="101">
        <f t="shared" si="2"/>
        <v>248.425</v>
      </c>
      <c r="P105" s="101">
        <v>356.0</v>
      </c>
      <c r="Q105" s="101">
        <f t="shared" si="3"/>
        <v>3219.425</v>
      </c>
      <c r="R105" s="101">
        <f t="shared" si="4"/>
        <v>1880.575</v>
      </c>
      <c r="S105" s="51">
        <v>5100.0</v>
      </c>
    </row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8">
    <mergeCell ref="B4:E4"/>
    <mergeCell ref="B5:E5"/>
    <mergeCell ref="B6:E6"/>
    <mergeCell ref="B7:C7"/>
    <mergeCell ref="D7:E7"/>
    <mergeCell ref="B1:E1"/>
    <mergeCell ref="B2:E2"/>
    <mergeCell ref="J2:O2"/>
    <mergeCell ref="P2:Q2"/>
    <mergeCell ref="B3:E3"/>
    <mergeCell ref="P3:Q3"/>
    <mergeCell ref="P4:Q4"/>
    <mergeCell ref="J3:O3"/>
    <mergeCell ref="J4:O4"/>
    <mergeCell ref="J5:O5"/>
    <mergeCell ref="P5:Q5"/>
    <mergeCell ref="J6:O6"/>
    <mergeCell ref="P6:Q6"/>
    <mergeCell ref="P7:Q7"/>
    <mergeCell ref="J11:O11"/>
    <mergeCell ref="P11:Q11"/>
    <mergeCell ref="J7:O7"/>
    <mergeCell ref="J8:O8"/>
    <mergeCell ref="P8:Q8"/>
    <mergeCell ref="J9:O9"/>
    <mergeCell ref="P9:Q9"/>
    <mergeCell ref="J10:O10"/>
    <mergeCell ref="P10:Q10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1.22" defaultRowHeight="15.0"/>
  <cols>
    <col customWidth="1" min="1" max="1" width="11.11"/>
    <col customWidth="1" min="2" max="2" width="12.89"/>
    <col customWidth="1" min="3" max="3" width="14.22"/>
    <col customWidth="1" min="4" max="6" width="11.11"/>
    <col customWidth="1" min="7" max="7" width="13.67"/>
    <col customWidth="1" min="8" max="8" width="13.33"/>
    <col customWidth="1" min="9" max="9" width="14.11"/>
    <col customWidth="1" min="10" max="12" width="11.11"/>
    <col customWidth="1" min="13" max="14" width="13.78"/>
    <col customWidth="1" min="15" max="15" width="5.78"/>
    <col customWidth="1" min="16" max="16" width="39.78"/>
    <col customWidth="1" min="17" max="28" width="11.11"/>
  </cols>
  <sheetData>
    <row r="1">
      <c r="A1" s="2" t="s">
        <v>0</v>
      </c>
      <c r="B1" s="3"/>
      <c r="C1" s="3"/>
      <c r="D1" s="3"/>
      <c r="E1" s="3"/>
      <c r="F1" s="98"/>
      <c r="G1" s="98"/>
      <c r="H1" s="98"/>
      <c r="I1" s="99"/>
      <c r="J1" s="98"/>
      <c r="K1" s="99"/>
      <c r="L1" s="1"/>
      <c r="M1" s="75"/>
      <c r="N1" s="100"/>
      <c r="O1" s="100"/>
      <c r="P1" s="1"/>
      <c r="Q1" s="100"/>
      <c r="R1" s="100"/>
      <c r="S1" s="100"/>
      <c r="T1" s="100"/>
      <c r="U1" s="86"/>
      <c r="V1" s="86"/>
      <c r="W1" s="86"/>
      <c r="X1" s="86"/>
      <c r="Y1" s="86"/>
      <c r="Z1" s="86"/>
      <c r="AA1" s="86"/>
      <c r="AB1" s="86"/>
    </row>
    <row r="2">
      <c r="A2" s="13" t="s">
        <v>1</v>
      </c>
      <c r="B2" s="14"/>
      <c r="C2" s="14"/>
      <c r="D2" s="14"/>
      <c r="E2" s="15"/>
      <c r="F2" s="1"/>
      <c r="G2" s="84" t="s">
        <v>2</v>
      </c>
      <c r="H2" s="19"/>
      <c r="I2" s="19"/>
      <c r="J2" s="19"/>
      <c r="K2" s="19"/>
      <c r="L2" s="20"/>
      <c r="M2" s="21" t="s">
        <v>3</v>
      </c>
      <c r="N2" s="22"/>
      <c r="O2" s="1"/>
      <c r="P2" s="1"/>
      <c r="Q2" s="1"/>
      <c r="R2" s="1"/>
      <c r="S2" s="100"/>
      <c r="T2" s="100"/>
      <c r="U2" s="86"/>
      <c r="V2" s="86"/>
      <c r="W2" s="86"/>
      <c r="X2" s="86"/>
      <c r="Y2" s="86"/>
      <c r="Z2" s="86"/>
      <c r="AA2" s="86"/>
      <c r="AB2" s="86"/>
    </row>
    <row r="3">
      <c r="A3" s="23" t="s">
        <v>4</v>
      </c>
      <c r="E3" s="24"/>
      <c r="F3" s="1"/>
      <c r="G3" s="23" t="s">
        <v>5</v>
      </c>
      <c r="M3" s="26" t="s">
        <v>6</v>
      </c>
      <c r="N3" s="27"/>
      <c r="O3" s="1"/>
      <c r="P3" s="1"/>
      <c r="Q3" s="1"/>
      <c r="R3" s="1"/>
      <c r="S3" s="100"/>
      <c r="T3" s="100"/>
      <c r="U3" s="86"/>
      <c r="V3" s="86"/>
      <c r="W3" s="86"/>
      <c r="X3" s="86"/>
      <c r="Y3" s="86"/>
      <c r="Z3" s="86"/>
      <c r="AA3" s="86"/>
      <c r="AB3" s="86"/>
    </row>
    <row r="4">
      <c r="A4" s="23" t="s">
        <v>7</v>
      </c>
      <c r="E4" s="24"/>
      <c r="F4" s="1"/>
      <c r="G4" s="23" t="s">
        <v>8</v>
      </c>
      <c r="M4" s="28" t="s">
        <v>9</v>
      </c>
      <c r="N4" s="24"/>
      <c r="O4" s="1"/>
      <c r="P4" s="1"/>
      <c r="Q4" s="1"/>
      <c r="R4" s="1"/>
      <c r="S4" s="100"/>
      <c r="T4" s="100"/>
      <c r="U4" s="86"/>
      <c r="V4" s="86"/>
      <c r="W4" s="86"/>
      <c r="X4" s="86"/>
      <c r="Y4" s="86"/>
      <c r="Z4" s="86"/>
      <c r="AA4" s="86"/>
      <c r="AB4" s="86"/>
    </row>
    <row r="5">
      <c r="A5" s="23" t="s">
        <v>10</v>
      </c>
      <c r="E5" s="24"/>
      <c r="F5" s="1"/>
      <c r="G5" s="23" t="s">
        <v>11</v>
      </c>
      <c r="M5" s="29" t="s">
        <v>6</v>
      </c>
      <c r="N5" s="24"/>
      <c r="O5" s="1"/>
      <c r="P5" s="1"/>
      <c r="Q5" s="1"/>
      <c r="R5" s="1"/>
      <c r="S5" s="100"/>
      <c r="T5" s="100"/>
      <c r="U5" s="86"/>
      <c r="V5" s="86"/>
      <c r="W5" s="86"/>
      <c r="X5" s="86"/>
      <c r="Y5" s="86"/>
      <c r="Z5" s="86"/>
      <c r="AA5" s="86"/>
      <c r="AB5" s="86"/>
    </row>
    <row r="6">
      <c r="A6" s="30" t="s">
        <v>12</v>
      </c>
      <c r="B6" s="3"/>
      <c r="C6" s="3"/>
      <c r="D6" s="3"/>
      <c r="E6" s="31"/>
      <c r="F6" s="1"/>
      <c r="G6" s="23" t="s">
        <v>13</v>
      </c>
      <c r="M6" s="32">
        <v>150.0</v>
      </c>
      <c r="N6" s="24"/>
      <c r="O6" s="1"/>
      <c r="P6" s="1"/>
      <c r="Q6" s="1"/>
      <c r="R6" s="1"/>
      <c r="S6" s="100"/>
      <c r="T6" s="100"/>
      <c r="U6" s="86"/>
      <c r="V6" s="86"/>
      <c r="W6" s="86"/>
      <c r="X6" s="86"/>
      <c r="Y6" s="86"/>
      <c r="Z6" s="86"/>
      <c r="AA6" s="86"/>
      <c r="AB6" s="86"/>
    </row>
    <row r="7">
      <c r="A7" s="13" t="s">
        <v>14</v>
      </c>
      <c r="B7" s="15"/>
      <c r="C7" s="33">
        <v>0.095</v>
      </c>
      <c r="D7" s="14"/>
      <c r="E7" s="15"/>
      <c r="F7" s="1"/>
      <c r="G7" s="23" t="s">
        <v>15</v>
      </c>
      <c r="M7" s="28" t="s">
        <v>6</v>
      </c>
      <c r="N7" s="24"/>
      <c r="O7" s="1"/>
      <c r="P7" s="1"/>
      <c r="Q7" s="1"/>
      <c r="R7" s="1"/>
      <c r="S7" s="100"/>
      <c r="T7" s="100"/>
      <c r="U7" s="86"/>
      <c r="V7" s="86"/>
      <c r="W7" s="86"/>
      <c r="X7" s="86"/>
      <c r="Y7" s="86"/>
      <c r="Z7" s="86"/>
      <c r="AA7" s="86"/>
      <c r="AB7" s="86"/>
    </row>
    <row r="8">
      <c r="A8" s="1"/>
      <c r="B8" s="1"/>
      <c r="C8" s="100"/>
      <c r="D8" s="1"/>
      <c r="E8" s="1"/>
      <c r="F8" s="1"/>
      <c r="G8" s="23" t="s">
        <v>16</v>
      </c>
      <c r="M8" s="32" t="s">
        <v>6</v>
      </c>
      <c r="N8" s="24"/>
      <c r="O8" s="1"/>
      <c r="P8" s="1"/>
      <c r="Q8" s="1"/>
      <c r="R8" s="1"/>
      <c r="S8" s="100"/>
      <c r="T8" s="100"/>
      <c r="U8" s="86"/>
      <c r="V8" s="86"/>
      <c r="W8" s="86"/>
      <c r="X8" s="86"/>
      <c r="Y8" s="86"/>
      <c r="Z8" s="86"/>
      <c r="AA8" s="86"/>
      <c r="AB8" s="86"/>
    </row>
    <row r="9">
      <c r="A9" s="1"/>
      <c r="B9" s="1"/>
      <c r="C9" s="75"/>
      <c r="D9" s="1"/>
      <c r="E9" s="1"/>
      <c r="F9" s="1"/>
      <c r="G9" s="23" t="s">
        <v>17</v>
      </c>
      <c r="M9" s="32">
        <v>750.0</v>
      </c>
      <c r="N9" s="24"/>
      <c r="O9" s="1"/>
      <c r="P9" s="1"/>
      <c r="Q9" s="1"/>
      <c r="R9" s="1"/>
      <c r="S9" s="100"/>
      <c r="T9" s="100"/>
      <c r="U9" s="86"/>
      <c r="V9" s="86"/>
      <c r="W9" s="86"/>
      <c r="X9" s="86"/>
      <c r="Y9" s="86"/>
      <c r="Z9" s="86"/>
      <c r="AA9" s="86"/>
      <c r="AB9" s="86"/>
    </row>
    <row r="10">
      <c r="A10" s="1"/>
      <c r="B10" s="1"/>
      <c r="C10" s="75"/>
      <c r="D10" s="1"/>
      <c r="E10" s="1"/>
      <c r="F10" s="1"/>
      <c r="G10" s="23" t="s">
        <v>18</v>
      </c>
      <c r="M10" s="32">
        <v>350.0</v>
      </c>
      <c r="N10" s="24"/>
      <c r="O10" s="1"/>
      <c r="P10" s="1"/>
      <c r="Q10" s="1"/>
      <c r="R10" s="1"/>
      <c r="S10" s="100"/>
      <c r="T10" s="100"/>
      <c r="U10" s="86"/>
      <c r="V10" s="86"/>
      <c r="W10" s="86"/>
      <c r="X10" s="86"/>
      <c r="Y10" s="86"/>
      <c r="Z10" s="86"/>
      <c r="AA10" s="86"/>
      <c r="AB10" s="86"/>
    </row>
    <row r="11">
      <c r="A11" s="1"/>
      <c r="B11" s="1"/>
      <c r="C11" s="75"/>
      <c r="D11" s="1"/>
      <c r="E11" s="1"/>
      <c r="F11" s="1"/>
      <c r="G11" s="30" t="s">
        <v>19</v>
      </c>
      <c r="H11" s="3"/>
      <c r="I11" s="3"/>
      <c r="J11" s="3"/>
      <c r="K11" s="3"/>
      <c r="L11" s="3"/>
      <c r="M11" s="37" t="s">
        <v>20</v>
      </c>
      <c r="N11" s="31"/>
      <c r="O11" s="1"/>
      <c r="P11" s="1"/>
      <c r="Q11" s="1"/>
      <c r="R11" s="1"/>
      <c r="S11" s="100"/>
      <c r="T11" s="100"/>
      <c r="U11" s="86"/>
      <c r="V11" s="86"/>
      <c r="W11" s="86"/>
      <c r="X11" s="86"/>
      <c r="Y11" s="86"/>
      <c r="Z11" s="86"/>
      <c r="AA11" s="86"/>
      <c r="AB11" s="86"/>
    </row>
    <row r="12">
      <c r="A12" s="86"/>
      <c r="B12" s="86"/>
      <c r="C12" s="86"/>
      <c r="D12" s="86"/>
      <c r="E12" s="86"/>
      <c r="F12" s="86"/>
      <c r="G12" s="86"/>
      <c r="H12" s="100"/>
      <c r="I12" s="100"/>
      <c r="J12" s="100"/>
      <c r="K12" s="100"/>
      <c r="L12" s="100"/>
      <c r="M12" s="100"/>
      <c r="N12" s="100"/>
      <c r="O12" s="86"/>
      <c r="P12" s="39" t="s">
        <v>300</v>
      </c>
      <c r="Q12" s="1"/>
      <c r="R12" s="86"/>
      <c r="S12" s="86"/>
      <c r="T12" s="86"/>
      <c r="U12" s="86"/>
      <c r="V12" s="86"/>
      <c r="W12" s="86"/>
      <c r="X12" s="86"/>
      <c r="Y12" s="86"/>
      <c r="Z12" s="86"/>
      <c r="AA12" s="86"/>
      <c r="AB12" s="86"/>
    </row>
    <row r="13">
      <c r="A13" s="104" t="s">
        <v>22</v>
      </c>
      <c r="B13" s="105" t="s">
        <v>23</v>
      </c>
      <c r="C13" s="105" t="s">
        <v>24</v>
      </c>
      <c r="D13" s="105" t="s">
        <v>25</v>
      </c>
      <c r="E13" s="105" t="s">
        <v>301</v>
      </c>
      <c r="F13" s="105" t="s">
        <v>27</v>
      </c>
      <c r="G13" s="105" t="s">
        <v>302</v>
      </c>
      <c r="H13" s="106" t="s">
        <v>31</v>
      </c>
      <c r="I13" s="106" t="s">
        <v>32</v>
      </c>
      <c r="J13" s="106" t="s">
        <v>33</v>
      </c>
      <c r="K13" s="106" t="s">
        <v>34</v>
      </c>
      <c r="L13" s="106" t="s">
        <v>35</v>
      </c>
      <c r="M13" s="106" t="s">
        <v>36</v>
      </c>
      <c r="N13" s="106" t="s">
        <v>37</v>
      </c>
      <c r="O13" s="1"/>
      <c r="P13" s="107" t="s">
        <v>303</v>
      </c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>
      <c r="A14" s="108" t="s">
        <v>39</v>
      </c>
      <c r="B14" s="108" t="s">
        <v>40</v>
      </c>
      <c r="C14" s="108" t="s">
        <v>41</v>
      </c>
      <c r="D14" s="109" t="s">
        <v>42</v>
      </c>
      <c r="E14" s="109" t="s">
        <v>304</v>
      </c>
      <c r="F14" s="109">
        <v>2.0</v>
      </c>
      <c r="G14" s="108" t="s">
        <v>305</v>
      </c>
      <c r="H14" s="110">
        <v>1844.0</v>
      </c>
      <c r="I14" s="111">
        <v>620.0</v>
      </c>
      <c r="J14" s="111">
        <v>234.08</v>
      </c>
      <c r="K14" s="111">
        <v>490.0</v>
      </c>
      <c r="L14" s="111">
        <v>3188.08</v>
      </c>
      <c r="M14" s="111">
        <f t="shared" ref="M14:M148" si="1">N14-L14</f>
        <v>1451.92</v>
      </c>
      <c r="N14" s="112">
        <v>4640.0</v>
      </c>
      <c r="P14" s="53" t="s">
        <v>47</v>
      </c>
    </row>
    <row r="15">
      <c r="A15" s="108" t="s">
        <v>39</v>
      </c>
      <c r="B15" s="108" t="s">
        <v>40</v>
      </c>
      <c r="C15" s="108" t="s">
        <v>41</v>
      </c>
      <c r="D15" s="109" t="s">
        <v>42</v>
      </c>
      <c r="E15" s="109" t="s">
        <v>304</v>
      </c>
      <c r="F15" s="109">
        <v>2.5</v>
      </c>
      <c r="G15" s="108" t="s">
        <v>306</v>
      </c>
      <c r="H15" s="110">
        <v>1898.0</v>
      </c>
      <c r="I15" s="111">
        <v>620.0</v>
      </c>
      <c r="J15" s="111">
        <v>239.21</v>
      </c>
      <c r="K15" s="111">
        <v>490.0</v>
      </c>
      <c r="L15" s="111">
        <v>3247.21</v>
      </c>
      <c r="M15" s="111">
        <f t="shared" si="1"/>
        <v>1452.79</v>
      </c>
      <c r="N15" s="112">
        <v>4700.0</v>
      </c>
      <c r="P15" s="53" t="s">
        <v>61</v>
      </c>
    </row>
    <row r="16">
      <c r="A16" s="108" t="s">
        <v>39</v>
      </c>
      <c r="B16" s="108" t="s">
        <v>40</v>
      </c>
      <c r="C16" s="108" t="s">
        <v>41</v>
      </c>
      <c r="D16" s="109" t="s">
        <v>42</v>
      </c>
      <c r="E16" s="109" t="s">
        <v>304</v>
      </c>
      <c r="F16" s="109">
        <v>3.0</v>
      </c>
      <c r="G16" s="108" t="s">
        <v>307</v>
      </c>
      <c r="H16" s="110">
        <v>2080.0</v>
      </c>
      <c r="I16" s="111">
        <v>620.0</v>
      </c>
      <c r="J16" s="111">
        <v>256.5</v>
      </c>
      <c r="K16" s="111">
        <v>490.0</v>
      </c>
      <c r="L16" s="111">
        <v>3446.5</v>
      </c>
      <c r="M16" s="111">
        <f t="shared" si="1"/>
        <v>1453.5</v>
      </c>
      <c r="N16" s="112">
        <v>4900.0</v>
      </c>
      <c r="P16" s="53" t="s">
        <v>308</v>
      </c>
    </row>
    <row r="17">
      <c r="A17" s="108" t="s">
        <v>39</v>
      </c>
      <c r="B17" s="108" t="s">
        <v>40</v>
      </c>
      <c r="C17" s="108" t="s">
        <v>41</v>
      </c>
      <c r="D17" s="109" t="s">
        <v>42</v>
      </c>
      <c r="E17" s="109" t="s">
        <v>304</v>
      </c>
      <c r="F17" s="109">
        <v>3.5</v>
      </c>
      <c r="G17" s="108" t="s">
        <v>309</v>
      </c>
      <c r="H17" s="110">
        <v>2280.0</v>
      </c>
      <c r="I17" s="111">
        <v>620.0</v>
      </c>
      <c r="J17" s="111">
        <v>275.5</v>
      </c>
      <c r="K17" s="111">
        <v>490.0</v>
      </c>
      <c r="L17" s="111">
        <v>3665.5</v>
      </c>
      <c r="M17" s="111">
        <f t="shared" si="1"/>
        <v>1449.5</v>
      </c>
      <c r="N17" s="113">
        <v>5115.0</v>
      </c>
      <c r="P17" s="53" t="s">
        <v>310</v>
      </c>
    </row>
    <row r="18">
      <c r="A18" s="108" t="s">
        <v>39</v>
      </c>
      <c r="B18" s="108" t="s">
        <v>40</v>
      </c>
      <c r="C18" s="108" t="s">
        <v>41</v>
      </c>
      <c r="D18" s="109" t="s">
        <v>42</v>
      </c>
      <c r="E18" s="109" t="s">
        <v>304</v>
      </c>
      <c r="F18" s="109">
        <v>4.0</v>
      </c>
      <c r="G18" s="108" t="s">
        <v>311</v>
      </c>
      <c r="H18" s="110">
        <v>2720.0</v>
      </c>
      <c r="I18" s="111">
        <v>620.0</v>
      </c>
      <c r="J18" s="111">
        <v>317.3</v>
      </c>
      <c r="K18" s="111">
        <v>490.0</v>
      </c>
      <c r="L18" s="111">
        <v>4147.3</v>
      </c>
      <c r="M18" s="111">
        <f t="shared" si="1"/>
        <v>1452.7</v>
      </c>
      <c r="N18" s="112">
        <v>5600.0</v>
      </c>
      <c r="P18" s="53" t="s">
        <v>80</v>
      </c>
    </row>
    <row r="19">
      <c r="A19" s="108" t="s">
        <v>39</v>
      </c>
      <c r="B19" s="108" t="s">
        <v>40</v>
      </c>
      <c r="C19" s="108" t="s">
        <v>41</v>
      </c>
      <c r="D19" s="109" t="s">
        <v>42</v>
      </c>
      <c r="E19" s="109" t="s">
        <v>304</v>
      </c>
      <c r="F19" s="109">
        <v>5.0</v>
      </c>
      <c r="G19" s="108" t="s">
        <v>312</v>
      </c>
      <c r="H19" s="110">
        <v>2851.0</v>
      </c>
      <c r="I19" s="111">
        <v>620.0</v>
      </c>
      <c r="J19" s="111">
        <v>329.75</v>
      </c>
      <c r="K19" s="111">
        <v>490.0</v>
      </c>
      <c r="L19" s="111">
        <v>4290.75</v>
      </c>
      <c r="M19" s="111">
        <f t="shared" si="1"/>
        <v>1449.25</v>
      </c>
      <c r="N19" s="112">
        <v>5740.0</v>
      </c>
      <c r="P19" s="53" t="s">
        <v>313</v>
      </c>
    </row>
    <row r="20">
      <c r="A20" s="108" t="s">
        <v>91</v>
      </c>
      <c r="B20" s="108" t="s">
        <v>92</v>
      </c>
      <c r="C20" s="108" t="s">
        <v>93</v>
      </c>
      <c r="D20" s="109" t="s">
        <v>42</v>
      </c>
      <c r="E20" s="109" t="s">
        <v>304</v>
      </c>
      <c r="F20" s="109">
        <v>2.0</v>
      </c>
      <c r="G20" s="108" t="s">
        <v>305</v>
      </c>
      <c r="H20" s="110">
        <v>1844.0</v>
      </c>
      <c r="I20" s="111">
        <v>620.0</v>
      </c>
      <c r="J20" s="111">
        <v>234.08</v>
      </c>
      <c r="K20" s="111">
        <v>490.0</v>
      </c>
      <c r="L20" s="111">
        <v>3188.08</v>
      </c>
      <c r="M20" s="111">
        <f t="shared" si="1"/>
        <v>1451.92</v>
      </c>
      <c r="N20" s="112">
        <v>4640.0</v>
      </c>
      <c r="P20" s="53" t="s">
        <v>70</v>
      </c>
    </row>
    <row r="21" ht="15.75" customHeight="1">
      <c r="A21" s="108" t="s">
        <v>91</v>
      </c>
      <c r="B21" s="108" t="s">
        <v>92</v>
      </c>
      <c r="C21" s="108" t="s">
        <v>93</v>
      </c>
      <c r="D21" s="109" t="s">
        <v>42</v>
      </c>
      <c r="E21" s="109" t="s">
        <v>304</v>
      </c>
      <c r="F21" s="109">
        <v>2.5</v>
      </c>
      <c r="G21" s="108" t="s">
        <v>306</v>
      </c>
      <c r="H21" s="110">
        <v>1898.0</v>
      </c>
      <c r="I21" s="111">
        <v>620.0</v>
      </c>
      <c r="J21" s="111">
        <v>239.21</v>
      </c>
      <c r="K21" s="111">
        <v>490.0</v>
      </c>
      <c r="L21" s="111">
        <v>3247.21</v>
      </c>
      <c r="M21" s="111">
        <f t="shared" si="1"/>
        <v>1452.79</v>
      </c>
      <c r="N21" s="112">
        <v>4700.0</v>
      </c>
      <c r="P21" s="53" t="s">
        <v>58</v>
      </c>
    </row>
    <row r="22" ht="15.75" customHeight="1">
      <c r="A22" s="108" t="s">
        <v>91</v>
      </c>
      <c r="B22" s="108" t="s">
        <v>92</v>
      </c>
      <c r="C22" s="108" t="s">
        <v>93</v>
      </c>
      <c r="D22" s="109" t="s">
        <v>42</v>
      </c>
      <c r="E22" s="109" t="s">
        <v>304</v>
      </c>
      <c r="F22" s="109">
        <v>3.0</v>
      </c>
      <c r="G22" s="108" t="s">
        <v>307</v>
      </c>
      <c r="H22" s="110">
        <v>2080.0</v>
      </c>
      <c r="I22" s="111">
        <v>620.0</v>
      </c>
      <c r="J22" s="111">
        <v>256.5</v>
      </c>
      <c r="K22" s="111">
        <v>490.0</v>
      </c>
      <c r="L22" s="111">
        <v>3446.5</v>
      </c>
      <c r="M22" s="111">
        <f t="shared" si="1"/>
        <v>1453.5</v>
      </c>
      <c r="N22" s="112">
        <v>4900.0</v>
      </c>
      <c r="P22" s="57" t="s">
        <v>314</v>
      </c>
    </row>
    <row r="23" ht="15.75" customHeight="1">
      <c r="A23" s="108" t="s">
        <v>91</v>
      </c>
      <c r="B23" s="108" t="s">
        <v>92</v>
      </c>
      <c r="C23" s="108" t="s">
        <v>93</v>
      </c>
      <c r="D23" s="109" t="s">
        <v>42</v>
      </c>
      <c r="E23" s="109" t="s">
        <v>304</v>
      </c>
      <c r="F23" s="109">
        <v>3.5</v>
      </c>
      <c r="G23" s="108" t="s">
        <v>309</v>
      </c>
      <c r="H23" s="110">
        <v>2280.0</v>
      </c>
      <c r="I23" s="111">
        <v>620.0</v>
      </c>
      <c r="J23" s="111">
        <v>275.5</v>
      </c>
      <c r="K23" s="111">
        <v>490.0</v>
      </c>
      <c r="L23" s="111">
        <v>3665.5</v>
      </c>
      <c r="M23" s="111">
        <f t="shared" si="1"/>
        <v>1449.5</v>
      </c>
      <c r="N23" s="112">
        <v>5115.0</v>
      </c>
    </row>
    <row r="24" ht="15.75" customHeight="1">
      <c r="A24" s="108" t="s">
        <v>91</v>
      </c>
      <c r="B24" s="108" t="s">
        <v>92</v>
      </c>
      <c r="C24" s="108" t="s">
        <v>93</v>
      </c>
      <c r="D24" s="109" t="s">
        <v>42</v>
      </c>
      <c r="E24" s="109" t="s">
        <v>304</v>
      </c>
      <c r="F24" s="109">
        <v>4.0</v>
      </c>
      <c r="G24" s="108" t="s">
        <v>311</v>
      </c>
      <c r="H24" s="110">
        <v>2720.0</v>
      </c>
      <c r="I24" s="111">
        <v>620.0</v>
      </c>
      <c r="J24" s="111">
        <v>317.3</v>
      </c>
      <c r="K24" s="111">
        <v>490.0</v>
      </c>
      <c r="L24" s="111">
        <v>4147.3</v>
      </c>
      <c r="M24" s="111">
        <f t="shared" si="1"/>
        <v>1452.7</v>
      </c>
      <c r="N24" s="112">
        <v>5600.0</v>
      </c>
    </row>
    <row r="25" ht="15.75" customHeight="1">
      <c r="A25" s="108" t="s">
        <v>91</v>
      </c>
      <c r="B25" s="108" t="s">
        <v>92</v>
      </c>
      <c r="C25" s="108" t="s">
        <v>93</v>
      </c>
      <c r="D25" s="109" t="s">
        <v>42</v>
      </c>
      <c r="E25" s="109" t="s">
        <v>304</v>
      </c>
      <c r="F25" s="109">
        <v>5.0</v>
      </c>
      <c r="G25" s="108" t="s">
        <v>312</v>
      </c>
      <c r="H25" s="110">
        <v>2851.0</v>
      </c>
      <c r="I25" s="111">
        <v>620.0</v>
      </c>
      <c r="J25" s="111">
        <v>329.75</v>
      </c>
      <c r="K25" s="111">
        <v>490.0</v>
      </c>
      <c r="L25" s="111">
        <v>4290.75</v>
      </c>
      <c r="M25" s="111">
        <f t="shared" si="1"/>
        <v>1449.25</v>
      </c>
      <c r="N25" s="112">
        <v>5740.0</v>
      </c>
    </row>
    <row r="26" ht="15.75" customHeight="1">
      <c r="A26" s="108" t="s">
        <v>101</v>
      </c>
      <c r="B26" s="108" t="s">
        <v>102</v>
      </c>
      <c r="C26" s="108" t="s">
        <v>93</v>
      </c>
      <c r="D26" s="109" t="s">
        <v>42</v>
      </c>
      <c r="E26" s="109" t="s">
        <v>304</v>
      </c>
      <c r="F26" s="109">
        <v>2.0</v>
      </c>
      <c r="G26" s="108" t="s">
        <v>305</v>
      </c>
      <c r="H26" s="110">
        <v>1844.0</v>
      </c>
      <c r="I26" s="111">
        <v>620.0</v>
      </c>
      <c r="J26" s="111">
        <v>234.08</v>
      </c>
      <c r="K26" s="111">
        <v>490.0</v>
      </c>
      <c r="L26" s="111">
        <v>3188.08</v>
      </c>
      <c r="M26" s="111">
        <f t="shared" si="1"/>
        <v>1451.92</v>
      </c>
      <c r="N26" s="112">
        <v>4640.0</v>
      </c>
    </row>
    <row r="27" ht="15.75" customHeight="1">
      <c r="A27" s="108" t="s">
        <v>101</v>
      </c>
      <c r="B27" s="108" t="s">
        <v>102</v>
      </c>
      <c r="C27" s="108" t="s">
        <v>93</v>
      </c>
      <c r="D27" s="109" t="s">
        <v>42</v>
      </c>
      <c r="E27" s="109" t="s">
        <v>304</v>
      </c>
      <c r="F27" s="109">
        <v>2.5</v>
      </c>
      <c r="G27" s="108" t="s">
        <v>306</v>
      </c>
      <c r="H27" s="110">
        <v>1898.0</v>
      </c>
      <c r="I27" s="111">
        <v>620.0</v>
      </c>
      <c r="J27" s="111">
        <v>239.21</v>
      </c>
      <c r="K27" s="111">
        <v>490.0</v>
      </c>
      <c r="L27" s="111">
        <v>3247.21</v>
      </c>
      <c r="M27" s="111">
        <f t="shared" si="1"/>
        <v>1452.79</v>
      </c>
      <c r="N27" s="112">
        <v>4700.0</v>
      </c>
    </row>
    <row r="28" ht="15.75" customHeight="1">
      <c r="A28" s="108" t="s">
        <v>101</v>
      </c>
      <c r="B28" s="108" t="s">
        <v>102</v>
      </c>
      <c r="C28" s="108" t="s">
        <v>93</v>
      </c>
      <c r="D28" s="109" t="s">
        <v>42</v>
      </c>
      <c r="E28" s="109" t="s">
        <v>304</v>
      </c>
      <c r="F28" s="109">
        <v>3.0</v>
      </c>
      <c r="G28" s="108" t="s">
        <v>307</v>
      </c>
      <c r="H28" s="110">
        <v>2080.0</v>
      </c>
      <c r="I28" s="111">
        <v>620.0</v>
      </c>
      <c r="J28" s="111">
        <v>256.5</v>
      </c>
      <c r="K28" s="111">
        <v>490.0</v>
      </c>
      <c r="L28" s="111">
        <v>3446.5</v>
      </c>
      <c r="M28" s="111">
        <f t="shared" si="1"/>
        <v>1453.5</v>
      </c>
      <c r="N28" s="112">
        <v>4900.0</v>
      </c>
    </row>
    <row r="29" ht="15.75" customHeight="1">
      <c r="A29" s="108" t="s">
        <v>101</v>
      </c>
      <c r="B29" s="108" t="s">
        <v>102</v>
      </c>
      <c r="C29" s="108" t="s">
        <v>93</v>
      </c>
      <c r="D29" s="109" t="s">
        <v>42</v>
      </c>
      <c r="E29" s="109" t="s">
        <v>304</v>
      </c>
      <c r="F29" s="109">
        <v>3.5</v>
      </c>
      <c r="G29" s="108" t="s">
        <v>309</v>
      </c>
      <c r="H29" s="110">
        <v>2280.0</v>
      </c>
      <c r="I29" s="111">
        <v>620.0</v>
      </c>
      <c r="J29" s="111">
        <v>275.5</v>
      </c>
      <c r="K29" s="111">
        <v>490.0</v>
      </c>
      <c r="L29" s="111">
        <v>3665.5</v>
      </c>
      <c r="M29" s="111">
        <f t="shared" si="1"/>
        <v>1449.5</v>
      </c>
      <c r="N29" s="112">
        <v>5115.0</v>
      </c>
    </row>
    <row r="30" ht="15.75" customHeight="1">
      <c r="A30" s="108" t="s">
        <v>101</v>
      </c>
      <c r="B30" s="108" t="s">
        <v>102</v>
      </c>
      <c r="C30" s="108" t="s">
        <v>93</v>
      </c>
      <c r="D30" s="109" t="s">
        <v>42</v>
      </c>
      <c r="E30" s="109" t="s">
        <v>304</v>
      </c>
      <c r="F30" s="109">
        <v>4.0</v>
      </c>
      <c r="G30" s="108" t="s">
        <v>311</v>
      </c>
      <c r="H30" s="110">
        <v>2720.0</v>
      </c>
      <c r="I30" s="111">
        <v>620.0</v>
      </c>
      <c r="J30" s="111">
        <v>317.3</v>
      </c>
      <c r="K30" s="111">
        <v>490.0</v>
      </c>
      <c r="L30" s="111">
        <v>4147.3</v>
      </c>
      <c r="M30" s="111">
        <f t="shared" si="1"/>
        <v>1452.7</v>
      </c>
      <c r="N30" s="112">
        <v>5600.0</v>
      </c>
    </row>
    <row r="31" ht="15.75" customHeight="1">
      <c r="A31" s="108" t="s">
        <v>101</v>
      </c>
      <c r="B31" s="108" t="s">
        <v>102</v>
      </c>
      <c r="C31" s="108" t="s">
        <v>93</v>
      </c>
      <c r="D31" s="109" t="s">
        <v>42</v>
      </c>
      <c r="E31" s="109" t="s">
        <v>304</v>
      </c>
      <c r="F31" s="109">
        <v>5.0</v>
      </c>
      <c r="G31" s="108" t="s">
        <v>312</v>
      </c>
      <c r="H31" s="110">
        <v>2851.0</v>
      </c>
      <c r="I31" s="111">
        <v>620.0</v>
      </c>
      <c r="J31" s="111">
        <v>329.75</v>
      </c>
      <c r="K31" s="111">
        <v>490.0</v>
      </c>
      <c r="L31" s="111">
        <v>4290.75</v>
      </c>
      <c r="M31" s="111">
        <f t="shared" si="1"/>
        <v>1449.25</v>
      </c>
      <c r="N31" s="112">
        <v>5740.0</v>
      </c>
    </row>
    <row r="32" ht="15.75" customHeight="1">
      <c r="A32" s="108" t="s">
        <v>143</v>
      </c>
      <c r="B32" s="108" t="s">
        <v>40</v>
      </c>
      <c r="C32" s="108" t="s">
        <v>41</v>
      </c>
      <c r="D32" s="109" t="s">
        <v>42</v>
      </c>
      <c r="E32" s="109" t="s">
        <v>304</v>
      </c>
      <c r="F32" s="109">
        <v>2.0</v>
      </c>
      <c r="G32" s="108" t="s">
        <v>305</v>
      </c>
      <c r="H32" s="110">
        <v>1844.0</v>
      </c>
      <c r="I32" s="111">
        <v>620.0</v>
      </c>
      <c r="J32" s="111">
        <v>234.08</v>
      </c>
      <c r="K32" s="111">
        <v>490.0</v>
      </c>
      <c r="L32" s="111">
        <v>3188.08</v>
      </c>
      <c r="M32" s="111">
        <f t="shared" si="1"/>
        <v>1451.92</v>
      </c>
      <c r="N32" s="112">
        <v>4640.0</v>
      </c>
    </row>
    <row r="33" ht="15.75" customHeight="1">
      <c r="A33" s="108" t="s">
        <v>143</v>
      </c>
      <c r="B33" s="108" t="s">
        <v>40</v>
      </c>
      <c r="C33" s="108" t="s">
        <v>41</v>
      </c>
      <c r="D33" s="109" t="s">
        <v>42</v>
      </c>
      <c r="E33" s="109" t="s">
        <v>304</v>
      </c>
      <c r="F33" s="109">
        <v>2.5</v>
      </c>
      <c r="G33" s="108" t="s">
        <v>306</v>
      </c>
      <c r="H33" s="110">
        <v>1898.0</v>
      </c>
      <c r="I33" s="111">
        <v>620.0</v>
      </c>
      <c r="J33" s="111">
        <v>239.21</v>
      </c>
      <c r="K33" s="111">
        <v>490.0</v>
      </c>
      <c r="L33" s="111">
        <v>3247.21</v>
      </c>
      <c r="M33" s="111">
        <f t="shared" si="1"/>
        <v>1452.79</v>
      </c>
      <c r="N33" s="112">
        <v>4700.0</v>
      </c>
    </row>
    <row r="34" ht="15.75" customHeight="1">
      <c r="A34" s="108" t="s">
        <v>143</v>
      </c>
      <c r="B34" s="108" t="s">
        <v>40</v>
      </c>
      <c r="C34" s="108" t="s">
        <v>41</v>
      </c>
      <c r="D34" s="109" t="s">
        <v>42</v>
      </c>
      <c r="E34" s="109" t="s">
        <v>304</v>
      </c>
      <c r="F34" s="109">
        <v>3.0</v>
      </c>
      <c r="G34" s="108" t="s">
        <v>307</v>
      </c>
      <c r="H34" s="110">
        <v>2080.0</v>
      </c>
      <c r="I34" s="111">
        <v>620.0</v>
      </c>
      <c r="J34" s="111">
        <v>256.5</v>
      </c>
      <c r="K34" s="111">
        <v>490.0</v>
      </c>
      <c r="L34" s="111">
        <v>3446.5</v>
      </c>
      <c r="M34" s="111">
        <f t="shared" si="1"/>
        <v>1453.5</v>
      </c>
      <c r="N34" s="112">
        <v>4900.0</v>
      </c>
    </row>
    <row r="35" ht="15.75" customHeight="1">
      <c r="A35" s="108" t="s">
        <v>143</v>
      </c>
      <c r="B35" s="108" t="s">
        <v>40</v>
      </c>
      <c r="C35" s="108" t="s">
        <v>41</v>
      </c>
      <c r="D35" s="109" t="s">
        <v>42</v>
      </c>
      <c r="E35" s="109" t="s">
        <v>304</v>
      </c>
      <c r="F35" s="109">
        <v>3.5</v>
      </c>
      <c r="G35" s="108" t="s">
        <v>309</v>
      </c>
      <c r="H35" s="110">
        <v>2280.0</v>
      </c>
      <c r="I35" s="111">
        <v>620.0</v>
      </c>
      <c r="J35" s="111">
        <v>275.5</v>
      </c>
      <c r="K35" s="111">
        <v>490.0</v>
      </c>
      <c r="L35" s="111">
        <v>3665.5</v>
      </c>
      <c r="M35" s="111">
        <f t="shared" si="1"/>
        <v>1449.5</v>
      </c>
      <c r="N35" s="112">
        <v>5115.0</v>
      </c>
    </row>
    <row r="36" ht="15.75" customHeight="1">
      <c r="A36" s="108" t="s">
        <v>143</v>
      </c>
      <c r="B36" s="108" t="s">
        <v>40</v>
      </c>
      <c r="C36" s="108" t="s">
        <v>41</v>
      </c>
      <c r="D36" s="109" t="s">
        <v>42</v>
      </c>
      <c r="E36" s="109" t="s">
        <v>304</v>
      </c>
      <c r="F36" s="109">
        <v>4.0</v>
      </c>
      <c r="G36" s="108" t="s">
        <v>311</v>
      </c>
      <c r="H36" s="110">
        <v>2720.0</v>
      </c>
      <c r="I36" s="111">
        <v>620.0</v>
      </c>
      <c r="J36" s="111">
        <v>317.3</v>
      </c>
      <c r="K36" s="111">
        <v>490.0</v>
      </c>
      <c r="L36" s="111">
        <v>4147.3</v>
      </c>
      <c r="M36" s="111">
        <f t="shared" si="1"/>
        <v>1452.7</v>
      </c>
      <c r="N36" s="112">
        <v>5600.0</v>
      </c>
    </row>
    <row r="37" ht="15.75" customHeight="1">
      <c r="A37" s="108" t="s">
        <v>143</v>
      </c>
      <c r="B37" s="108" t="s">
        <v>40</v>
      </c>
      <c r="C37" s="108" t="s">
        <v>41</v>
      </c>
      <c r="D37" s="109" t="s">
        <v>42</v>
      </c>
      <c r="E37" s="109" t="s">
        <v>304</v>
      </c>
      <c r="F37" s="109">
        <v>5.0</v>
      </c>
      <c r="G37" s="108" t="s">
        <v>312</v>
      </c>
      <c r="H37" s="110">
        <v>2851.0</v>
      </c>
      <c r="I37" s="111">
        <v>620.0</v>
      </c>
      <c r="J37" s="111">
        <v>329.75</v>
      </c>
      <c r="K37" s="111">
        <v>490.0</v>
      </c>
      <c r="L37" s="111">
        <v>4290.75</v>
      </c>
      <c r="M37" s="111">
        <f t="shared" si="1"/>
        <v>1449.25</v>
      </c>
      <c r="N37" s="112">
        <v>5740.0</v>
      </c>
    </row>
    <row r="38" ht="15.75" customHeight="1">
      <c r="A38" s="108" t="s">
        <v>146</v>
      </c>
      <c r="B38" s="108" t="s">
        <v>147</v>
      </c>
      <c r="C38" s="108" t="s">
        <v>148</v>
      </c>
      <c r="D38" s="109" t="s">
        <v>42</v>
      </c>
      <c r="E38" s="109" t="s">
        <v>304</v>
      </c>
      <c r="F38" s="109">
        <v>2.0</v>
      </c>
      <c r="G38" s="108" t="s">
        <v>315</v>
      </c>
      <c r="H38" s="110">
        <v>1844.0</v>
      </c>
      <c r="I38" s="111">
        <v>620.0</v>
      </c>
      <c r="J38" s="111">
        <v>234.08</v>
      </c>
      <c r="K38" s="111">
        <v>490.0</v>
      </c>
      <c r="L38" s="111">
        <v>3188.08</v>
      </c>
      <c r="M38" s="111">
        <f t="shared" si="1"/>
        <v>1451.92</v>
      </c>
      <c r="N38" s="112">
        <v>4640.0</v>
      </c>
    </row>
    <row r="39" ht="15.75" customHeight="1">
      <c r="A39" s="108" t="s">
        <v>146</v>
      </c>
      <c r="B39" s="108" t="s">
        <v>147</v>
      </c>
      <c r="C39" s="108" t="s">
        <v>148</v>
      </c>
      <c r="D39" s="109" t="s">
        <v>42</v>
      </c>
      <c r="E39" s="109" t="s">
        <v>304</v>
      </c>
      <c r="F39" s="109">
        <v>2.0</v>
      </c>
      <c r="G39" s="108" t="s">
        <v>316</v>
      </c>
      <c r="H39" s="110">
        <v>1892.0</v>
      </c>
      <c r="I39" s="111">
        <v>620.0</v>
      </c>
      <c r="J39" s="111">
        <v>238.64</v>
      </c>
      <c r="K39" s="111">
        <v>490.0</v>
      </c>
      <c r="L39" s="111">
        <v>3240.64</v>
      </c>
      <c r="M39" s="111">
        <f t="shared" si="1"/>
        <v>1399.36</v>
      </c>
      <c r="N39" s="112">
        <v>4640.0</v>
      </c>
    </row>
    <row r="40" ht="15.75" customHeight="1">
      <c r="A40" s="108" t="s">
        <v>146</v>
      </c>
      <c r="B40" s="108" t="s">
        <v>147</v>
      </c>
      <c r="C40" s="108" t="s">
        <v>148</v>
      </c>
      <c r="D40" s="109" t="s">
        <v>42</v>
      </c>
      <c r="E40" s="109" t="s">
        <v>304</v>
      </c>
      <c r="F40" s="109">
        <v>2.5</v>
      </c>
      <c r="G40" s="108" t="s">
        <v>317</v>
      </c>
      <c r="H40" s="110">
        <v>1898.0</v>
      </c>
      <c r="I40" s="111">
        <v>620.0</v>
      </c>
      <c r="J40" s="111">
        <v>239.21</v>
      </c>
      <c r="K40" s="111">
        <v>490.0</v>
      </c>
      <c r="L40" s="111">
        <v>3247.21</v>
      </c>
      <c r="M40" s="111">
        <f t="shared" si="1"/>
        <v>1452.79</v>
      </c>
      <c r="N40" s="112">
        <v>4700.0</v>
      </c>
    </row>
    <row r="41" ht="15.75" customHeight="1">
      <c r="A41" s="108" t="s">
        <v>146</v>
      </c>
      <c r="B41" s="108" t="s">
        <v>147</v>
      </c>
      <c r="C41" s="108" t="s">
        <v>148</v>
      </c>
      <c r="D41" s="109" t="s">
        <v>42</v>
      </c>
      <c r="E41" s="109" t="s">
        <v>304</v>
      </c>
      <c r="F41" s="109">
        <v>3.0</v>
      </c>
      <c r="G41" s="108" t="s">
        <v>318</v>
      </c>
      <c r="H41" s="110">
        <v>2080.0</v>
      </c>
      <c r="I41" s="111">
        <v>620.0</v>
      </c>
      <c r="J41" s="111">
        <v>256.5</v>
      </c>
      <c r="K41" s="111">
        <v>490.0</v>
      </c>
      <c r="L41" s="111">
        <v>3446.5</v>
      </c>
      <c r="M41" s="111">
        <f t="shared" si="1"/>
        <v>1453.5</v>
      </c>
      <c r="N41" s="112">
        <v>4900.0</v>
      </c>
    </row>
    <row r="42" ht="15.75" customHeight="1">
      <c r="A42" s="108" t="s">
        <v>146</v>
      </c>
      <c r="B42" s="108" t="s">
        <v>147</v>
      </c>
      <c r="C42" s="108" t="s">
        <v>148</v>
      </c>
      <c r="D42" s="109" t="s">
        <v>42</v>
      </c>
      <c r="E42" s="109" t="s">
        <v>304</v>
      </c>
      <c r="F42" s="109">
        <v>3.5</v>
      </c>
      <c r="G42" s="108" t="s">
        <v>319</v>
      </c>
      <c r="H42" s="110">
        <v>2280.0</v>
      </c>
      <c r="I42" s="111">
        <v>620.0</v>
      </c>
      <c r="J42" s="111">
        <v>275.5</v>
      </c>
      <c r="K42" s="111">
        <v>490.0</v>
      </c>
      <c r="L42" s="111">
        <v>3665.5</v>
      </c>
      <c r="M42" s="111">
        <f t="shared" si="1"/>
        <v>1934.5</v>
      </c>
      <c r="N42" s="112">
        <v>5600.0</v>
      </c>
    </row>
    <row r="43" ht="15.75" customHeight="1">
      <c r="A43" s="108" t="s">
        <v>146</v>
      </c>
      <c r="B43" s="108" t="s">
        <v>147</v>
      </c>
      <c r="C43" s="108" t="s">
        <v>148</v>
      </c>
      <c r="D43" s="109" t="s">
        <v>42</v>
      </c>
      <c r="E43" s="109" t="s">
        <v>304</v>
      </c>
      <c r="F43" s="109">
        <v>4.0</v>
      </c>
      <c r="G43" s="108" t="s">
        <v>320</v>
      </c>
      <c r="H43" s="110">
        <v>2720.0</v>
      </c>
      <c r="I43" s="111">
        <v>620.0</v>
      </c>
      <c r="J43" s="111">
        <v>317.3</v>
      </c>
      <c r="K43" s="111">
        <v>490.0</v>
      </c>
      <c r="L43" s="111">
        <v>4147.3</v>
      </c>
      <c r="M43" s="111">
        <f t="shared" si="1"/>
        <v>1452.7</v>
      </c>
      <c r="N43" s="112">
        <v>5600.0</v>
      </c>
    </row>
    <row r="44" ht="15.75" customHeight="1">
      <c r="A44" s="108" t="s">
        <v>146</v>
      </c>
      <c r="B44" s="108" t="s">
        <v>147</v>
      </c>
      <c r="C44" s="108" t="s">
        <v>148</v>
      </c>
      <c r="D44" s="109" t="s">
        <v>42</v>
      </c>
      <c r="E44" s="109" t="s">
        <v>304</v>
      </c>
      <c r="F44" s="109">
        <v>5.0</v>
      </c>
      <c r="G44" s="108" t="s">
        <v>321</v>
      </c>
      <c r="H44" s="110">
        <v>2851.0</v>
      </c>
      <c r="I44" s="111">
        <v>620.0</v>
      </c>
      <c r="J44" s="111">
        <v>329.75</v>
      </c>
      <c r="K44" s="111">
        <v>490.0</v>
      </c>
      <c r="L44" s="111">
        <v>4290.75</v>
      </c>
      <c r="M44" s="111">
        <f t="shared" si="1"/>
        <v>1449.25</v>
      </c>
      <c r="N44" s="112">
        <v>5740.0</v>
      </c>
    </row>
    <row r="45" ht="15.75" customHeight="1">
      <c r="A45" s="108" t="s">
        <v>165</v>
      </c>
      <c r="B45" s="108" t="s">
        <v>115</v>
      </c>
      <c r="C45" s="108" t="s">
        <v>116</v>
      </c>
      <c r="D45" s="109" t="s">
        <v>42</v>
      </c>
      <c r="E45" s="109" t="s">
        <v>322</v>
      </c>
      <c r="F45" s="109">
        <v>2.0</v>
      </c>
      <c r="G45" s="108" t="s">
        <v>323</v>
      </c>
      <c r="H45" s="110">
        <v>1844.0</v>
      </c>
      <c r="I45" s="111">
        <v>620.0</v>
      </c>
      <c r="J45" s="111">
        <v>234.08</v>
      </c>
      <c r="K45" s="111">
        <v>490.0</v>
      </c>
      <c r="L45" s="111">
        <v>3188.08</v>
      </c>
      <c r="M45" s="111">
        <f t="shared" si="1"/>
        <v>1451.92</v>
      </c>
      <c r="N45" s="112">
        <v>4640.0</v>
      </c>
    </row>
    <row r="46" ht="15.75" customHeight="1">
      <c r="A46" s="108" t="s">
        <v>165</v>
      </c>
      <c r="B46" s="108" t="s">
        <v>115</v>
      </c>
      <c r="C46" s="108" t="s">
        <v>116</v>
      </c>
      <c r="D46" s="109" t="s">
        <v>42</v>
      </c>
      <c r="E46" s="109" t="s">
        <v>322</v>
      </c>
      <c r="F46" s="109">
        <v>2.0</v>
      </c>
      <c r="G46" s="108" t="s">
        <v>324</v>
      </c>
      <c r="H46" s="110">
        <v>1892.0</v>
      </c>
      <c r="I46" s="111">
        <v>620.0</v>
      </c>
      <c r="J46" s="111">
        <v>238.64</v>
      </c>
      <c r="K46" s="111">
        <v>490.0</v>
      </c>
      <c r="L46" s="111">
        <v>3240.64</v>
      </c>
      <c r="M46" s="111">
        <f t="shared" si="1"/>
        <v>1399.36</v>
      </c>
      <c r="N46" s="112">
        <v>4640.0</v>
      </c>
    </row>
    <row r="47" ht="15.75" customHeight="1">
      <c r="A47" s="108" t="s">
        <v>165</v>
      </c>
      <c r="B47" s="108" t="s">
        <v>115</v>
      </c>
      <c r="C47" s="108" t="s">
        <v>116</v>
      </c>
      <c r="D47" s="109" t="s">
        <v>42</v>
      </c>
      <c r="E47" s="109" t="s">
        <v>322</v>
      </c>
      <c r="F47" s="109">
        <v>2.5</v>
      </c>
      <c r="G47" s="108" t="s">
        <v>325</v>
      </c>
      <c r="H47" s="110">
        <v>1898.0</v>
      </c>
      <c r="I47" s="111">
        <v>620.0</v>
      </c>
      <c r="J47" s="111">
        <v>239.21</v>
      </c>
      <c r="K47" s="111">
        <v>490.0</v>
      </c>
      <c r="L47" s="111">
        <v>3247.21</v>
      </c>
      <c r="M47" s="111">
        <f t="shared" si="1"/>
        <v>1452.79</v>
      </c>
      <c r="N47" s="112">
        <v>4700.0</v>
      </c>
    </row>
    <row r="48" ht="15.75" customHeight="1">
      <c r="A48" s="108" t="s">
        <v>165</v>
      </c>
      <c r="B48" s="108" t="s">
        <v>115</v>
      </c>
      <c r="C48" s="108" t="s">
        <v>116</v>
      </c>
      <c r="D48" s="109" t="s">
        <v>42</v>
      </c>
      <c r="E48" s="109" t="s">
        <v>322</v>
      </c>
      <c r="F48" s="109">
        <v>2.5</v>
      </c>
      <c r="G48" s="108" t="s">
        <v>326</v>
      </c>
      <c r="H48" s="110">
        <v>2028.0</v>
      </c>
      <c r="I48" s="111">
        <v>620.0</v>
      </c>
      <c r="J48" s="111">
        <v>251.56</v>
      </c>
      <c r="K48" s="111">
        <v>490.0</v>
      </c>
      <c r="L48" s="111">
        <v>3389.56</v>
      </c>
      <c r="M48" s="111">
        <f t="shared" si="1"/>
        <v>1310.44</v>
      </c>
      <c r="N48" s="112">
        <v>4700.0</v>
      </c>
    </row>
    <row r="49" ht="15.75" customHeight="1">
      <c r="A49" s="108" t="s">
        <v>165</v>
      </c>
      <c r="B49" s="108" t="s">
        <v>115</v>
      </c>
      <c r="C49" s="108" t="s">
        <v>116</v>
      </c>
      <c r="D49" s="109" t="s">
        <v>42</v>
      </c>
      <c r="E49" s="109" t="s">
        <v>322</v>
      </c>
      <c r="F49" s="114">
        <v>3.0</v>
      </c>
      <c r="G49" s="108" t="s">
        <v>327</v>
      </c>
      <c r="H49" s="110">
        <v>2080.0</v>
      </c>
      <c r="I49" s="111">
        <v>620.0</v>
      </c>
      <c r="J49" s="111">
        <v>256.5</v>
      </c>
      <c r="K49" s="111">
        <v>490.0</v>
      </c>
      <c r="L49" s="111">
        <v>3446.5</v>
      </c>
      <c r="M49" s="111">
        <f t="shared" si="1"/>
        <v>1453.5</v>
      </c>
      <c r="N49" s="112">
        <v>4900.0</v>
      </c>
    </row>
    <row r="50" ht="15.75" customHeight="1">
      <c r="A50" s="108" t="s">
        <v>165</v>
      </c>
      <c r="B50" s="108" t="s">
        <v>115</v>
      </c>
      <c r="C50" s="108" t="s">
        <v>116</v>
      </c>
      <c r="D50" s="109" t="s">
        <v>42</v>
      </c>
      <c r="E50" s="109" t="s">
        <v>322</v>
      </c>
      <c r="F50" s="109">
        <v>3.5</v>
      </c>
      <c r="G50" s="108" t="s">
        <v>328</v>
      </c>
      <c r="H50" s="110">
        <v>2280.0</v>
      </c>
      <c r="I50" s="111">
        <v>620.0</v>
      </c>
      <c r="J50" s="111">
        <v>275.5</v>
      </c>
      <c r="K50" s="111">
        <v>490.0</v>
      </c>
      <c r="L50" s="111">
        <v>3665.5</v>
      </c>
      <c r="M50" s="111">
        <f t="shared" si="1"/>
        <v>974.5</v>
      </c>
      <c r="N50" s="112">
        <v>4640.0</v>
      </c>
    </row>
    <row r="51" ht="15.75" customHeight="1">
      <c r="A51" s="108" t="s">
        <v>165</v>
      </c>
      <c r="B51" s="108" t="s">
        <v>115</v>
      </c>
      <c r="C51" s="108" t="s">
        <v>116</v>
      </c>
      <c r="D51" s="109" t="s">
        <v>42</v>
      </c>
      <c r="E51" s="109" t="s">
        <v>322</v>
      </c>
      <c r="F51" s="109">
        <v>3.5</v>
      </c>
      <c r="G51" s="108" t="s">
        <v>329</v>
      </c>
      <c r="H51" s="110">
        <v>2301.0</v>
      </c>
      <c r="I51" s="111">
        <v>620.0</v>
      </c>
      <c r="J51" s="111">
        <v>277.5</v>
      </c>
      <c r="K51" s="111">
        <v>490.0</v>
      </c>
      <c r="L51" s="111">
        <v>3688.5</v>
      </c>
      <c r="M51" s="111">
        <f t="shared" si="1"/>
        <v>1011.5</v>
      </c>
      <c r="N51" s="112">
        <v>4700.0</v>
      </c>
    </row>
    <row r="52" ht="15.75" customHeight="1">
      <c r="A52" s="108" t="s">
        <v>165</v>
      </c>
      <c r="B52" s="108" t="s">
        <v>115</v>
      </c>
      <c r="C52" s="108" t="s">
        <v>116</v>
      </c>
      <c r="D52" s="109" t="s">
        <v>42</v>
      </c>
      <c r="E52" s="109" t="s">
        <v>322</v>
      </c>
      <c r="F52" s="109">
        <v>4.0</v>
      </c>
      <c r="G52" s="108" t="s">
        <v>330</v>
      </c>
      <c r="H52" s="110">
        <v>2720.0</v>
      </c>
      <c r="I52" s="111">
        <v>620.0</v>
      </c>
      <c r="J52" s="111">
        <v>317.3</v>
      </c>
      <c r="K52" s="111">
        <v>490.0</v>
      </c>
      <c r="L52" s="111">
        <v>4147.3</v>
      </c>
      <c r="M52" s="111">
        <f t="shared" si="1"/>
        <v>1452.7</v>
      </c>
      <c r="N52" s="112">
        <v>5600.0</v>
      </c>
    </row>
    <row r="53" ht="15.75" customHeight="1">
      <c r="A53" s="108" t="s">
        <v>165</v>
      </c>
      <c r="B53" s="108" t="s">
        <v>115</v>
      </c>
      <c r="C53" s="108" t="s">
        <v>116</v>
      </c>
      <c r="D53" s="109" t="s">
        <v>42</v>
      </c>
      <c r="E53" s="109" t="s">
        <v>322</v>
      </c>
      <c r="F53" s="109">
        <v>4.0</v>
      </c>
      <c r="G53" s="108" t="s">
        <v>331</v>
      </c>
      <c r="H53" s="110">
        <v>2742.0</v>
      </c>
      <c r="I53" s="111">
        <v>620.0</v>
      </c>
      <c r="J53" s="111">
        <v>319.39</v>
      </c>
      <c r="K53" s="111">
        <v>490.0</v>
      </c>
      <c r="L53" s="111">
        <v>4171.39</v>
      </c>
      <c r="M53" s="111">
        <f t="shared" si="1"/>
        <v>1428.61</v>
      </c>
      <c r="N53" s="112">
        <v>5600.0</v>
      </c>
    </row>
    <row r="54" ht="15.75" customHeight="1">
      <c r="A54" s="108" t="s">
        <v>165</v>
      </c>
      <c r="B54" s="108" t="s">
        <v>115</v>
      </c>
      <c r="C54" s="108" t="s">
        <v>116</v>
      </c>
      <c r="D54" s="109" t="s">
        <v>42</v>
      </c>
      <c r="E54" s="109" t="s">
        <v>322</v>
      </c>
      <c r="F54" s="109">
        <v>5.0</v>
      </c>
      <c r="G54" s="108" t="s">
        <v>332</v>
      </c>
      <c r="H54" s="110">
        <v>2851.0</v>
      </c>
      <c r="I54" s="111">
        <v>620.0</v>
      </c>
      <c r="J54" s="111">
        <v>329.75</v>
      </c>
      <c r="K54" s="111">
        <v>490.0</v>
      </c>
      <c r="L54" s="111">
        <v>4290.75</v>
      </c>
      <c r="M54" s="111">
        <f t="shared" si="1"/>
        <v>1449.25</v>
      </c>
      <c r="N54" s="112">
        <v>5740.0</v>
      </c>
    </row>
    <row r="55" ht="15.75" customHeight="1">
      <c r="A55" s="108" t="s">
        <v>165</v>
      </c>
      <c r="B55" s="108" t="s">
        <v>115</v>
      </c>
      <c r="C55" s="108" t="s">
        <v>116</v>
      </c>
      <c r="D55" s="109" t="s">
        <v>42</v>
      </c>
      <c r="E55" s="109" t="s">
        <v>322</v>
      </c>
      <c r="F55" s="109">
        <v>5.0</v>
      </c>
      <c r="G55" s="108" t="s">
        <v>333</v>
      </c>
      <c r="H55" s="110">
        <v>2985.0</v>
      </c>
      <c r="I55" s="111">
        <v>620.0</v>
      </c>
      <c r="J55" s="111">
        <v>342.48</v>
      </c>
      <c r="K55" s="111">
        <v>490.0</v>
      </c>
      <c r="L55" s="111">
        <v>4437.48</v>
      </c>
      <c r="M55" s="111">
        <f t="shared" si="1"/>
        <v>1302.52</v>
      </c>
      <c r="N55" s="112">
        <v>5740.0</v>
      </c>
    </row>
    <row r="56" ht="15.75" customHeight="1">
      <c r="A56" s="108" t="s">
        <v>165</v>
      </c>
      <c r="B56" s="108" t="s">
        <v>115</v>
      </c>
      <c r="C56" s="108" t="s">
        <v>116</v>
      </c>
      <c r="D56" s="109" t="s">
        <v>42</v>
      </c>
      <c r="E56" s="109" t="s">
        <v>322</v>
      </c>
      <c r="F56" s="109">
        <v>5.0</v>
      </c>
      <c r="G56" s="108" t="s">
        <v>334</v>
      </c>
      <c r="H56" s="110">
        <v>3068.0</v>
      </c>
      <c r="I56" s="111">
        <v>620.0</v>
      </c>
      <c r="J56" s="111">
        <v>350.36</v>
      </c>
      <c r="K56" s="111">
        <v>490.0</v>
      </c>
      <c r="L56" s="111">
        <v>4528.36</v>
      </c>
      <c r="M56" s="111">
        <f t="shared" si="1"/>
        <v>1211.64</v>
      </c>
      <c r="N56" s="112">
        <v>5740.0</v>
      </c>
    </row>
    <row r="57" ht="15.75" customHeight="1">
      <c r="A57" s="108" t="s">
        <v>183</v>
      </c>
      <c r="B57" s="108" t="s">
        <v>92</v>
      </c>
      <c r="C57" s="108" t="s">
        <v>93</v>
      </c>
      <c r="D57" s="109" t="s">
        <v>42</v>
      </c>
      <c r="E57" s="109" t="s">
        <v>304</v>
      </c>
      <c r="F57" s="109">
        <v>2.0</v>
      </c>
      <c r="G57" s="108" t="s">
        <v>305</v>
      </c>
      <c r="H57" s="110">
        <v>1844.0</v>
      </c>
      <c r="I57" s="111">
        <v>620.0</v>
      </c>
      <c r="J57" s="111">
        <v>234.08</v>
      </c>
      <c r="K57" s="111">
        <v>490.0</v>
      </c>
      <c r="L57" s="111">
        <v>3188.08</v>
      </c>
      <c r="M57" s="111">
        <f t="shared" si="1"/>
        <v>1451.92</v>
      </c>
      <c r="N57" s="112">
        <v>4640.0</v>
      </c>
    </row>
    <row r="58" ht="15.75" customHeight="1">
      <c r="A58" s="108" t="s">
        <v>183</v>
      </c>
      <c r="B58" s="108" t="s">
        <v>92</v>
      </c>
      <c r="C58" s="108" t="s">
        <v>93</v>
      </c>
      <c r="D58" s="109" t="s">
        <v>42</v>
      </c>
      <c r="E58" s="109" t="s">
        <v>304</v>
      </c>
      <c r="F58" s="109">
        <v>2.5</v>
      </c>
      <c r="G58" s="108" t="s">
        <v>306</v>
      </c>
      <c r="H58" s="110">
        <v>1898.0</v>
      </c>
      <c r="I58" s="111">
        <v>620.0</v>
      </c>
      <c r="J58" s="111">
        <v>239.21</v>
      </c>
      <c r="K58" s="111">
        <v>490.0</v>
      </c>
      <c r="L58" s="111">
        <v>3247.21</v>
      </c>
      <c r="M58" s="111">
        <f t="shared" si="1"/>
        <v>1452.79</v>
      </c>
      <c r="N58" s="112">
        <v>4700.0</v>
      </c>
    </row>
    <row r="59" ht="15.75" customHeight="1">
      <c r="A59" s="108" t="s">
        <v>183</v>
      </c>
      <c r="B59" s="108" t="s">
        <v>92</v>
      </c>
      <c r="C59" s="108" t="s">
        <v>93</v>
      </c>
      <c r="D59" s="109" t="s">
        <v>42</v>
      </c>
      <c r="E59" s="109" t="s">
        <v>304</v>
      </c>
      <c r="F59" s="109">
        <v>3.0</v>
      </c>
      <c r="G59" s="108" t="s">
        <v>307</v>
      </c>
      <c r="H59" s="110">
        <v>2080.0</v>
      </c>
      <c r="I59" s="111">
        <v>620.0</v>
      </c>
      <c r="J59" s="111">
        <v>256.5</v>
      </c>
      <c r="K59" s="111">
        <v>490.0</v>
      </c>
      <c r="L59" s="111">
        <v>3446.5</v>
      </c>
      <c r="M59" s="111">
        <f t="shared" si="1"/>
        <v>1453.5</v>
      </c>
      <c r="N59" s="112">
        <v>4900.0</v>
      </c>
    </row>
    <row r="60" ht="15.75" customHeight="1">
      <c r="A60" s="108" t="s">
        <v>183</v>
      </c>
      <c r="B60" s="108" t="s">
        <v>92</v>
      </c>
      <c r="C60" s="108" t="s">
        <v>93</v>
      </c>
      <c r="D60" s="109" t="s">
        <v>42</v>
      </c>
      <c r="E60" s="109" t="s">
        <v>304</v>
      </c>
      <c r="F60" s="109">
        <v>3.5</v>
      </c>
      <c r="G60" s="108" t="s">
        <v>309</v>
      </c>
      <c r="H60" s="110">
        <v>2280.0</v>
      </c>
      <c r="I60" s="111">
        <v>620.0</v>
      </c>
      <c r="J60" s="111">
        <v>275.5</v>
      </c>
      <c r="K60" s="111">
        <v>490.0</v>
      </c>
      <c r="L60" s="111">
        <v>3665.5</v>
      </c>
      <c r="M60" s="111">
        <f t="shared" si="1"/>
        <v>1934.5</v>
      </c>
      <c r="N60" s="112">
        <v>5600.0</v>
      </c>
    </row>
    <row r="61" ht="15.75" customHeight="1">
      <c r="A61" s="108" t="s">
        <v>183</v>
      </c>
      <c r="B61" s="108" t="s">
        <v>92</v>
      </c>
      <c r="C61" s="108" t="s">
        <v>93</v>
      </c>
      <c r="D61" s="109" t="s">
        <v>42</v>
      </c>
      <c r="E61" s="109" t="s">
        <v>304</v>
      </c>
      <c r="F61" s="109">
        <v>4.0</v>
      </c>
      <c r="G61" s="108" t="s">
        <v>311</v>
      </c>
      <c r="H61" s="110">
        <v>2720.0</v>
      </c>
      <c r="I61" s="111">
        <v>620.0</v>
      </c>
      <c r="J61" s="111">
        <v>317.3</v>
      </c>
      <c r="K61" s="111">
        <v>490.0</v>
      </c>
      <c r="L61" s="111">
        <v>4147.3</v>
      </c>
      <c r="M61" s="111">
        <f t="shared" si="1"/>
        <v>1452.7</v>
      </c>
      <c r="N61" s="112">
        <v>5600.0</v>
      </c>
    </row>
    <row r="62" ht="15.75" customHeight="1">
      <c r="A62" s="108" t="s">
        <v>183</v>
      </c>
      <c r="B62" s="108" t="s">
        <v>92</v>
      </c>
      <c r="C62" s="108" t="s">
        <v>93</v>
      </c>
      <c r="D62" s="109" t="s">
        <v>42</v>
      </c>
      <c r="E62" s="109" t="s">
        <v>304</v>
      </c>
      <c r="F62" s="109">
        <v>5.0</v>
      </c>
      <c r="G62" s="108" t="s">
        <v>312</v>
      </c>
      <c r="H62" s="110">
        <v>2851.0</v>
      </c>
      <c r="I62" s="111">
        <v>620.0</v>
      </c>
      <c r="J62" s="111">
        <v>329.75</v>
      </c>
      <c r="K62" s="111">
        <v>490.0</v>
      </c>
      <c r="L62" s="111">
        <v>4290.75</v>
      </c>
      <c r="M62" s="111">
        <f t="shared" si="1"/>
        <v>1449.25</v>
      </c>
      <c r="N62" s="112">
        <v>5740.0</v>
      </c>
    </row>
    <row r="63" ht="15.75" customHeight="1">
      <c r="A63" s="108" t="s">
        <v>184</v>
      </c>
      <c r="B63" s="108" t="s">
        <v>115</v>
      </c>
      <c r="C63" s="108" t="s">
        <v>116</v>
      </c>
      <c r="D63" s="109" t="s">
        <v>42</v>
      </c>
      <c r="E63" s="109" t="s">
        <v>322</v>
      </c>
      <c r="F63" s="109">
        <v>2.0</v>
      </c>
      <c r="G63" s="108" t="s">
        <v>323</v>
      </c>
      <c r="H63" s="110">
        <v>1844.0</v>
      </c>
      <c r="I63" s="111">
        <v>620.0</v>
      </c>
      <c r="J63" s="111">
        <v>234.08</v>
      </c>
      <c r="K63" s="111">
        <v>490.0</v>
      </c>
      <c r="L63" s="111">
        <v>3188.08</v>
      </c>
      <c r="M63" s="111">
        <f t="shared" si="1"/>
        <v>1451.92</v>
      </c>
      <c r="N63" s="112">
        <v>4640.0</v>
      </c>
    </row>
    <row r="64" ht="15.75" customHeight="1">
      <c r="A64" s="108" t="s">
        <v>184</v>
      </c>
      <c r="B64" s="108" t="s">
        <v>115</v>
      </c>
      <c r="C64" s="108" t="s">
        <v>116</v>
      </c>
      <c r="D64" s="109" t="s">
        <v>42</v>
      </c>
      <c r="E64" s="109" t="s">
        <v>322</v>
      </c>
      <c r="F64" s="109">
        <v>2.0</v>
      </c>
      <c r="G64" s="108" t="s">
        <v>324</v>
      </c>
      <c r="H64" s="110">
        <v>1892.0</v>
      </c>
      <c r="I64" s="111">
        <v>620.0</v>
      </c>
      <c r="J64" s="111">
        <v>238.64</v>
      </c>
      <c r="K64" s="111">
        <v>490.0</v>
      </c>
      <c r="L64" s="111">
        <v>3240.64</v>
      </c>
      <c r="M64" s="111">
        <f t="shared" si="1"/>
        <v>1399.36</v>
      </c>
      <c r="N64" s="112">
        <v>4640.0</v>
      </c>
    </row>
    <row r="65" ht="15.75" customHeight="1">
      <c r="A65" s="108" t="s">
        <v>184</v>
      </c>
      <c r="B65" s="108" t="s">
        <v>115</v>
      </c>
      <c r="C65" s="108" t="s">
        <v>116</v>
      </c>
      <c r="D65" s="109" t="s">
        <v>42</v>
      </c>
      <c r="E65" s="109" t="s">
        <v>322</v>
      </c>
      <c r="F65" s="109">
        <v>2.5</v>
      </c>
      <c r="G65" s="108" t="s">
        <v>325</v>
      </c>
      <c r="H65" s="110">
        <v>1898.0</v>
      </c>
      <c r="I65" s="111">
        <v>620.0</v>
      </c>
      <c r="J65" s="111">
        <v>239.21</v>
      </c>
      <c r="K65" s="111">
        <v>490.0</v>
      </c>
      <c r="L65" s="111">
        <v>3247.21</v>
      </c>
      <c r="M65" s="111">
        <f t="shared" si="1"/>
        <v>1452.79</v>
      </c>
      <c r="N65" s="112">
        <v>4700.0</v>
      </c>
    </row>
    <row r="66" ht="15.75" customHeight="1">
      <c r="A66" s="108" t="s">
        <v>184</v>
      </c>
      <c r="B66" s="108" t="s">
        <v>115</v>
      </c>
      <c r="C66" s="108" t="s">
        <v>116</v>
      </c>
      <c r="D66" s="109" t="s">
        <v>42</v>
      </c>
      <c r="E66" s="109" t="s">
        <v>322</v>
      </c>
      <c r="F66" s="109">
        <v>2.5</v>
      </c>
      <c r="G66" s="108" t="s">
        <v>326</v>
      </c>
      <c r="H66" s="110">
        <v>2028.0</v>
      </c>
      <c r="I66" s="111">
        <v>620.0</v>
      </c>
      <c r="J66" s="111">
        <v>251.56</v>
      </c>
      <c r="K66" s="111">
        <v>490.0</v>
      </c>
      <c r="L66" s="111">
        <v>3389.56</v>
      </c>
      <c r="M66" s="111">
        <f t="shared" si="1"/>
        <v>1310.44</v>
      </c>
      <c r="N66" s="112">
        <v>4700.0</v>
      </c>
    </row>
    <row r="67" ht="15.75" customHeight="1">
      <c r="A67" s="108" t="s">
        <v>184</v>
      </c>
      <c r="B67" s="108" t="s">
        <v>115</v>
      </c>
      <c r="C67" s="108" t="s">
        <v>116</v>
      </c>
      <c r="D67" s="109" t="s">
        <v>42</v>
      </c>
      <c r="E67" s="109" t="s">
        <v>322</v>
      </c>
      <c r="F67" s="114">
        <v>3.0</v>
      </c>
      <c r="G67" s="108" t="s">
        <v>327</v>
      </c>
      <c r="H67" s="110">
        <v>2080.0</v>
      </c>
      <c r="I67" s="111">
        <v>620.0</v>
      </c>
      <c r="J67" s="111">
        <v>256.5</v>
      </c>
      <c r="K67" s="111">
        <v>490.0</v>
      </c>
      <c r="L67" s="111">
        <v>3446.5</v>
      </c>
      <c r="M67" s="111">
        <f t="shared" si="1"/>
        <v>1453.5</v>
      </c>
      <c r="N67" s="112">
        <v>4900.0</v>
      </c>
    </row>
    <row r="68" ht="15.75" customHeight="1">
      <c r="A68" s="108" t="s">
        <v>184</v>
      </c>
      <c r="B68" s="108" t="s">
        <v>115</v>
      </c>
      <c r="C68" s="108" t="s">
        <v>116</v>
      </c>
      <c r="D68" s="109" t="s">
        <v>42</v>
      </c>
      <c r="E68" s="109" t="s">
        <v>322</v>
      </c>
      <c r="F68" s="109">
        <v>3.5</v>
      </c>
      <c r="G68" s="108" t="s">
        <v>328</v>
      </c>
      <c r="H68" s="110">
        <v>2280.0</v>
      </c>
      <c r="I68" s="111">
        <v>620.0</v>
      </c>
      <c r="J68" s="111">
        <v>275.5</v>
      </c>
      <c r="K68" s="111">
        <v>490.0</v>
      </c>
      <c r="L68" s="111">
        <v>3665.5</v>
      </c>
      <c r="M68" s="111">
        <f t="shared" si="1"/>
        <v>974.5</v>
      </c>
      <c r="N68" s="112">
        <v>4640.0</v>
      </c>
    </row>
    <row r="69" ht="15.75" customHeight="1">
      <c r="A69" s="108" t="s">
        <v>184</v>
      </c>
      <c r="B69" s="108" t="s">
        <v>115</v>
      </c>
      <c r="C69" s="108" t="s">
        <v>116</v>
      </c>
      <c r="D69" s="109" t="s">
        <v>42</v>
      </c>
      <c r="E69" s="109" t="s">
        <v>322</v>
      </c>
      <c r="F69" s="109">
        <v>3.5</v>
      </c>
      <c r="G69" s="108" t="s">
        <v>329</v>
      </c>
      <c r="H69" s="110">
        <v>2301.0</v>
      </c>
      <c r="I69" s="111">
        <v>620.0</v>
      </c>
      <c r="J69" s="111">
        <v>277.5</v>
      </c>
      <c r="K69" s="111">
        <v>490.0</v>
      </c>
      <c r="L69" s="111">
        <v>3688.5</v>
      </c>
      <c r="M69" s="111">
        <f t="shared" si="1"/>
        <v>1011.5</v>
      </c>
      <c r="N69" s="112">
        <v>4700.0</v>
      </c>
    </row>
    <row r="70" ht="15.75" customHeight="1">
      <c r="A70" s="108" t="s">
        <v>184</v>
      </c>
      <c r="B70" s="108" t="s">
        <v>115</v>
      </c>
      <c r="C70" s="108" t="s">
        <v>116</v>
      </c>
      <c r="D70" s="109" t="s">
        <v>42</v>
      </c>
      <c r="E70" s="109" t="s">
        <v>322</v>
      </c>
      <c r="F70" s="109">
        <v>4.0</v>
      </c>
      <c r="G70" s="108" t="s">
        <v>330</v>
      </c>
      <c r="H70" s="110">
        <v>2720.0</v>
      </c>
      <c r="I70" s="111">
        <v>620.0</v>
      </c>
      <c r="J70" s="111">
        <v>317.3</v>
      </c>
      <c r="K70" s="111">
        <v>490.0</v>
      </c>
      <c r="L70" s="111">
        <v>4147.3</v>
      </c>
      <c r="M70" s="111">
        <f t="shared" si="1"/>
        <v>1452.7</v>
      </c>
      <c r="N70" s="112">
        <v>5600.0</v>
      </c>
    </row>
    <row r="71" ht="15.75" customHeight="1">
      <c r="A71" s="108" t="s">
        <v>184</v>
      </c>
      <c r="B71" s="108" t="s">
        <v>115</v>
      </c>
      <c r="C71" s="108" t="s">
        <v>116</v>
      </c>
      <c r="D71" s="109" t="s">
        <v>42</v>
      </c>
      <c r="E71" s="109" t="s">
        <v>322</v>
      </c>
      <c r="F71" s="109">
        <v>4.0</v>
      </c>
      <c r="G71" s="108" t="s">
        <v>331</v>
      </c>
      <c r="H71" s="110">
        <v>2742.0</v>
      </c>
      <c r="I71" s="111">
        <v>620.0</v>
      </c>
      <c r="J71" s="111">
        <v>319.39</v>
      </c>
      <c r="K71" s="111">
        <v>490.0</v>
      </c>
      <c r="L71" s="111">
        <v>4171.39</v>
      </c>
      <c r="M71" s="111">
        <f t="shared" si="1"/>
        <v>1428.61</v>
      </c>
      <c r="N71" s="112">
        <v>5600.0</v>
      </c>
    </row>
    <row r="72" ht="15.75" customHeight="1">
      <c r="A72" s="108" t="s">
        <v>184</v>
      </c>
      <c r="B72" s="108" t="s">
        <v>115</v>
      </c>
      <c r="C72" s="108" t="s">
        <v>116</v>
      </c>
      <c r="D72" s="109" t="s">
        <v>42</v>
      </c>
      <c r="E72" s="109" t="s">
        <v>322</v>
      </c>
      <c r="F72" s="109">
        <v>5.0</v>
      </c>
      <c r="G72" s="108" t="s">
        <v>332</v>
      </c>
      <c r="H72" s="110">
        <v>2851.0</v>
      </c>
      <c r="I72" s="111">
        <v>620.0</v>
      </c>
      <c r="J72" s="111">
        <v>329.75</v>
      </c>
      <c r="K72" s="111">
        <v>490.0</v>
      </c>
      <c r="L72" s="111">
        <v>4290.75</v>
      </c>
      <c r="M72" s="111">
        <f t="shared" si="1"/>
        <v>1449.25</v>
      </c>
      <c r="N72" s="112">
        <v>5740.0</v>
      </c>
    </row>
    <row r="73" ht="15.75" customHeight="1">
      <c r="A73" s="108" t="s">
        <v>184</v>
      </c>
      <c r="B73" s="108" t="s">
        <v>115</v>
      </c>
      <c r="C73" s="108" t="s">
        <v>116</v>
      </c>
      <c r="D73" s="109" t="s">
        <v>42</v>
      </c>
      <c r="E73" s="109" t="s">
        <v>322</v>
      </c>
      <c r="F73" s="109">
        <v>5.0</v>
      </c>
      <c r="G73" s="108" t="s">
        <v>333</v>
      </c>
      <c r="H73" s="110">
        <v>2985.0</v>
      </c>
      <c r="I73" s="111">
        <v>620.0</v>
      </c>
      <c r="J73" s="111">
        <v>342.48</v>
      </c>
      <c r="K73" s="111">
        <v>490.0</v>
      </c>
      <c r="L73" s="111">
        <v>4437.48</v>
      </c>
      <c r="M73" s="111">
        <f t="shared" si="1"/>
        <v>1302.52</v>
      </c>
      <c r="N73" s="112">
        <v>5740.0</v>
      </c>
    </row>
    <row r="74" ht="15.75" customHeight="1">
      <c r="A74" s="108" t="s">
        <v>184</v>
      </c>
      <c r="B74" s="108" t="s">
        <v>115</v>
      </c>
      <c r="C74" s="108" t="s">
        <v>116</v>
      </c>
      <c r="D74" s="109" t="s">
        <v>42</v>
      </c>
      <c r="E74" s="109" t="s">
        <v>322</v>
      </c>
      <c r="F74" s="109">
        <v>5.0</v>
      </c>
      <c r="G74" s="108" t="s">
        <v>334</v>
      </c>
      <c r="H74" s="110">
        <v>3068.0</v>
      </c>
      <c r="I74" s="111">
        <v>620.0</v>
      </c>
      <c r="J74" s="111">
        <v>350.36</v>
      </c>
      <c r="K74" s="111">
        <v>490.0</v>
      </c>
      <c r="L74" s="111">
        <v>4528.36</v>
      </c>
      <c r="M74" s="111">
        <f t="shared" si="1"/>
        <v>1211.64</v>
      </c>
      <c r="N74" s="112">
        <v>5740.0</v>
      </c>
    </row>
    <row r="75" ht="15.75" customHeight="1">
      <c r="A75" s="108" t="s">
        <v>185</v>
      </c>
      <c r="B75" s="108" t="s">
        <v>147</v>
      </c>
      <c r="C75" s="108" t="s">
        <v>93</v>
      </c>
      <c r="D75" s="109" t="s">
        <v>42</v>
      </c>
      <c r="E75" s="109" t="s">
        <v>304</v>
      </c>
      <c r="F75" s="109">
        <v>2.0</v>
      </c>
      <c r="G75" s="108" t="s">
        <v>305</v>
      </c>
      <c r="H75" s="110">
        <v>1844.0</v>
      </c>
      <c r="I75" s="111">
        <v>620.0</v>
      </c>
      <c r="J75" s="111">
        <v>234.08</v>
      </c>
      <c r="K75" s="111">
        <v>490.0</v>
      </c>
      <c r="L75" s="111">
        <v>3188.08</v>
      </c>
      <c r="M75" s="111">
        <f t="shared" si="1"/>
        <v>1451.92</v>
      </c>
      <c r="N75" s="112">
        <v>4640.0</v>
      </c>
    </row>
    <row r="76" ht="15.75" customHeight="1">
      <c r="A76" s="108" t="s">
        <v>185</v>
      </c>
      <c r="B76" s="108" t="s">
        <v>147</v>
      </c>
      <c r="C76" s="108" t="s">
        <v>93</v>
      </c>
      <c r="D76" s="109" t="s">
        <v>42</v>
      </c>
      <c r="E76" s="109" t="s">
        <v>304</v>
      </c>
      <c r="F76" s="109">
        <v>2.5</v>
      </c>
      <c r="G76" s="108" t="s">
        <v>306</v>
      </c>
      <c r="H76" s="110">
        <v>1898.0</v>
      </c>
      <c r="I76" s="111">
        <v>620.0</v>
      </c>
      <c r="J76" s="111">
        <v>239.21</v>
      </c>
      <c r="K76" s="111">
        <v>490.0</v>
      </c>
      <c r="L76" s="111">
        <v>3247.21</v>
      </c>
      <c r="M76" s="111">
        <f t="shared" si="1"/>
        <v>1452.79</v>
      </c>
      <c r="N76" s="112">
        <v>4700.0</v>
      </c>
    </row>
    <row r="77" ht="15.75" customHeight="1">
      <c r="A77" s="108" t="s">
        <v>185</v>
      </c>
      <c r="B77" s="108" t="s">
        <v>147</v>
      </c>
      <c r="C77" s="108" t="s">
        <v>93</v>
      </c>
      <c r="D77" s="109" t="s">
        <v>42</v>
      </c>
      <c r="E77" s="109" t="s">
        <v>304</v>
      </c>
      <c r="F77" s="109">
        <v>3.0</v>
      </c>
      <c r="G77" s="108" t="s">
        <v>307</v>
      </c>
      <c r="H77" s="110">
        <v>2080.0</v>
      </c>
      <c r="I77" s="111">
        <v>620.0</v>
      </c>
      <c r="J77" s="111">
        <v>256.5</v>
      </c>
      <c r="K77" s="111">
        <v>490.0</v>
      </c>
      <c r="L77" s="111">
        <v>3446.5</v>
      </c>
      <c r="M77" s="111">
        <f t="shared" si="1"/>
        <v>1453.5</v>
      </c>
      <c r="N77" s="112">
        <v>4900.0</v>
      </c>
    </row>
    <row r="78" ht="15.75" customHeight="1">
      <c r="A78" s="108" t="s">
        <v>185</v>
      </c>
      <c r="B78" s="108" t="s">
        <v>147</v>
      </c>
      <c r="C78" s="108" t="s">
        <v>93</v>
      </c>
      <c r="D78" s="109" t="s">
        <v>42</v>
      </c>
      <c r="E78" s="109" t="s">
        <v>304</v>
      </c>
      <c r="F78" s="109">
        <v>3.5</v>
      </c>
      <c r="G78" s="108" t="s">
        <v>309</v>
      </c>
      <c r="H78" s="110">
        <v>2280.0</v>
      </c>
      <c r="I78" s="111">
        <v>620.0</v>
      </c>
      <c r="J78" s="111">
        <v>275.5</v>
      </c>
      <c r="K78" s="111">
        <v>490.0</v>
      </c>
      <c r="L78" s="111">
        <v>3665.5</v>
      </c>
      <c r="M78" s="111">
        <f t="shared" si="1"/>
        <v>1934.5</v>
      </c>
      <c r="N78" s="112">
        <v>5600.0</v>
      </c>
    </row>
    <row r="79" ht="15.75" customHeight="1">
      <c r="A79" s="108" t="s">
        <v>185</v>
      </c>
      <c r="B79" s="108" t="s">
        <v>147</v>
      </c>
      <c r="C79" s="108" t="s">
        <v>93</v>
      </c>
      <c r="D79" s="109" t="s">
        <v>42</v>
      </c>
      <c r="E79" s="109" t="s">
        <v>304</v>
      </c>
      <c r="F79" s="109">
        <v>4.0</v>
      </c>
      <c r="G79" s="108" t="s">
        <v>311</v>
      </c>
      <c r="H79" s="110">
        <v>2720.0</v>
      </c>
      <c r="I79" s="111">
        <v>620.0</v>
      </c>
      <c r="J79" s="111">
        <v>317.3</v>
      </c>
      <c r="K79" s="111">
        <v>490.0</v>
      </c>
      <c r="L79" s="111">
        <v>4147.3</v>
      </c>
      <c r="M79" s="111">
        <f t="shared" si="1"/>
        <v>1452.7</v>
      </c>
      <c r="N79" s="112">
        <v>5600.0</v>
      </c>
    </row>
    <row r="80" ht="15.75" customHeight="1">
      <c r="A80" s="108" t="s">
        <v>185</v>
      </c>
      <c r="B80" s="108" t="s">
        <v>147</v>
      </c>
      <c r="C80" s="108" t="s">
        <v>93</v>
      </c>
      <c r="D80" s="109" t="s">
        <v>42</v>
      </c>
      <c r="E80" s="109" t="s">
        <v>304</v>
      </c>
      <c r="F80" s="109">
        <v>5.0</v>
      </c>
      <c r="G80" s="108" t="s">
        <v>312</v>
      </c>
      <c r="H80" s="110">
        <v>2851.0</v>
      </c>
      <c r="I80" s="111">
        <v>620.0</v>
      </c>
      <c r="J80" s="111">
        <v>329.75</v>
      </c>
      <c r="K80" s="111">
        <v>490.0</v>
      </c>
      <c r="L80" s="111">
        <v>4290.75</v>
      </c>
      <c r="M80" s="111">
        <f t="shared" si="1"/>
        <v>1449.25</v>
      </c>
      <c r="N80" s="112">
        <v>5740.0</v>
      </c>
    </row>
    <row r="81" ht="15.75" customHeight="1">
      <c r="A81" s="108" t="s">
        <v>186</v>
      </c>
      <c r="B81" s="108" t="s">
        <v>147</v>
      </c>
      <c r="C81" s="108" t="s">
        <v>281</v>
      </c>
      <c r="D81" s="109" t="s">
        <v>42</v>
      </c>
      <c r="E81" s="109" t="s">
        <v>304</v>
      </c>
      <c r="F81" s="109">
        <v>2.0</v>
      </c>
      <c r="G81" s="108" t="s">
        <v>315</v>
      </c>
      <c r="H81" s="110">
        <v>1844.0</v>
      </c>
      <c r="I81" s="111">
        <v>620.0</v>
      </c>
      <c r="J81" s="111">
        <v>234.08</v>
      </c>
      <c r="K81" s="111">
        <v>490.0</v>
      </c>
      <c r="L81" s="111">
        <v>3188.08</v>
      </c>
      <c r="M81" s="111">
        <f t="shared" si="1"/>
        <v>1451.92</v>
      </c>
      <c r="N81" s="112">
        <v>4640.0</v>
      </c>
    </row>
    <row r="82" ht="15.75" customHeight="1">
      <c r="A82" s="108" t="s">
        <v>186</v>
      </c>
      <c r="B82" s="108" t="s">
        <v>147</v>
      </c>
      <c r="C82" s="108" t="s">
        <v>281</v>
      </c>
      <c r="D82" s="109" t="s">
        <v>42</v>
      </c>
      <c r="E82" s="109" t="s">
        <v>304</v>
      </c>
      <c r="F82" s="109">
        <v>2.0</v>
      </c>
      <c r="G82" s="108" t="s">
        <v>316</v>
      </c>
      <c r="H82" s="110">
        <v>1892.0</v>
      </c>
      <c r="I82" s="111">
        <v>620.0</v>
      </c>
      <c r="J82" s="111">
        <v>238.64</v>
      </c>
      <c r="K82" s="111">
        <v>490.0</v>
      </c>
      <c r="L82" s="111">
        <v>3240.64</v>
      </c>
      <c r="M82" s="111">
        <f t="shared" si="1"/>
        <v>1399.36</v>
      </c>
      <c r="N82" s="112">
        <v>4640.0</v>
      </c>
    </row>
    <row r="83" ht="15.75" customHeight="1">
      <c r="A83" s="108" t="s">
        <v>186</v>
      </c>
      <c r="B83" s="108" t="s">
        <v>147</v>
      </c>
      <c r="C83" s="108" t="s">
        <v>281</v>
      </c>
      <c r="D83" s="109" t="s">
        <v>42</v>
      </c>
      <c r="E83" s="109" t="s">
        <v>304</v>
      </c>
      <c r="F83" s="109">
        <v>2.5</v>
      </c>
      <c r="G83" s="108" t="s">
        <v>317</v>
      </c>
      <c r="H83" s="110">
        <v>1898.0</v>
      </c>
      <c r="I83" s="111">
        <v>620.0</v>
      </c>
      <c r="J83" s="111">
        <v>239.21</v>
      </c>
      <c r="K83" s="111">
        <v>490.0</v>
      </c>
      <c r="L83" s="111">
        <v>3247.21</v>
      </c>
      <c r="M83" s="111">
        <f t="shared" si="1"/>
        <v>1452.79</v>
      </c>
      <c r="N83" s="112">
        <v>4700.0</v>
      </c>
    </row>
    <row r="84" ht="15.75" customHeight="1">
      <c r="A84" s="108" t="s">
        <v>186</v>
      </c>
      <c r="B84" s="108" t="s">
        <v>147</v>
      </c>
      <c r="C84" s="108" t="s">
        <v>281</v>
      </c>
      <c r="D84" s="109" t="s">
        <v>42</v>
      </c>
      <c r="E84" s="109" t="s">
        <v>304</v>
      </c>
      <c r="F84" s="109">
        <v>3.0</v>
      </c>
      <c r="G84" s="108" t="s">
        <v>318</v>
      </c>
      <c r="H84" s="110">
        <v>2080.0</v>
      </c>
      <c r="I84" s="111">
        <v>620.0</v>
      </c>
      <c r="J84" s="111">
        <v>256.5</v>
      </c>
      <c r="K84" s="111">
        <v>490.0</v>
      </c>
      <c r="L84" s="111">
        <v>3446.5</v>
      </c>
      <c r="M84" s="111">
        <f t="shared" si="1"/>
        <v>1453.5</v>
      </c>
      <c r="N84" s="112">
        <v>4900.0</v>
      </c>
    </row>
    <row r="85" ht="15.75" customHeight="1">
      <c r="A85" s="108" t="s">
        <v>186</v>
      </c>
      <c r="B85" s="108" t="s">
        <v>147</v>
      </c>
      <c r="C85" s="108" t="s">
        <v>281</v>
      </c>
      <c r="D85" s="109" t="s">
        <v>42</v>
      </c>
      <c r="E85" s="109" t="s">
        <v>304</v>
      </c>
      <c r="F85" s="109">
        <v>3.5</v>
      </c>
      <c r="G85" s="108" t="s">
        <v>319</v>
      </c>
      <c r="H85" s="110">
        <v>2280.0</v>
      </c>
      <c r="I85" s="111">
        <v>620.0</v>
      </c>
      <c r="J85" s="111">
        <v>275.5</v>
      </c>
      <c r="K85" s="111">
        <v>490.0</v>
      </c>
      <c r="L85" s="111">
        <v>3665.5</v>
      </c>
      <c r="M85" s="111">
        <f t="shared" si="1"/>
        <v>2074.5</v>
      </c>
      <c r="N85" s="112">
        <v>5740.0</v>
      </c>
    </row>
    <row r="86" ht="15.75" customHeight="1">
      <c r="A86" s="108" t="s">
        <v>186</v>
      </c>
      <c r="B86" s="108" t="s">
        <v>147</v>
      </c>
      <c r="C86" s="108" t="s">
        <v>281</v>
      </c>
      <c r="D86" s="109" t="s">
        <v>42</v>
      </c>
      <c r="E86" s="109" t="s">
        <v>304</v>
      </c>
      <c r="F86" s="109">
        <v>4.0</v>
      </c>
      <c r="G86" s="108" t="s">
        <v>320</v>
      </c>
      <c r="H86" s="110">
        <v>2720.0</v>
      </c>
      <c r="I86" s="111">
        <v>620.0</v>
      </c>
      <c r="J86" s="111">
        <v>317.3</v>
      </c>
      <c r="K86" s="111">
        <v>490.0</v>
      </c>
      <c r="L86" s="111">
        <v>4147.3</v>
      </c>
      <c r="M86" s="111">
        <f t="shared" si="1"/>
        <v>1452.7</v>
      </c>
      <c r="N86" s="112">
        <v>5600.0</v>
      </c>
    </row>
    <row r="87" ht="15.75" customHeight="1">
      <c r="A87" s="108" t="s">
        <v>186</v>
      </c>
      <c r="B87" s="108" t="s">
        <v>147</v>
      </c>
      <c r="C87" s="108" t="s">
        <v>281</v>
      </c>
      <c r="D87" s="109" t="s">
        <v>42</v>
      </c>
      <c r="E87" s="109" t="s">
        <v>304</v>
      </c>
      <c r="F87" s="109">
        <v>5.0</v>
      </c>
      <c r="G87" s="108" t="s">
        <v>321</v>
      </c>
      <c r="H87" s="110">
        <v>2851.0</v>
      </c>
      <c r="I87" s="111">
        <v>620.0</v>
      </c>
      <c r="J87" s="111">
        <v>329.75</v>
      </c>
      <c r="K87" s="111">
        <v>490.0</v>
      </c>
      <c r="L87" s="111">
        <v>4290.75</v>
      </c>
      <c r="M87" s="111">
        <f t="shared" si="1"/>
        <v>1449.25</v>
      </c>
      <c r="N87" s="112">
        <v>5740.0</v>
      </c>
    </row>
    <row r="88" ht="15.75" customHeight="1">
      <c r="A88" s="108" t="s">
        <v>199</v>
      </c>
      <c r="B88" s="108" t="s">
        <v>147</v>
      </c>
      <c r="C88" s="108" t="s">
        <v>93</v>
      </c>
      <c r="D88" s="109" t="s">
        <v>42</v>
      </c>
      <c r="E88" s="109" t="s">
        <v>304</v>
      </c>
      <c r="F88" s="109">
        <v>2.0</v>
      </c>
      <c r="G88" s="108" t="s">
        <v>305</v>
      </c>
      <c r="H88" s="110">
        <v>1844.0</v>
      </c>
      <c r="I88" s="111">
        <v>620.0</v>
      </c>
      <c r="J88" s="111">
        <v>234.08</v>
      </c>
      <c r="K88" s="111">
        <v>490.0</v>
      </c>
      <c r="L88" s="111">
        <v>3188.08</v>
      </c>
      <c r="M88" s="111">
        <f t="shared" si="1"/>
        <v>1451.92</v>
      </c>
      <c r="N88" s="112">
        <v>4640.0</v>
      </c>
    </row>
    <row r="89" ht="15.75" customHeight="1">
      <c r="A89" s="108" t="s">
        <v>199</v>
      </c>
      <c r="B89" s="108" t="s">
        <v>147</v>
      </c>
      <c r="C89" s="108" t="s">
        <v>93</v>
      </c>
      <c r="D89" s="109" t="s">
        <v>42</v>
      </c>
      <c r="E89" s="109" t="s">
        <v>304</v>
      </c>
      <c r="F89" s="109">
        <v>2.5</v>
      </c>
      <c r="G89" s="108" t="s">
        <v>306</v>
      </c>
      <c r="H89" s="110">
        <v>1898.0</v>
      </c>
      <c r="I89" s="111">
        <v>620.0</v>
      </c>
      <c r="J89" s="111">
        <v>239.21</v>
      </c>
      <c r="K89" s="111">
        <v>490.0</v>
      </c>
      <c r="L89" s="111">
        <v>3247.21</v>
      </c>
      <c r="M89" s="111">
        <f t="shared" si="1"/>
        <v>1452.79</v>
      </c>
      <c r="N89" s="112">
        <v>4700.0</v>
      </c>
    </row>
    <row r="90" ht="15.75" customHeight="1">
      <c r="A90" s="108" t="s">
        <v>199</v>
      </c>
      <c r="B90" s="108" t="s">
        <v>147</v>
      </c>
      <c r="C90" s="108" t="s">
        <v>93</v>
      </c>
      <c r="D90" s="109" t="s">
        <v>42</v>
      </c>
      <c r="E90" s="109" t="s">
        <v>304</v>
      </c>
      <c r="F90" s="109">
        <v>3.0</v>
      </c>
      <c r="G90" s="108" t="s">
        <v>307</v>
      </c>
      <c r="H90" s="110">
        <v>2080.0</v>
      </c>
      <c r="I90" s="111">
        <v>620.0</v>
      </c>
      <c r="J90" s="111">
        <v>256.5</v>
      </c>
      <c r="K90" s="111">
        <v>490.0</v>
      </c>
      <c r="L90" s="111">
        <v>3446.5</v>
      </c>
      <c r="M90" s="111">
        <f t="shared" si="1"/>
        <v>1453.5</v>
      </c>
      <c r="N90" s="112">
        <v>4900.0</v>
      </c>
    </row>
    <row r="91" ht="15.75" customHeight="1">
      <c r="A91" s="108" t="s">
        <v>199</v>
      </c>
      <c r="B91" s="108" t="s">
        <v>147</v>
      </c>
      <c r="C91" s="108" t="s">
        <v>93</v>
      </c>
      <c r="D91" s="109" t="s">
        <v>42</v>
      </c>
      <c r="E91" s="109" t="s">
        <v>304</v>
      </c>
      <c r="F91" s="109">
        <v>3.5</v>
      </c>
      <c r="G91" s="108" t="s">
        <v>309</v>
      </c>
      <c r="H91" s="110">
        <v>2280.0</v>
      </c>
      <c r="I91" s="111">
        <v>620.0</v>
      </c>
      <c r="J91" s="111">
        <v>275.5</v>
      </c>
      <c r="K91" s="111">
        <v>490.0</v>
      </c>
      <c r="L91" s="111">
        <v>3665.5</v>
      </c>
      <c r="M91" s="111">
        <f t="shared" si="1"/>
        <v>2074.5</v>
      </c>
      <c r="N91" s="112">
        <v>5740.0</v>
      </c>
    </row>
    <row r="92" ht="15.75" customHeight="1">
      <c r="A92" s="108" t="s">
        <v>199</v>
      </c>
      <c r="B92" s="108" t="s">
        <v>147</v>
      </c>
      <c r="C92" s="108" t="s">
        <v>93</v>
      </c>
      <c r="D92" s="109" t="s">
        <v>42</v>
      </c>
      <c r="E92" s="109" t="s">
        <v>304</v>
      </c>
      <c r="F92" s="109">
        <v>4.0</v>
      </c>
      <c r="G92" s="108" t="s">
        <v>311</v>
      </c>
      <c r="H92" s="110">
        <v>2720.0</v>
      </c>
      <c r="I92" s="111">
        <v>620.0</v>
      </c>
      <c r="J92" s="111">
        <v>317.3</v>
      </c>
      <c r="K92" s="111">
        <v>490.0</v>
      </c>
      <c r="L92" s="111">
        <v>4147.3</v>
      </c>
      <c r="M92" s="111">
        <f t="shared" si="1"/>
        <v>1452.7</v>
      </c>
      <c r="N92" s="112">
        <v>5600.0</v>
      </c>
    </row>
    <row r="93" ht="15.75" customHeight="1">
      <c r="A93" s="108" t="s">
        <v>199</v>
      </c>
      <c r="B93" s="108" t="s">
        <v>147</v>
      </c>
      <c r="C93" s="108" t="s">
        <v>93</v>
      </c>
      <c r="D93" s="109" t="s">
        <v>42</v>
      </c>
      <c r="E93" s="109" t="s">
        <v>304</v>
      </c>
      <c r="F93" s="109">
        <v>5.0</v>
      </c>
      <c r="G93" s="108" t="s">
        <v>312</v>
      </c>
      <c r="H93" s="110">
        <v>2851.0</v>
      </c>
      <c r="I93" s="111">
        <v>620.0</v>
      </c>
      <c r="J93" s="111">
        <v>329.75</v>
      </c>
      <c r="K93" s="111">
        <v>490.0</v>
      </c>
      <c r="L93" s="111">
        <v>4290.75</v>
      </c>
      <c r="M93" s="111">
        <f t="shared" si="1"/>
        <v>1449.25</v>
      </c>
      <c r="N93" s="112">
        <v>5740.0</v>
      </c>
    </row>
    <row r="94" ht="15.75" customHeight="1">
      <c r="A94" s="115" t="s">
        <v>200</v>
      </c>
      <c r="B94" s="108" t="s">
        <v>115</v>
      </c>
      <c r="C94" s="108" t="s">
        <v>116</v>
      </c>
      <c r="D94" s="109" t="s">
        <v>42</v>
      </c>
      <c r="E94" s="109" t="s">
        <v>322</v>
      </c>
      <c r="F94" s="109">
        <v>2.0</v>
      </c>
      <c r="G94" s="108" t="s">
        <v>323</v>
      </c>
      <c r="H94" s="110">
        <v>1844.0</v>
      </c>
      <c r="I94" s="111">
        <v>620.0</v>
      </c>
      <c r="J94" s="111">
        <v>234.08</v>
      </c>
      <c r="K94" s="111">
        <v>490.0</v>
      </c>
      <c r="L94" s="111">
        <v>3188.08</v>
      </c>
      <c r="M94" s="111">
        <f t="shared" si="1"/>
        <v>1451.92</v>
      </c>
      <c r="N94" s="112">
        <v>4640.0</v>
      </c>
    </row>
    <row r="95" ht="15.75" customHeight="1">
      <c r="A95" s="115" t="s">
        <v>200</v>
      </c>
      <c r="B95" s="108" t="s">
        <v>115</v>
      </c>
      <c r="C95" s="108" t="s">
        <v>116</v>
      </c>
      <c r="D95" s="109" t="s">
        <v>42</v>
      </c>
      <c r="E95" s="109" t="s">
        <v>322</v>
      </c>
      <c r="F95" s="109">
        <v>2.0</v>
      </c>
      <c r="G95" s="108" t="s">
        <v>324</v>
      </c>
      <c r="H95" s="110">
        <v>1892.0</v>
      </c>
      <c r="I95" s="111">
        <v>620.0</v>
      </c>
      <c r="J95" s="111">
        <v>238.64</v>
      </c>
      <c r="K95" s="111">
        <v>490.0</v>
      </c>
      <c r="L95" s="111">
        <v>3240.64</v>
      </c>
      <c r="M95" s="111">
        <f t="shared" si="1"/>
        <v>1399.36</v>
      </c>
      <c r="N95" s="112">
        <v>4640.0</v>
      </c>
    </row>
    <row r="96" ht="15.75" customHeight="1">
      <c r="A96" s="115" t="s">
        <v>200</v>
      </c>
      <c r="B96" s="108" t="s">
        <v>115</v>
      </c>
      <c r="C96" s="108" t="s">
        <v>116</v>
      </c>
      <c r="D96" s="109" t="s">
        <v>42</v>
      </c>
      <c r="E96" s="109" t="s">
        <v>322</v>
      </c>
      <c r="F96" s="109">
        <v>2.5</v>
      </c>
      <c r="G96" s="108" t="s">
        <v>325</v>
      </c>
      <c r="H96" s="110">
        <v>1898.0</v>
      </c>
      <c r="I96" s="111">
        <v>620.0</v>
      </c>
      <c r="J96" s="111">
        <v>239.21</v>
      </c>
      <c r="K96" s="111">
        <v>490.0</v>
      </c>
      <c r="L96" s="111">
        <v>3247.21</v>
      </c>
      <c r="M96" s="111">
        <f t="shared" si="1"/>
        <v>1452.79</v>
      </c>
      <c r="N96" s="112">
        <v>4700.0</v>
      </c>
    </row>
    <row r="97" ht="15.75" customHeight="1">
      <c r="A97" s="115" t="s">
        <v>200</v>
      </c>
      <c r="B97" s="108" t="s">
        <v>115</v>
      </c>
      <c r="C97" s="108" t="s">
        <v>116</v>
      </c>
      <c r="D97" s="109" t="s">
        <v>42</v>
      </c>
      <c r="E97" s="109" t="s">
        <v>322</v>
      </c>
      <c r="F97" s="109">
        <v>2.5</v>
      </c>
      <c r="G97" s="108" t="s">
        <v>326</v>
      </c>
      <c r="H97" s="110">
        <v>2028.0</v>
      </c>
      <c r="I97" s="111">
        <v>620.0</v>
      </c>
      <c r="J97" s="111">
        <v>251.56</v>
      </c>
      <c r="K97" s="111">
        <v>490.0</v>
      </c>
      <c r="L97" s="111">
        <v>3389.56</v>
      </c>
      <c r="M97" s="111">
        <f t="shared" si="1"/>
        <v>1310.44</v>
      </c>
      <c r="N97" s="112">
        <v>4700.0</v>
      </c>
    </row>
    <row r="98" ht="15.75" customHeight="1">
      <c r="A98" s="115" t="s">
        <v>200</v>
      </c>
      <c r="B98" s="108" t="s">
        <v>115</v>
      </c>
      <c r="C98" s="108" t="s">
        <v>116</v>
      </c>
      <c r="D98" s="109" t="s">
        <v>42</v>
      </c>
      <c r="E98" s="109" t="s">
        <v>322</v>
      </c>
      <c r="F98" s="114">
        <v>3.0</v>
      </c>
      <c r="G98" s="108" t="s">
        <v>327</v>
      </c>
      <c r="H98" s="110">
        <v>2080.0</v>
      </c>
      <c r="I98" s="111">
        <v>620.0</v>
      </c>
      <c r="J98" s="111">
        <v>256.5</v>
      </c>
      <c r="K98" s="111">
        <v>490.0</v>
      </c>
      <c r="L98" s="111">
        <v>3446.5</v>
      </c>
      <c r="M98" s="111">
        <f t="shared" si="1"/>
        <v>1453.5</v>
      </c>
      <c r="N98" s="112">
        <v>4900.0</v>
      </c>
    </row>
    <row r="99" ht="15.75" customHeight="1">
      <c r="A99" s="115" t="s">
        <v>200</v>
      </c>
      <c r="B99" s="108" t="s">
        <v>115</v>
      </c>
      <c r="C99" s="108" t="s">
        <v>116</v>
      </c>
      <c r="D99" s="109" t="s">
        <v>42</v>
      </c>
      <c r="E99" s="109" t="s">
        <v>322</v>
      </c>
      <c r="F99" s="109">
        <v>3.5</v>
      </c>
      <c r="G99" s="108" t="s">
        <v>328</v>
      </c>
      <c r="H99" s="110">
        <v>2280.0</v>
      </c>
      <c r="I99" s="111">
        <v>620.0</v>
      </c>
      <c r="J99" s="111">
        <v>275.5</v>
      </c>
      <c r="K99" s="111">
        <v>490.0</v>
      </c>
      <c r="L99" s="111">
        <v>3665.5</v>
      </c>
      <c r="M99" s="111">
        <f t="shared" si="1"/>
        <v>1034.5</v>
      </c>
      <c r="N99" s="112">
        <v>4700.0</v>
      </c>
    </row>
    <row r="100" ht="15.75" customHeight="1">
      <c r="A100" s="115" t="s">
        <v>200</v>
      </c>
      <c r="B100" s="108" t="s">
        <v>115</v>
      </c>
      <c r="C100" s="108" t="s">
        <v>116</v>
      </c>
      <c r="D100" s="109" t="s">
        <v>42</v>
      </c>
      <c r="E100" s="109" t="s">
        <v>322</v>
      </c>
      <c r="F100" s="109">
        <v>3.5</v>
      </c>
      <c r="G100" s="108" t="s">
        <v>329</v>
      </c>
      <c r="H100" s="110">
        <v>2301.0</v>
      </c>
      <c r="I100" s="111">
        <v>620.0</v>
      </c>
      <c r="J100" s="111">
        <v>277.5</v>
      </c>
      <c r="K100" s="111">
        <v>490.0</v>
      </c>
      <c r="L100" s="111">
        <v>3688.5</v>
      </c>
      <c r="M100" s="111">
        <f t="shared" si="1"/>
        <v>1211.5</v>
      </c>
      <c r="N100" s="112">
        <v>4900.0</v>
      </c>
    </row>
    <row r="101" ht="15.75" customHeight="1">
      <c r="A101" s="115" t="s">
        <v>200</v>
      </c>
      <c r="B101" s="108" t="s">
        <v>115</v>
      </c>
      <c r="C101" s="108" t="s">
        <v>116</v>
      </c>
      <c r="D101" s="109" t="s">
        <v>42</v>
      </c>
      <c r="E101" s="109" t="s">
        <v>322</v>
      </c>
      <c r="F101" s="109">
        <v>4.0</v>
      </c>
      <c r="G101" s="108" t="s">
        <v>330</v>
      </c>
      <c r="H101" s="110">
        <v>2720.0</v>
      </c>
      <c r="I101" s="111">
        <v>620.0</v>
      </c>
      <c r="J101" s="111">
        <v>317.3</v>
      </c>
      <c r="K101" s="111">
        <v>490.0</v>
      </c>
      <c r="L101" s="111">
        <v>4147.3</v>
      </c>
      <c r="M101" s="111">
        <f t="shared" si="1"/>
        <v>1452.7</v>
      </c>
      <c r="N101" s="112">
        <v>5600.0</v>
      </c>
    </row>
    <row r="102" ht="15.75" customHeight="1">
      <c r="A102" s="115" t="s">
        <v>200</v>
      </c>
      <c r="B102" s="108" t="s">
        <v>115</v>
      </c>
      <c r="C102" s="108" t="s">
        <v>116</v>
      </c>
      <c r="D102" s="109" t="s">
        <v>42</v>
      </c>
      <c r="E102" s="109" t="s">
        <v>322</v>
      </c>
      <c r="F102" s="109">
        <v>4.0</v>
      </c>
      <c r="G102" s="108" t="s">
        <v>331</v>
      </c>
      <c r="H102" s="110">
        <v>2742.0</v>
      </c>
      <c r="I102" s="111">
        <v>620.0</v>
      </c>
      <c r="J102" s="111">
        <v>319.39</v>
      </c>
      <c r="K102" s="111">
        <v>490.0</v>
      </c>
      <c r="L102" s="111">
        <v>4171.39</v>
      </c>
      <c r="M102" s="111">
        <f t="shared" si="1"/>
        <v>1428.61</v>
      </c>
      <c r="N102" s="112">
        <v>5600.0</v>
      </c>
    </row>
    <row r="103" ht="15.75" customHeight="1">
      <c r="A103" s="108" t="s">
        <v>200</v>
      </c>
      <c r="B103" s="108" t="s">
        <v>115</v>
      </c>
      <c r="C103" s="108" t="s">
        <v>116</v>
      </c>
      <c r="D103" s="109" t="s">
        <v>42</v>
      </c>
      <c r="E103" s="109" t="s">
        <v>322</v>
      </c>
      <c r="F103" s="109">
        <v>5.0</v>
      </c>
      <c r="G103" s="108" t="s">
        <v>332</v>
      </c>
      <c r="H103" s="110">
        <v>2851.0</v>
      </c>
      <c r="I103" s="111">
        <v>620.0</v>
      </c>
      <c r="J103" s="111">
        <v>329.75</v>
      </c>
      <c r="K103" s="111">
        <v>490.0</v>
      </c>
      <c r="L103" s="111">
        <v>4290.75</v>
      </c>
      <c r="M103" s="111">
        <f t="shared" si="1"/>
        <v>1449.25</v>
      </c>
      <c r="N103" s="112">
        <v>5740.0</v>
      </c>
    </row>
    <row r="104" ht="15.75" customHeight="1">
      <c r="A104" s="115" t="s">
        <v>200</v>
      </c>
      <c r="B104" s="108" t="s">
        <v>115</v>
      </c>
      <c r="C104" s="108" t="s">
        <v>116</v>
      </c>
      <c r="D104" s="109" t="s">
        <v>42</v>
      </c>
      <c r="E104" s="109" t="s">
        <v>322</v>
      </c>
      <c r="F104" s="109">
        <v>5.0</v>
      </c>
      <c r="G104" s="108" t="s">
        <v>333</v>
      </c>
      <c r="H104" s="110">
        <v>2985.0</v>
      </c>
      <c r="I104" s="111">
        <v>620.0</v>
      </c>
      <c r="J104" s="111">
        <v>342.48</v>
      </c>
      <c r="K104" s="111">
        <v>490.0</v>
      </c>
      <c r="L104" s="111">
        <v>4437.48</v>
      </c>
      <c r="M104" s="111">
        <f t="shared" si="1"/>
        <v>1302.52</v>
      </c>
      <c r="N104" s="112">
        <v>5740.0</v>
      </c>
    </row>
    <row r="105" ht="15.75" customHeight="1">
      <c r="A105" s="115" t="s">
        <v>200</v>
      </c>
      <c r="B105" s="108" t="s">
        <v>115</v>
      </c>
      <c r="C105" s="108" t="s">
        <v>116</v>
      </c>
      <c r="D105" s="109" t="s">
        <v>42</v>
      </c>
      <c r="E105" s="109" t="s">
        <v>322</v>
      </c>
      <c r="F105" s="109">
        <v>5.0</v>
      </c>
      <c r="G105" s="108" t="s">
        <v>334</v>
      </c>
      <c r="H105" s="110">
        <v>3068.0</v>
      </c>
      <c r="I105" s="111">
        <v>620.0</v>
      </c>
      <c r="J105" s="111">
        <v>350.36</v>
      </c>
      <c r="K105" s="111">
        <v>490.0</v>
      </c>
      <c r="L105" s="111">
        <v>4528.36</v>
      </c>
      <c r="M105" s="111">
        <f t="shared" si="1"/>
        <v>1211.64</v>
      </c>
      <c r="N105" s="112">
        <v>5740.0</v>
      </c>
    </row>
    <row r="106" ht="15.75" customHeight="1">
      <c r="A106" s="115" t="s">
        <v>204</v>
      </c>
      <c r="B106" s="108" t="s">
        <v>115</v>
      </c>
      <c r="C106" s="108" t="s">
        <v>116</v>
      </c>
      <c r="D106" s="109" t="s">
        <v>42</v>
      </c>
      <c r="E106" s="109" t="s">
        <v>322</v>
      </c>
      <c r="F106" s="109">
        <v>2.0</v>
      </c>
      <c r="G106" s="108" t="s">
        <v>323</v>
      </c>
      <c r="H106" s="110">
        <v>1844.0</v>
      </c>
      <c r="I106" s="111">
        <v>620.0</v>
      </c>
      <c r="J106" s="111">
        <v>234.08</v>
      </c>
      <c r="K106" s="111">
        <v>490.0</v>
      </c>
      <c r="L106" s="111">
        <v>3188.08</v>
      </c>
      <c r="M106" s="111">
        <f t="shared" si="1"/>
        <v>1451.92</v>
      </c>
      <c r="N106" s="112">
        <v>4640.0</v>
      </c>
    </row>
    <row r="107" ht="15.75" customHeight="1">
      <c r="A107" s="115" t="s">
        <v>204</v>
      </c>
      <c r="B107" s="108" t="s">
        <v>115</v>
      </c>
      <c r="C107" s="108" t="s">
        <v>116</v>
      </c>
      <c r="D107" s="109" t="s">
        <v>42</v>
      </c>
      <c r="E107" s="109" t="s">
        <v>322</v>
      </c>
      <c r="F107" s="109">
        <v>2.0</v>
      </c>
      <c r="G107" s="108" t="s">
        <v>324</v>
      </c>
      <c r="H107" s="110">
        <v>1892.0</v>
      </c>
      <c r="I107" s="111">
        <v>620.0</v>
      </c>
      <c r="J107" s="111">
        <v>238.64</v>
      </c>
      <c r="K107" s="111">
        <v>490.0</v>
      </c>
      <c r="L107" s="111">
        <v>3240.64</v>
      </c>
      <c r="M107" s="111">
        <f t="shared" si="1"/>
        <v>1399.36</v>
      </c>
      <c r="N107" s="112">
        <v>4640.0</v>
      </c>
    </row>
    <row r="108" ht="15.75" customHeight="1">
      <c r="A108" s="115" t="s">
        <v>204</v>
      </c>
      <c r="B108" s="108" t="s">
        <v>115</v>
      </c>
      <c r="C108" s="108" t="s">
        <v>116</v>
      </c>
      <c r="D108" s="109" t="s">
        <v>42</v>
      </c>
      <c r="E108" s="109" t="s">
        <v>322</v>
      </c>
      <c r="F108" s="109">
        <v>2.5</v>
      </c>
      <c r="G108" s="108" t="s">
        <v>325</v>
      </c>
      <c r="H108" s="110">
        <v>1898.0</v>
      </c>
      <c r="I108" s="111">
        <v>620.0</v>
      </c>
      <c r="J108" s="111">
        <v>239.21</v>
      </c>
      <c r="K108" s="111">
        <v>490.0</v>
      </c>
      <c r="L108" s="111">
        <v>3247.21</v>
      </c>
      <c r="M108" s="111">
        <f t="shared" si="1"/>
        <v>1452.79</v>
      </c>
      <c r="N108" s="112">
        <v>4700.0</v>
      </c>
    </row>
    <row r="109" ht="15.75" customHeight="1">
      <c r="A109" s="115" t="s">
        <v>204</v>
      </c>
      <c r="B109" s="108" t="s">
        <v>115</v>
      </c>
      <c r="C109" s="108" t="s">
        <v>116</v>
      </c>
      <c r="D109" s="109" t="s">
        <v>42</v>
      </c>
      <c r="E109" s="109" t="s">
        <v>322</v>
      </c>
      <c r="F109" s="109">
        <v>2.5</v>
      </c>
      <c r="G109" s="108" t="s">
        <v>326</v>
      </c>
      <c r="H109" s="110">
        <v>2028.0</v>
      </c>
      <c r="I109" s="111">
        <v>620.0</v>
      </c>
      <c r="J109" s="111">
        <v>251.56</v>
      </c>
      <c r="K109" s="111">
        <v>490.0</v>
      </c>
      <c r="L109" s="111">
        <v>3389.56</v>
      </c>
      <c r="M109" s="111">
        <f t="shared" si="1"/>
        <v>1310.44</v>
      </c>
      <c r="N109" s="112">
        <v>4700.0</v>
      </c>
    </row>
    <row r="110" ht="15.75" customHeight="1">
      <c r="A110" s="115" t="s">
        <v>204</v>
      </c>
      <c r="B110" s="108" t="s">
        <v>115</v>
      </c>
      <c r="C110" s="108" t="s">
        <v>116</v>
      </c>
      <c r="D110" s="109" t="s">
        <v>42</v>
      </c>
      <c r="E110" s="109" t="s">
        <v>322</v>
      </c>
      <c r="F110" s="114">
        <v>3.0</v>
      </c>
      <c r="G110" s="108" t="s">
        <v>327</v>
      </c>
      <c r="H110" s="110">
        <v>2080.0</v>
      </c>
      <c r="I110" s="111">
        <v>620.0</v>
      </c>
      <c r="J110" s="111">
        <v>256.5</v>
      </c>
      <c r="K110" s="111">
        <v>490.0</v>
      </c>
      <c r="L110" s="111">
        <v>3446.5</v>
      </c>
      <c r="M110" s="111">
        <f t="shared" si="1"/>
        <v>1453.5</v>
      </c>
      <c r="N110" s="112">
        <v>4900.0</v>
      </c>
    </row>
    <row r="111" ht="15.75" customHeight="1">
      <c r="A111" s="115" t="s">
        <v>204</v>
      </c>
      <c r="B111" s="108" t="s">
        <v>115</v>
      </c>
      <c r="C111" s="108" t="s">
        <v>116</v>
      </c>
      <c r="D111" s="109" t="s">
        <v>42</v>
      </c>
      <c r="E111" s="109" t="s">
        <v>322</v>
      </c>
      <c r="F111" s="109">
        <v>3.5</v>
      </c>
      <c r="G111" s="108" t="s">
        <v>328</v>
      </c>
      <c r="H111" s="110">
        <v>2280.0</v>
      </c>
      <c r="I111" s="111">
        <v>620.0</v>
      </c>
      <c r="J111" s="111">
        <v>275.5</v>
      </c>
      <c r="K111" s="111">
        <v>490.0</v>
      </c>
      <c r="L111" s="111">
        <v>3665.5</v>
      </c>
      <c r="M111" s="111">
        <f t="shared" si="1"/>
        <v>1034.5</v>
      </c>
      <c r="N111" s="112">
        <v>4700.0</v>
      </c>
    </row>
    <row r="112" ht="15.75" customHeight="1">
      <c r="A112" s="115" t="s">
        <v>204</v>
      </c>
      <c r="B112" s="108" t="s">
        <v>115</v>
      </c>
      <c r="C112" s="108" t="s">
        <v>116</v>
      </c>
      <c r="D112" s="109" t="s">
        <v>42</v>
      </c>
      <c r="E112" s="109" t="s">
        <v>322</v>
      </c>
      <c r="F112" s="109">
        <v>3.5</v>
      </c>
      <c r="G112" s="108" t="s">
        <v>329</v>
      </c>
      <c r="H112" s="110">
        <v>2301.0</v>
      </c>
      <c r="I112" s="111">
        <v>620.0</v>
      </c>
      <c r="J112" s="111">
        <v>277.5</v>
      </c>
      <c r="K112" s="111">
        <v>490.0</v>
      </c>
      <c r="L112" s="111">
        <v>3688.5</v>
      </c>
      <c r="M112" s="111">
        <f t="shared" si="1"/>
        <v>1211.5</v>
      </c>
      <c r="N112" s="112">
        <v>4900.0</v>
      </c>
    </row>
    <row r="113" ht="15.75" customHeight="1">
      <c r="A113" s="115" t="s">
        <v>204</v>
      </c>
      <c r="B113" s="108" t="s">
        <v>115</v>
      </c>
      <c r="C113" s="108" t="s">
        <v>116</v>
      </c>
      <c r="D113" s="109" t="s">
        <v>42</v>
      </c>
      <c r="E113" s="109" t="s">
        <v>322</v>
      </c>
      <c r="F113" s="109">
        <v>4.0</v>
      </c>
      <c r="G113" s="108" t="s">
        <v>330</v>
      </c>
      <c r="H113" s="110">
        <v>2720.0</v>
      </c>
      <c r="I113" s="111">
        <v>620.0</v>
      </c>
      <c r="J113" s="111">
        <v>317.3</v>
      </c>
      <c r="K113" s="111">
        <v>490.0</v>
      </c>
      <c r="L113" s="111">
        <v>4147.3</v>
      </c>
      <c r="M113" s="111">
        <f t="shared" si="1"/>
        <v>1452.7</v>
      </c>
      <c r="N113" s="112">
        <v>5600.0</v>
      </c>
    </row>
    <row r="114" ht="15.75" customHeight="1">
      <c r="A114" s="115" t="s">
        <v>204</v>
      </c>
      <c r="B114" s="108" t="s">
        <v>115</v>
      </c>
      <c r="C114" s="108" t="s">
        <v>116</v>
      </c>
      <c r="D114" s="109" t="s">
        <v>42</v>
      </c>
      <c r="E114" s="109" t="s">
        <v>322</v>
      </c>
      <c r="F114" s="109">
        <v>4.0</v>
      </c>
      <c r="G114" s="108" t="s">
        <v>331</v>
      </c>
      <c r="H114" s="110">
        <v>2742.0</v>
      </c>
      <c r="I114" s="111">
        <v>620.0</v>
      </c>
      <c r="J114" s="111">
        <v>319.39</v>
      </c>
      <c r="K114" s="111">
        <v>490.0</v>
      </c>
      <c r="L114" s="111">
        <v>4171.39</v>
      </c>
      <c r="M114" s="111">
        <f t="shared" si="1"/>
        <v>1428.61</v>
      </c>
      <c r="N114" s="112">
        <v>5600.0</v>
      </c>
    </row>
    <row r="115" ht="15.75" customHeight="1">
      <c r="A115" s="115" t="s">
        <v>204</v>
      </c>
      <c r="B115" s="108" t="s">
        <v>115</v>
      </c>
      <c r="C115" s="108" t="s">
        <v>116</v>
      </c>
      <c r="D115" s="109" t="s">
        <v>42</v>
      </c>
      <c r="E115" s="109" t="s">
        <v>322</v>
      </c>
      <c r="F115" s="109">
        <v>5.0</v>
      </c>
      <c r="G115" s="108" t="s">
        <v>332</v>
      </c>
      <c r="H115" s="110">
        <v>2851.0</v>
      </c>
      <c r="I115" s="111">
        <v>620.0</v>
      </c>
      <c r="J115" s="111">
        <v>329.75</v>
      </c>
      <c r="K115" s="111">
        <v>490.0</v>
      </c>
      <c r="L115" s="111">
        <v>4290.75</v>
      </c>
      <c r="M115" s="111">
        <f t="shared" si="1"/>
        <v>1449.25</v>
      </c>
      <c r="N115" s="112">
        <v>5740.0</v>
      </c>
    </row>
    <row r="116" ht="15.75" customHeight="1">
      <c r="A116" s="108" t="s">
        <v>204</v>
      </c>
      <c r="B116" s="108" t="s">
        <v>115</v>
      </c>
      <c r="C116" s="108" t="s">
        <v>116</v>
      </c>
      <c r="D116" s="109" t="s">
        <v>42</v>
      </c>
      <c r="E116" s="109" t="s">
        <v>322</v>
      </c>
      <c r="F116" s="109">
        <v>5.0</v>
      </c>
      <c r="G116" s="108" t="s">
        <v>333</v>
      </c>
      <c r="H116" s="110">
        <v>2985.0</v>
      </c>
      <c r="I116" s="111">
        <v>620.0</v>
      </c>
      <c r="J116" s="111">
        <v>342.48</v>
      </c>
      <c r="K116" s="111">
        <v>490.0</v>
      </c>
      <c r="L116" s="111">
        <v>4437.48</v>
      </c>
      <c r="M116" s="111">
        <f t="shared" si="1"/>
        <v>1302.52</v>
      </c>
      <c r="N116" s="112">
        <v>5740.0</v>
      </c>
    </row>
    <row r="117" ht="15.75" customHeight="1">
      <c r="A117" s="115" t="s">
        <v>204</v>
      </c>
      <c r="B117" s="108" t="s">
        <v>115</v>
      </c>
      <c r="C117" s="108" t="s">
        <v>116</v>
      </c>
      <c r="D117" s="109" t="s">
        <v>42</v>
      </c>
      <c r="E117" s="109" t="s">
        <v>322</v>
      </c>
      <c r="F117" s="109">
        <v>5.0</v>
      </c>
      <c r="G117" s="108" t="s">
        <v>334</v>
      </c>
      <c r="H117" s="110">
        <v>3068.0</v>
      </c>
      <c r="I117" s="111">
        <v>620.0</v>
      </c>
      <c r="J117" s="111">
        <v>350.36</v>
      </c>
      <c r="K117" s="111">
        <v>490.0</v>
      </c>
      <c r="L117" s="111">
        <v>4528.36</v>
      </c>
      <c r="M117" s="111">
        <f t="shared" si="1"/>
        <v>1211.64</v>
      </c>
      <c r="N117" s="112">
        <v>5740.0</v>
      </c>
    </row>
    <row r="118" ht="15.75" customHeight="1">
      <c r="A118" s="115" t="s">
        <v>207</v>
      </c>
      <c r="B118" s="108" t="s">
        <v>208</v>
      </c>
      <c r="C118" s="108" t="s">
        <v>206</v>
      </c>
      <c r="D118" s="109" t="s">
        <v>42</v>
      </c>
      <c r="E118" s="109" t="s">
        <v>304</v>
      </c>
      <c r="F118" s="109">
        <v>2.0</v>
      </c>
      <c r="G118" s="108" t="s">
        <v>315</v>
      </c>
      <c r="H118" s="110">
        <v>1844.0</v>
      </c>
      <c r="I118" s="111">
        <v>620.0</v>
      </c>
      <c r="J118" s="111">
        <v>234.08</v>
      </c>
      <c r="K118" s="111">
        <v>490.0</v>
      </c>
      <c r="L118" s="111">
        <v>3188.08</v>
      </c>
      <c r="M118" s="111">
        <f t="shared" si="1"/>
        <v>1451.92</v>
      </c>
      <c r="N118" s="112">
        <v>4640.0</v>
      </c>
    </row>
    <row r="119" ht="15.75" customHeight="1">
      <c r="A119" s="115" t="s">
        <v>207</v>
      </c>
      <c r="B119" s="108" t="s">
        <v>208</v>
      </c>
      <c r="C119" s="108" t="s">
        <v>206</v>
      </c>
      <c r="D119" s="109" t="s">
        <v>42</v>
      </c>
      <c r="E119" s="109" t="s">
        <v>304</v>
      </c>
      <c r="F119" s="109">
        <v>2.5</v>
      </c>
      <c r="G119" s="108" t="s">
        <v>317</v>
      </c>
      <c r="H119" s="110">
        <v>1898.0</v>
      </c>
      <c r="I119" s="111">
        <v>620.0</v>
      </c>
      <c r="J119" s="111">
        <v>239.21</v>
      </c>
      <c r="K119" s="111">
        <v>490.0</v>
      </c>
      <c r="L119" s="111">
        <v>3247.21</v>
      </c>
      <c r="M119" s="111">
        <f t="shared" si="1"/>
        <v>1452.79</v>
      </c>
      <c r="N119" s="112">
        <v>4700.0</v>
      </c>
    </row>
    <row r="120" ht="15.75" customHeight="1">
      <c r="A120" s="115" t="s">
        <v>207</v>
      </c>
      <c r="B120" s="108" t="s">
        <v>208</v>
      </c>
      <c r="C120" s="108" t="s">
        <v>206</v>
      </c>
      <c r="D120" s="109" t="s">
        <v>42</v>
      </c>
      <c r="E120" s="109" t="s">
        <v>304</v>
      </c>
      <c r="F120" s="109">
        <v>3.0</v>
      </c>
      <c r="G120" s="108" t="s">
        <v>318</v>
      </c>
      <c r="H120" s="110">
        <v>2080.0</v>
      </c>
      <c r="I120" s="111">
        <v>620.0</v>
      </c>
      <c r="J120" s="111">
        <v>256.5</v>
      </c>
      <c r="K120" s="111">
        <v>490.0</v>
      </c>
      <c r="L120" s="111">
        <v>3446.5</v>
      </c>
      <c r="M120" s="111">
        <f t="shared" si="1"/>
        <v>1453.5</v>
      </c>
      <c r="N120" s="112">
        <v>4900.0</v>
      </c>
    </row>
    <row r="121" ht="15.75" customHeight="1">
      <c r="A121" s="115" t="s">
        <v>207</v>
      </c>
      <c r="B121" s="108" t="s">
        <v>208</v>
      </c>
      <c r="C121" s="108" t="s">
        <v>206</v>
      </c>
      <c r="D121" s="109" t="s">
        <v>42</v>
      </c>
      <c r="E121" s="109" t="s">
        <v>304</v>
      </c>
      <c r="F121" s="109">
        <v>3.5</v>
      </c>
      <c r="G121" s="108" t="s">
        <v>319</v>
      </c>
      <c r="H121" s="110">
        <v>2280.0</v>
      </c>
      <c r="I121" s="111">
        <v>620.0</v>
      </c>
      <c r="J121" s="111">
        <v>275.5</v>
      </c>
      <c r="K121" s="111">
        <v>490.0</v>
      </c>
      <c r="L121" s="111">
        <v>3665.5</v>
      </c>
      <c r="M121" s="111">
        <f t="shared" si="1"/>
        <v>2074.5</v>
      </c>
      <c r="N121" s="112">
        <v>5740.0</v>
      </c>
    </row>
    <row r="122" ht="15.75" customHeight="1">
      <c r="A122" s="115" t="s">
        <v>207</v>
      </c>
      <c r="B122" s="108" t="s">
        <v>208</v>
      </c>
      <c r="C122" s="108" t="s">
        <v>206</v>
      </c>
      <c r="D122" s="109" t="s">
        <v>42</v>
      </c>
      <c r="E122" s="109" t="s">
        <v>304</v>
      </c>
      <c r="F122" s="109">
        <v>4.0</v>
      </c>
      <c r="G122" s="108" t="s">
        <v>320</v>
      </c>
      <c r="H122" s="110">
        <v>2720.0</v>
      </c>
      <c r="I122" s="111">
        <v>620.0</v>
      </c>
      <c r="J122" s="111">
        <v>317.3</v>
      </c>
      <c r="K122" s="111">
        <v>490.0</v>
      </c>
      <c r="L122" s="111">
        <v>4147.3</v>
      </c>
      <c r="M122" s="111">
        <f t="shared" si="1"/>
        <v>1452.7</v>
      </c>
      <c r="N122" s="112">
        <v>5600.0</v>
      </c>
    </row>
    <row r="123" ht="15.75" customHeight="1">
      <c r="A123" s="115" t="s">
        <v>207</v>
      </c>
      <c r="B123" s="108" t="s">
        <v>208</v>
      </c>
      <c r="C123" s="108" t="s">
        <v>206</v>
      </c>
      <c r="D123" s="109" t="s">
        <v>42</v>
      </c>
      <c r="E123" s="109" t="s">
        <v>304</v>
      </c>
      <c r="F123" s="109">
        <v>5.0</v>
      </c>
      <c r="G123" s="108" t="s">
        <v>321</v>
      </c>
      <c r="H123" s="110">
        <v>2851.0</v>
      </c>
      <c r="I123" s="111">
        <v>620.0</v>
      </c>
      <c r="J123" s="111">
        <v>329.75</v>
      </c>
      <c r="K123" s="111">
        <v>490.0</v>
      </c>
      <c r="L123" s="111">
        <v>4290.75</v>
      </c>
      <c r="M123" s="111">
        <f t="shared" si="1"/>
        <v>1449.25</v>
      </c>
      <c r="N123" s="112">
        <v>5740.0</v>
      </c>
    </row>
    <row r="124" ht="15.75" customHeight="1">
      <c r="A124" s="115" t="s">
        <v>285</v>
      </c>
      <c r="B124" s="108" t="s">
        <v>147</v>
      </c>
      <c r="C124" s="108" t="s">
        <v>206</v>
      </c>
      <c r="D124" s="109" t="s">
        <v>42</v>
      </c>
      <c r="E124" s="109" t="s">
        <v>304</v>
      </c>
      <c r="F124" s="109">
        <v>2.0</v>
      </c>
      <c r="G124" s="108" t="s">
        <v>315</v>
      </c>
      <c r="H124" s="110">
        <v>1844.0</v>
      </c>
      <c r="I124" s="111">
        <v>620.0</v>
      </c>
      <c r="J124" s="111">
        <v>234.08</v>
      </c>
      <c r="K124" s="111">
        <v>490.0</v>
      </c>
      <c r="L124" s="111">
        <v>3188.08</v>
      </c>
      <c r="M124" s="111">
        <f t="shared" si="1"/>
        <v>1451.92</v>
      </c>
      <c r="N124" s="112">
        <v>4640.0</v>
      </c>
    </row>
    <row r="125" ht="15.75" customHeight="1">
      <c r="A125" s="115" t="s">
        <v>285</v>
      </c>
      <c r="B125" s="108" t="s">
        <v>147</v>
      </c>
      <c r="C125" s="108" t="s">
        <v>206</v>
      </c>
      <c r="D125" s="109" t="s">
        <v>42</v>
      </c>
      <c r="E125" s="109" t="s">
        <v>304</v>
      </c>
      <c r="F125" s="109">
        <v>2.0</v>
      </c>
      <c r="G125" s="108" t="s">
        <v>316</v>
      </c>
      <c r="H125" s="110">
        <v>1892.0</v>
      </c>
      <c r="I125" s="111">
        <v>620.0</v>
      </c>
      <c r="J125" s="111">
        <v>238.64</v>
      </c>
      <c r="K125" s="111">
        <v>490.0</v>
      </c>
      <c r="L125" s="111">
        <v>3240.64</v>
      </c>
      <c r="M125" s="111">
        <f t="shared" si="1"/>
        <v>1399.36</v>
      </c>
      <c r="N125" s="112">
        <v>4640.0</v>
      </c>
    </row>
    <row r="126" ht="15.75" customHeight="1">
      <c r="A126" s="115" t="s">
        <v>285</v>
      </c>
      <c r="B126" s="108" t="s">
        <v>147</v>
      </c>
      <c r="C126" s="108" t="s">
        <v>206</v>
      </c>
      <c r="D126" s="109" t="s">
        <v>42</v>
      </c>
      <c r="E126" s="109" t="s">
        <v>304</v>
      </c>
      <c r="F126" s="109">
        <v>2.5</v>
      </c>
      <c r="G126" s="108" t="s">
        <v>317</v>
      </c>
      <c r="H126" s="110">
        <v>1898.0</v>
      </c>
      <c r="I126" s="111">
        <v>620.0</v>
      </c>
      <c r="J126" s="111">
        <v>239.21</v>
      </c>
      <c r="K126" s="111">
        <v>490.0</v>
      </c>
      <c r="L126" s="111">
        <v>3247.21</v>
      </c>
      <c r="M126" s="111">
        <f t="shared" si="1"/>
        <v>1452.79</v>
      </c>
      <c r="N126" s="112">
        <v>4700.0</v>
      </c>
    </row>
    <row r="127" ht="15.75" customHeight="1">
      <c r="A127" s="115" t="s">
        <v>285</v>
      </c>
      <c r="B127" s="108" t="s">
        <v>147</v>
      </c>
      <c r="C127" s="108" t="s">
        <v>206</v>
      </c>
      <c r="D127" s="109" t="s">
        <v>42</v>
      </c>
      <c r="E127" s="109" t="s">
        <v>304</v>
      </c>
      <c r="F127" s="109">
        <v>3.0</v>
      </c>
      <c r="G127" s="108" t="s">
        <v>318</v>
      </c>
      <c r="H127" s="110">
        <v>2080.0</v>
      </c>
      <c r="I127" s="111">
        <v>620.0</v>
      </c>
      <c r="J127" s="111">
        <v>256.5</v>
      </c>
      <c r="K127" s="111">
        <v>490.0</v>
      </c>
      <c r="L127" s="111">
        <v>3446.5</v>
      </c>
      <c r="M127" s="111">
        <f t="shared" si="1"/>
        <v>1453.5</v>
      </c>
      <c r="N127" s="112">
        <v>4900.0</v>
      </c>
    </row>
    <row r="128" ht="15.75" customHeight="1">
      <c r="A128" s="115" t="s">
        <v>285</v>
      </c>
      <c r="B128" s="108" t="s">
        <v>147</v>
      </c>
      <c r="C128" s="108" t="s">
        <v>206</v>
      </c>
      <c r="D128" s="109" t="s">
        <v>42</v>
      </c>
      <c r="E128" s="109" t="s">
        <v>304</v>
      </c>
      <c r="F128" s="109">
        <v>3.5</v>
      </c>
      <c r="G128" s="108" t="s">
        <v>319</v>
      </c>
      <c r="H128" s="110">
        <v>2280.0</v>
      </c>
      <c r="I128" s="111">
        <v>620.0</v>
      </c>
      <c r="J128" s="111">
        <v>275.5</v>
      </c>
      <c r="K128" s="111">
        <v>490.0</v>
      </c>
      <c r="L128" s="111">
        <v>3665.5</v>
      </c>
      <c r="M128" s="111">
        <f t="shared" si="1"/>
        <v>974.5</v>
      </c>
      <c r="N128" s="112">
        <v>4640.0</v>
      </c>
    </row>
    <row r="129" ht="15.75" customHeight="1">
      <c r="A129" s="115" t="s">
        <v>285</v>
      </c>
      <c r="B129" s="108" t="s">
        <v>147</v>
      </c>
      <c r="C129" s="108" t="s">
        <v>206</v>
      </c>
      <c r="D129" s="109" t="s">
        <v>42</v>
      </c>
      <c r="E129" s="109" t="s">
        <v>304</v>
      </c>
      <c r="F129" s="109">
        <v>4.0</v>
      </c>
      <c r="G129" s="108" t="s">
        <v>320</v>
      </c>
      <c r="H129" s="110">
        <v>2720.0</v>
      </c>
      <c r="I129" s="111">
        <v>620.0</v>
      </c>
      <c r="J129" s="111">
        <v>317.3</v>
      </c>
      <c r="K129" s="111">
        <v>490.0</v>
      </c>
      <c r="L129" s="111">
        <v>4147.3</v>
      </c>
      <c r="M129" s="111">
        <f t="shared" si="1"/>
        <v>1452.7</v>
      </c>
      <c r="N129" s="112">
        <v>5600.0</v>
      </c>
    </row>
    <row r="130" ht="15.75" customHeight="1">
      <c r="A130" s="115" t="s">
        <v>285</v>
      </c>
      <c r="B130" s="108" t="s">
        <v>147</v>
      </c>
      <c r="C130" s="108" t="s">
        <v>206</v>
      </c>
      <c r="D130" s="109" t="s">
        <v>42</v>
      </c>
      <c r="E130" s="109" t="s">
        <v>304</v>
      </c>
      <c r="F130" s="109">
        <v>5.0</v>
      </c>
      <c r="G130" s="108" t="s">
        <v>321</v>
      </c>
      <c r="H130" s="110">
        <v>2851.0</v>
      </c>
      <c r="I130" s="111">
        <v>620.0</v>
      </c>
      <c r="J130" s="111">
        <v>329.75</v>
      </c>
      <c r="K130" s="111">
        <v>490.0</v>
      </c>
      <c r="L130" s="111">
        <v>4290.75</v>
      </c>
      <c r="M130" s="111">
        <f t="shared" si="1"/>
        <v>1449.25</v>
      </c>
      <c r="N130" s="112">
        <v>5740.0</v>
      </c>
    </row>
    <row r="131" ht="15.75" customHeight="1">
      <c r="A131" s="115" t="s">
        <v>335</v>
      </c>
      <c r="B131" s="108" t="s">
        <v>210</v>
      </c>
      <c r="C131" s="108" t="s">
        <v>148</v>
      </c>
      <c r="D131" s="109" t="s">
        <v>42</v>
      </c>
      <c r="E131" s="109" t="s">
        <v>304</v>
      </c>
      <c r="F131" s="109">
        <v>2.0</v>
      </c>
      <c r="G131" s="108" t="s">
        <v>315</v>
      </c>
      <c r="H131" s="110">
        <v>1844.0</v>
      </c>
      <c r="I131" s="111">
        <v>620.0</v>
      </c>
      <c r="J131" s="111">
        <v>234.08</v>
      </c>
      <c r="K131" s="111">
        <v>490.0</v>
      </c>
      <c r="L131" s="111">
        <v>3188.08</v>
      </c>
      <c r="M131" s="111">
        <f t="shared" si="1"/>
        <v>1451.92</v>
      </c>
      <c r="N131" s="112">
        <v>4640.0</v>
      </c>
    </row>
    <row r="132" ht="15.75" customHeight="1">
      <c r="A132" s="115" t="s">
        <v>335</v>
      </c>
      <c r="B132" s="108" t="s">
        <v>210</v>
      </c>
      <c r="C132" s="108" t="s">
        <v>148</v>
      </c>
      <c r="D132" s="109" t="s">
        <v>42</v>
      </c>
      <c r="E132" s="109" t="s">
        <v>304</v>
      </c>
      <c r="F132" s="109">
        <v>2.5</v>
      </c>
      <c r="G132" s="108" t="s">
        <v>317</v>
      </c>
      <c r="H132" s="110">
        <v>1898.0</v>
      </c>
      <c r="I132" s="111">
        <v>620.0</v>
      </c>
      <c r="J132" s="111">
        <v>239.21</v>
      </c>
      <c r="K132" s="111">
        <v>490.0</v>
      </c>
      <c r="L132" s="111">
        <v>3247.21</v>
      </c>
      <c r="M132" s="111">
        <f t="shared" si="1"/>
        <v>1452.79</v>
      </c>
      <c r="N132" s="112">
        <v>4700.0</v>
      </c>
    </row>
    <row r="133" ht="15.75" customHeight="1">
      <c r="A133" s="115" t="s">
        <v>335</v>
      </c>
      <c r="B133" s="108" t="s">
        <v>210</v>
      </c>
      <c r="C133" s="108" t="s">
        <v>148</v>
      </c>
      <c r="D133" s="109" t="s">
        <v>42</v>
      </c>
      <c r="E133" s="109" t="s">
        <v>304</v>
      </c>
      <c r="F133" s="109">
        <v>3.0</v>
      </c>
      <c r="G133" s="108" t="s">
        <v>318</v>
      </c>
      <c r="H133" s="110">
        <v>2080.0</v>
      </c>
      <c r="I133" s="111">
        <v>620.0</v>
      </c>
      <c r="J133" s="111">
        <v>256.5</v>
      </c>
      <c r="K133" s="111">
        <v>490.0</v>
      </c>
      <c r="L133" s="111">
        <v>3446.5</v>
      </c>
      <c r="M133" s="111">
        <f t="shared" si="1"/>
        <v>1453.5</v>
      </c>
      <c r="N133" s="112">
        <v>4900.0</v>
      </c>
    </row>
    <row r="134" ht="15.75" customHeight="1">
      <c r="A134" s="115" t="s">
        <v>335</v>
      </c>
      <c r="B134" s="108" t="s">
        <v>210</v>
      </c>
      <c r="C134" s="108" t="s">
        <v>148</v>
      </c>
      <c r="D134" s="109" t="s">
        <v>42</v>
      </c>
      <c r="E134" s="109" t="s">
        <v>304</v>
      </c>
      <c r="F134" s="109">
        <v>3.5</v>
      </c>
      <c r="G134" s="108" t="s">
        <v>319</v>
      </c>
      <c r="H134" s="110">
        <v>2280.0</v>
      </c>
      <c r="I134" s="111">
        <v>620.0</v>
      </c>
      <c r="J134" s="111">
        <v>275.5</v>
      </c>
      <c r="K134" s="111">
        <v>490.0</v>
      </c>
      <c r="L134" s="111">
        <v>3665.5</v>
      </c>
      <c r="M134" s="111">
        <f t="shared" si="1"/>
        <v>974.5</v>
      </c>
      <c r="N134" s="112">
        <v>4640.0</v>
      </c>
    </row>
    <row r="135" ht="15.75" customHeight="1">
      <c r="A135" s="115" t="s">
        <v>335</v>
      </c>
      <c r="B135" s="108" t="s">
        <v>210</v>
      </c>
      <c r="C135" s="108" t="s">
        <v>148</v>
      </c>
      <c r="D135" s="109" t="s">
        <v>42</v>
      </c>
      <c r="E135" s="109" t="s">
        <v>304</v>
      </c>
      <c r="F135" s="116">
        <v>4.0</v>
      </c>
      <c r="G135" s="117" t="s">
        <v>320</v>
      </c>
      <c r="H135" s="118">
        <v>2720.0</v>
      </c>
      <c r="I135" s="111">
        <v>620.0</v>
      </c>
      <c r="J135" s="111">
        <v>317.3</v>
      </c>
      <c r="K135" s="111">
        <v>490.0</v>
      </c>
      <c r="L135" s="111">
        <v>4147.3</v>
      </c>
      <c r="M135" s="111">
        <f t="shared" si="1"/>
        <v>1452.7</v>
      </c>
      <c r="N135" s="112">
        <v>5600.0</v>
      </c>
    </row>
    <row r="136" ht="15.75" customHeight="1">
      <c r="A136" s="119" t="s">
        <v>335</v>
      </c>
      <c r="B136" s="117" t="s">
        <v>210</v>
      </c>
      <c r="C136" s="117" t="s">
        <v>148</v>
      </c>
      <c r="D136" s="116" t="s">
        <v>42</v>
      </c>
      <c r="E136" s="120" t="s">
        <v>304</v>
      </c>
      <c r="F136" s="121">
        <v>5.0</v>
      </c>
      <c r="G136" s="122" t="s">
        <v>321</v>
      </c>
      <c r="H136" s="123">
        <v>2851.0</v>
      </c>
      <c r="I136" s="111">
        <v>620.0</v>
      </c>
      <c r="J136" s="111">
        <v>329.75</v>
      </c>
      <c r="K136" s="111">
        <v>490.0</v>
      </c>
      <c r="L136" s="111">
        <v>4290.75</v>
      </c>
      <c r="M136" s="111">
        <f t="shared" si="1"/>
        <v>1449.25</v>
      </c>
      <c r="N136" s="112">
        <v>5740.0</v>
      </c>
    </row>
    <row r="137" ht="15.75" customHeight="1">
      <c r="A137" s="115" t="s">
        <v>212</v>
      </c>
      <c r="B137" s="122" t="s">
        <v>115</v>
      </c>
      <c r="C137" s="122" t="s">
        <v>116</v>
      </c>
      <c r="D137" s="124" t="s">
        <v>42</v>
      </c>
      <c r="E137" s="125" t="s">
        <v>322</v>
      </c>
      <c r="F137" s="126">
        <v>2.0</v>
      </c>
      <c r="G137" s="108" t="s">
        <v>323</v>
      </c>
      <c r="H137" s="110">
        <v>1844.0</v>
      </c>
      <c r="I137" s="111">
        <v>620.0</v>
      </c>
      <c r="J137" s="111">
        <v>234.08</v>
      </c>
      <c r="K137" s="111">
        <v>490.0</v>
      </c>
      <c r="L137" s="111">
        <v>3188.08</v>
      </c>
      <c r="M137" s="111">
        <f t="shared" si="1"/>
        <v>1451.92</v>
      </c>
      <c r="N137" s="112">
        <v>4640.0</v>
      </c>
    </row>
    <row r="138" ht="15.75" customHeight="1">
      <c r="A138" s="115" t="s">
        <v>212</v>
      </c>
      <c r="B138" s="108" t="s">
        <v>115</v>
      </c>
      <c r="C138" s="108" t="s">
        <v>116</v>
      </c>
      <c r="D138" s="109" t="s">
        <v>42</v>
      </c>
      <c r="E138" s="127" t="s">
        <v>322</v>
      </c>
      <c r="F138" s="126">
        <v>2.0</v>
      </c>
      <c r="G138" s="108" t="s">
        <v>324</v>
      </c>
      <c r="H138" s="110">
        <v>1892.0</v>
      </c>
      <c r="I138" s="111">
        <v>620.0</v>
      </c>
      <c r="J138" s="111">
        <v>238.64</v>
      </c>
      <c r="K138" s="111">
        <v>490.0</v>
      </c>
      <c r="L138" s="111">
        <v>3240.64</v>
      </c>
      <c r="M138" s="111">
        <f t="shared" si="1"/>
        <v>1399.36</v>
      </c>
      <c r="N138" s="112">
        <v>4640.0</v>
      </c>
    </row>
    <row r="139" ht="15.75" customHeight="1">
      <c r="A139" s="115" t="s">
        <v>212</v>
      </c>
      <c r="B139" s="108" t="s">
        <v>115</v>
      </c>
      <c r="C139" s="108" t="s">
        <v>116</v>
      </c>
      <c r="D139" s="109" t="s">
        <v>42</v>
      </c>
      <c r="E139" s="127" t="s">
        <v>322</v>
      </c>
      <c r="F139" s="126">
        <v>2.5</v>
      </c>
      <c r="G139" s="108" t="s">
        <v>325</v>
      </c>
      <c r="H139" s="110">
        <v>1898.0</v>
      </c>
      <c r="I139" s="111">
        <v>620.0</v>
      </c>
      <c r="J139" s="111">
        <v>239.21</v>
      </c>
      <c r="K139" s="111">
        <v>490.0</v>
      </c>
      <c r="L139" s="111">
        <v>3247.21</v>
      </c>
      <c r="M139" s="111">
        <f t="shared" si="1"/>
        <v>1452.79</v>
      </c>
      <c r="N139" s="112">
        <v>4700.0</v>
      </c>
    </row>
    <row r="140" ht="15.75" customHeight="1">
      <c r="A140" s="115" t="s">
        <v>212</v>
      </c>
      <c r="B140" s="108" t="s">
        <v>115</v>
      </c>
      <c r="C140" s="108" t="s">
        <v>116</v>
      </c>
      <c r="D140" s="109" t="s">
        <v>42</v>
      </c>
      <c r="E140" s="127" t="s">
        <v>322</v>
      </c>
      <c r="F140" s="126">
        <v>2.5</v>
      </c>
      <c r="G140" s="108" t="s">
        <v>326</v>
      </c>
      <c r="H140" s="110">
        <v>2028.0</v>
      </c>
      <c r="I140" s="111">
        <v>620.0</v>
      </c>
      <c r="J140" s="111">
        <v>251.56</v>
      </c>
      <c r="K140" s="111">
        <v>490.0</v>
      </c>
      <c r="L140" s="111">
        <v>3389.56</v>
      </c>
      <c r="M140" s="111">
        <f t="shared" si="1"/>
        <v>1310.44</v>
      </c>
      <c r="N140" s="112">
        <v>4700.0</v>
      </c>
    </row>
    <row r="141" ht="15.75" customHeight="1">
      <c r="A141" s="115" t="s">
        <v>212</v>
      </c>
      <c r="B141" s="108" t="s">
        <v>115</v>
      </c>
      <c r="C141" s="108" t="s">
        <v>116</v>
      </c>
      <c r="D141" s="109" t="s">
        <v>42</v>
      </c>
      <c r="E141" s="127" t="s">
        <v>322</v>
      </c>
      <c r="F141" s="128">
        <v>3.0</v>
      </c>
      <c r="G141" s="108" t="s">
        <v>327</v>
      </c>
      <c r="H141" s="110">
        <v>2080.0</v>
      </c>
      <c r="I141" s="111">
        <v>620.0</v>
      </c>
      <c r="J141" s="111">
        <v>256.5</v>
      </c>
      <c r="K141" s="111">
        <v>490.0</v>
      </c>
      <c r="L141" s="111">
        <v>3446.5</v>
      </c>
      <c r="M141" s="111">
        <f t="shared" si="1"/>
        <v>1453.5</v>
      </c>
      <c r="N141" s="112">
        <v>4900.0</v>
      </c>
    </row>
    <row r="142" ht="15.75" customHeight="1">
      <c r="A142" s="115" t="s">
        <v>212</v>
      </c>
      <c r="B142" s="108" t="s">
        <v>115</v>
      </c>
      <c r="C142" s="108" t="s">
        <v>116</v>
      </c>
      <c r="D142" s="109" t="s">
        <v>42</v>
      </c>
      <c r="E142" s="127" t="s">
        <v>322</v>
      </c>
      <c r="F142" s="126">
        <v>3.5</v>
      </c>
      <c r="G142" s="108" t="s">
        <v>328</v>
      </c>
      <c r="H142" s="110">
        <v>2280.0</v>
      </c>
      <c r="I142" s="111">
        <v>620.0</v>
      </c>
      <c r="J142" s="111">
        <v>275.5</v>
      </c>
      <c r="K142" s="111">
        <v>490.0</v>
      </c>
      <c r="L142" s="111">
        <v>3665.5</v>
      </c>
      <c r="M142" s="111">
        <f t="shared" si="1"/>
        <v>1234.5</v>
      </c>
      <c r="N142" s="112">
        <v>4900.0</v>
      </c>
    </row>
    <row r="143" ht="15.75" customHeight="1">
      <c r="A143" s="115" t="s">
        <v>212</v>
      </c>
      <c r="B143" s="108" t="s">
        <v>115</v>
      </c>
      <c r="C143" s="108" t="s">
        <v>116</v>
      </c>
      <c r="D143" s="109" t="s">
        <v>42</v>
      </c>
      <c r="E143" s="127" t="s">
        <v>322</v>
      </c>
      <c r="F143" s="126">
        <v>3.5</v>
      </c>
      <c r="G143" s="108" t="s">
        <v>329</v>
      </c>
      <c r="H143" s="110">
        <v>2301.0</v>
      </c>
      <c r="I143" s="111">
        <v>620.0</v>
      </c>
      <c r="J143" s="111">
        <v>277.5</v>
      </c>
      <c r="K143" s="111">
        <v>490.0</v>
      </c>
      <c r="L143" s="111">
        <v>3688.5</v>
      </c>
      <c r="M143" s="111">
        <f t="shared" si="1"/>
        <v>1426.5</v>
      </c>
      <c r="N143" s="112">
        <v>5115.0</v>
      </c>
    </row>
    <row r="144" ht="15.75" customHeight="1">
      <c r="A144" s="115" t="s">
        <v>212</v>
      </c>
      <c r="B144" s="108" t="s">
        <v>115</v>
      </c>
      <c r="C144" s="108" t="s">
        <v>116</v>
      </c>
      <c r="D144" s="109" t="s">
        <v>42</v>
      </c>
      <c r="E144" s="127" t="s">
        <v>322</v>
      </c>
      <c r="F144" s="126">
        <v>4.0</v>
      </c>
      <c r="G144" s="108" t="s">
        <v>330</v>
      </c>
      <c r="H144" s="110">
        <v>2720.0</v>
      </c>
      <c r="I144" s="111">
        <v>620.0</v>
      </c>
      <c r="J144" s="111">
        <v>317.3</v>
      </c>
      <c r="K144" s="111">
        <v>490.0</v>
      </c>
      <c r="L144" s="111">
        <v>4147.3</v>
      </c>
      <c r="M144" s="111">
        <f t="shared" si="1"/>
        <v>1452.7</v>
      </c>
      <c r="N144" s="112">
        <v>5600.0</v>
      </c>
    </row>
    <row r="145" ht="15.75" customHeight="1">
      <c r="A145" s="115" t="s">
        <v>212</v>
      </c>
      <c r="B145" s="108" t="s">
        <v>115</v>
      </c>
      <c r="C145" s="108" t="s">
        <v>116</v>
      </c>
      <c r="D145" s="109" t="s">
        <v>42</v>
      </c>
      <c r="E145" s="127" t="s">
        <v>322</v>
      </c>
      <c r="F145" s="126">
        <v>4.0</v>
      </c>
      <c r="G145" s="108" t="s">
        <v>331</v>
      </c>
      <c r="H145" s="110">
        <v>2742.0</v>
      </c>
      <c r="I145" s="111">
        <v>620.0</v>
      </c>
      <c r="J145" s="111">
        <v>319.39</v>
      </c>
      <c r="K145" s="111">
        <v>490.0</v>
      </c>
      <c r="L145" s="111">
        <v>4171.39</v>
      </c>
      <c r="M145" s="111">
        <f t="shared" si="1"/>
        <v>1428.61</v>
      </c>
      <c r="N145" s="112">
        <v>5600.0</v>
      </c>
    </row>
    <row r="146" ht="15.75" customHeight="1">
      <c r="A146" s="115" t="s">
        <v>212</v>
      </c>
      <c r="B146" s="108" t="s">
        <v>115</v>
      </c>
      <c r="C146" s="108" t="s">
        <v>116</v>
      </c>
      <c r="D146" s="109" t="s">
        <v>42</v>
      </c>
      <c r="E146" s="127" t="s">
        <v>322</v>
      </c>
      <c r="F146" s="126">
        <v>5.0</v>
      </c>
      <c r="G146" s="108" t="s">
        <v>332</v>
      </c>
      <c r="H146" s="110">
        <v>2851.0</v>
      </c>
      <c r="I146" s="111">
        <v>620.0</v>
      </c>
      <c r="J146" s="111">
        <v>329.75</v>
      </c>
      <c r="K146" s="111">
        <v>490.0</v>
      </c>
      <c r="L146" s="111">
        <v>4290.75</v>
      </c>
      <c r="M146" s="111">
        <f t="shared" si="1"/>
        <v>1449.25</v>
      </c>
      <c r="N146" s="112">
        <v>5740.0</v>
      </c>
    </row>
    <row r="147" ht="15.75" customHeight="1">
      <c r="A147" s="115" t="s">
        <v>212</v>
      </c>
      <c r="B147" s="108" t="s">
        <v>115</v>
      </c>
      <c r="C147" s="108" t="s">
        <v>116</v>
      </c>
      <c r="D147" s="109" t="s">
        <v>42</v>
      </c>
      <c r="E147" s="127" t="s">
        <v>322</v>
      </c>
      <c r="F147" s="126">
        <v>5.0</v>
      </c>
      <c r="G147" s="108" t="s">
        <v>333</v>
      </c>
      <c r="H147" s="110">
        <v>2985.0</v>
      </c>
      <c r="I147" s="111">
        <v>620.0</v>
      </c>
      <c r="J147" s="111">
        <v>342.48</v>
      </c>
      <c r="K147" s="111">
        <v>490.0</v>
      </c>
      <c r="L147" s="111">
        <v>4437.48</v>
      </c>
      <c r="M147" s="111">
        <f t="shared" si="1"/>
        <v>1302.52</v>
      </c>
      <c r="N147" s="112">
        <v>5740.0</v>
      </c>
    </row>
    <row r="148" ht="15.75" customHeight="1">
      <c r="A148" s="115" t="s">
        <v>212</v>
      </c>
      <c r="B148" s="108" t="s">
        <v>115</v>
      </c>
      <c r="C148" s="108" t="s">
        <v>116</v>
      </c>
      <c r="D148" s="109" t="s">
        <v>42</v>
      </c>
      <c r="E148" s="127" t="s">
        <v>322</v>
      </c>
      <c r="F148" s="126">
        <v>5.0</v>
      </c>
      <c r="G148" s="108" t="s">
        <v>334</v>
      </c>
      <c r="H148" s="110">
        <v>3068.0</v>
      </c>
      <c r="I148" s="111">
        <v>620.0</v>
      </c>
      <c r="J148" s="111">
        <v>350.36</v>
      </c>
      <c r="K148" s="111">
        <v>490.0</v>
      </c>
      <c r="L148" s="111">
        <v>4528.36</v>
      </c>
      <c r="M148" s="111">
        <f t="shared" si="1"/>
        <v>1211.64</v>
      </c>
      <c r="N148" s="112">
        <v>5740.0</v>
      </c>
    </row>
    <row r="149" ht="15.75" customHeight="1">
      <c r="A149" s="129"/>
      <c r="B149" s="129"/>
      <c r="C149" s="129"/>
      <c r="D149" s="129"/>
      <c r="E149" s="129"/>
      <c r="F149" s="129"/>
      <c r="G149" s="129"/>
      <c r="H149" s="129"/>
      <c r="I149" s="130"/>
      <c r="J149" s="130"/>
      <c r="K149" s="130"/>
      <c r="L149" s="130"/>
      <c r="M149" s="130"/>
      <c r="N149" s="129"/>
    </row>
    <row r="150" ht="15.75" customHeight="1">
      <c r="A150" s="129"/>
      <c r="B150" s="129"/>
      <c r="C150" s="129"/>
      <c r="D150" s="129"/>
      <c r="E150" s="129"/>
      <c r="F150" s="129"/>
      <c r="G150" s="129"/>
      <c r="H150" s="129"/>
      <c r="I150" s="130"/>
      <c r="J150" s="130"/>
      <c r="K150" s="130"/>
      <c r="L150" s="130"/>
      <c r="M150" s="130"/>
      <c r="N150" s="129"/>
    </row>
    <row r="151" ht="15.75" customHeight="1">
      <c r="A151" s="129"/>
      <c r="B151" s="129"/>
      <c r="C151" s="129"/>
      <c r="D151" s="129"/>
      <c r="E151" s="129"/>
      <c r="F151" s="129"/>
      <c r="G151" s="129"/>
      <c r="H151" s="131"/>
      <c r="I151" s="130"/>
      <c r="J151" s="130"/>
      <c r="K151" s="130"/>
      <c r="L151" s="130"/>
      <c r="M151" s="130"/>
      <c r="N151" s="129"/>
    </row>
    <row r="152" ht="15.75" customHeight="1">
      <c r="A152" s="129"/>
      <c r="B152" s="129"/>
      <c r="C152" s="129"/>
      <c r="D152" s="129"/>
      <c r="E152" s="129"/>
      <c r="F152" s="129"/>
      <c r="G152" s="129"/>
      <c r="H152" s="131"/>
      <c r="I152" s="130"/>
      <c r="J152" s="130"/>
      <c r="K152" s="130"/>
      <c r="L152" s="130"/>
      <c r="M152" s="130"/>
      <c r="N152" s="129"/>
    </row>
    <row r="153" ht="15.75" customHeight="1">
      <c r="A153" s="129"/>
      <c r="B153" s="129"/>
      <c r="C153" s="129"/>
      <c r="D153" s="129"/>
      <c r="E153" s="129"/>
      <c r="F153" s="129"/>
      <c r="G153" s="129"/>
      <c r="H153" s="131"/>
      <c r="I153" s="130"/>
      <c r="J153" s="130"/>
      <c r="K153" s="130"/>
      <c r="L153" s="130"/>
      <c r="M153" s="130"/>
      <c r="N153" s="129"/>
    </row>
    <row r="154" ht="15.75" customHeight="1">
      <c r="A154" s="129"/>
      <c r="B154" s="129"/>
      <c r="C154" s="129"/>
      <c r="D154" s="129"/>
      <c r="E154" s="129"/>
      <c r="F154" s="129"/>
      <c r="G154" s="129"/>
      <c r="H154" s="131"/>
      <c r="I154" s="130"/>
      <c r="J154" s="130"/>
      <c r="K154" s="130"/>
      <c r="L154" s="130"/>
      <c r="M154" s="130"/>
      <c r="N154" s="129"/>
    </row>
    <row r="155" ht="15.75" customHeight="1">
      <c r="A155" s="129"/>
      <c r="B155" s="129"/>
      <c r="C155" s="129"/>
      <c r="D155" s="129"/>
      <c r="E155" s="129"/>
      <c r="F155" s="129"/>
      <c r="G155" s="129"/>
      <c r="H155" s="131"/>
      <c r="I155" s="130"/>
      <c r="J155" s="130"/>
      <c r="K155" s="130"/>
      <c r="L155" s="130"/>
      <c r="M155" s="130"/>
      <c r="N155" s="129"/>
    </row>
    <row r="156" ht="15.75" customHeight="1">
      <c r="A156" s="129"/>
      <c r="B156" s="129"/>
      <c r="C156" s="129"/>
      <c r="D156" s="129"/>
      <c r="E156" s="129"/>
      <c r="F156" s="129"/>
      <c r="G156" s="129"/>
      <c r="H156" s="131"/>
      <c r="I156" s="130"/>
      <c r="J156" s="130"/>
      <c r="K156" s="130"/>
      <c r="L156" s="130"/>
      <c r="M156" s="130"/>
      <c r="N156" s="129"/>
    </row>
    <row r="157" ht="15.75" customHeight="1">
      <c r="A157" s="129"/>
      <c r="B157" s="129"/>
      <c r="C157" s="129"/>
      <c r="D157" s="129"/>
      <c r="E157" s="129"/>
      <c r="F157" s="129"/>
      <c r="G157" s="129"/>
      <c r="H157" s="129"/>
      <c r="I157" s="130"/>
      <c r="J157" s="130"/>
      <c r="K157" s="130"/>
      <c r="L157" s="130"/>
      <c r="M157" s="130"/>
      <c r="N157" s="129"/>
    </row>
    <row r="158" ht="15.75" customHeight="1">
      <c r="A158" s="129"/>
      <c r="B158" s="129"/>
      <c r="C158" s="129"/>
      <c r="D158" s="129"/>
      <c r="E158" s="129"/>
      <c r="F158" s="129"/>
      <c r="G158" s="129"/>
      <c r="H158" s="129"/>
      <c r="I158" s="130"/>
      <c r="J158" s="130"/>
      <c r="K158" s="130"/>
      <c r="L158" s="130"/>
      <c r="M158" s="130"/>
      <c r="N158" s="129"/>
    </row>
    <row r="159" ht="15.75" customHeight="1">
      <c r="A159" s="129"/>
      <c r="B159" s="129"/>
      <c r="C159" s="129"/>
      <c r="D159" s="129"/>
      <c r="E159" s="129"/>
      <c r="F159" s="129"/>
      <c r="G159" s="129"/>
      <c r="H159" s="129"/>
      <c r="I159" s="130"/>
      <c r="J159" s="130"/>
      <c r="K159" s="130"/>
      <c r="L159" s="130"/>
      <c r="M159" s="130"/>
      <c r="N159" s="129"/>
    </row>
    <row r="160" ht="15.75" customHeight="1">
      <c r="A160" s="129"/>
      <c r="B160" s="129"/>
      <c r="C160" s="129"/>
      <c r="D160" s="129"/>
      <c r="E160" s="129"/>
      <c r="F160" s="129"/>
      <c r="G160" s="129"/>
      <c r="H160" s="129"/>
      <c r="I160" s="130"/>
      <c r="J160" s="130"/>
      <c r="K160" s="130"/>
      <c r="L160" s="130"/>
      <c r="M160" s="130"/>
      <c r="N160" s="129"/>
    </row>
    <row r="161" ht="15.75" customHeight="1">
      <c r="A161" s="129"/>
      <c r="B161" s="129"/>
      <c r="C161" s="129"/>
      <c r="D161" s="129"/>
      <c r="E161" s="129"/>
      <c r="F161" s="129"/>
      <c r="G161" s="129"/>
      <c r="H161" s="129"/>
      <c r="I161" s="130"/>
      <c r="J161" s="130"/>
      <c r="K161" s="130"/>
      <c r="L161" s="130"/>
      <c r="M161" s="130"/>
      <c r="N161" s="129"/>
    </row>
    <row r="162" ht="15.75" customHeight="1">
      <c r="A162" s="129"/>
      <c r="B162" s="129"/>
      <c r="C162" s="129"/>
      <c r="D162" s="129"/>
      <c r="E162" s="129"/>
      <c r="F162" s="129"/>
      <c r="G162" s="129"/>
      <c r="H162" s="129"/>
      <c r="I162" s="130"/>
      <c r="J162" s="130"/>
      <c r="K162" s="130"/>
      <c r="L162" s="130"/>
      <c r="M162" s="130"/>
      <c r="N162" s="129"/>
    </row>
    <row r="163" ht="15.75" customHeight="1">
      <c r="A163" s="129"/>
      <c r="B163" s="129"/>
      <c r="C163" s="129"/>
      <c r="D163" s="129"/>
      <c r="E163" s="129"/>
      <c r="F163" s="129"/>
      <c r="G163" s="129"/>
      <c r="H163" s="129"/>
      <c r="I163" s="130"/>
      <c r="J163" s="130"/>
      <c r="K163" s="130"/>
      <c r="L163" s="130"/>
      <c r="M163" s="130"/>
      <c r="N163" s="129"/>
    </row>
    <row r="164" ht="15.75" customHeight="1">
      <c r="A164" s="129"/>
      <c r="B164" s="129"/>
      <c r="C164" s="129"/>
      <c r="D164" s="129"/>
      <c r="E164" s="129"/>
      <c r="F164" s="129"/>
      <c r="G164" s="129"/>
      <c r="H164" s="129"/>
      <c r="I164" s="130"/>
      <c r="J164" s="130"/>
      <c r="K164" s="130"/>
      <c r="L164" s="130"/>
      <c r="M164" s="130"/>
      <c r="N164" s="129"/>
    </row>
    <row r="165" ht="15.75" customHeight="1">
      <c r="A165" s="129"/>
      <c r="B165" s="129"/>
      <c r="C165" s="129"/>
      <c r="D165" s="129"/>
      <c r="E165" s="129"/>
      <c r="F165" s="129"/>
      <c r="G165" s="129"/>
      <c r="H165" s="129"/>
      <c r="I165" s="130"/>
      <c r="J165" s="130"/>
      <c r="K165" s="130"/>
      <c r="L165" s="130"/>
      <c r="M165" s="130"/>
      <c r="N165" s="129"/>
    </row>
    <row r="166" ht="15.75" customHeight="1">
      <c r="A166" s="129"/>
      <c r="B166" s="129"/>
      <c r="C166" s="129"/>
      <c r="D166" s="129"/>
      <c r="E166" s="129"/>
      <c r="F166" s="129"/>
      <c r="G166" s="129"/>
      <c r="H166" s="129"/>
      <c r="I166" s="130"/>
      <c r="J166" s="130"/>
      <c r="K166" s="130"/>
      <c r="L166" s="130"/>
      <c r="M166" s="130"/>
      <c r="N166" s="129"/>
    </row>
    <row r="167" ht="15.75" customHeight="1">
      <c r="A167" s="129"/>
      <c r="B167" s="129"/>
      <c r="C167" s="129"/>
      <c r="D167" s="129"/>
      <c r="E167" s="129"/>
      <c r="F167" s="129"/>
      <c r="G167" s="129"/>
      <c r="H167" s="129"/>
      <c r="I167" s="130"/>
      <c r="J167" s="130"/>
      <c r="K167" s="130"/>
      <c r="L167" s="130"/>
      <c r="M167" s="130"/>
      <c r="N167" s="129"/>
    </row>
    <row r="168" ht="15.75" customHeight="1">
      <c r="A168" s="129"/>
      <c r="B168" s="129"/>
      <c r="C168" s="129"/>
      <c r="D168" s="129"/>
      <c r="E168" s="129"/>
      <c r="F168" s="129"/>
      <c r="G168" s="129"/>
      <c r="H168" s="129"/>
      <c r="I168" s="130"/>
      <c r="J168" s="130"/>
      <c r="K168" s="130"/>
      <c r="L168" s="130"/>
      <c r="M168" s="130"/>
      <c r="N168" s="129"/>
    </row>
    <row r="169" ht="15.75" customHeight="1">
      <c r="A169" s="129"/>
      <c r="B169" s="129"/>
      <c r="C169" s="129"/>
      <c r="D169" s="129"/>
      <c r="E169" s="129"/>
      <c r="F169" s="129"/>
      <c r="G169" s="129"/>
      <c r="H169" s="129"/>
      <c r="I169" s="130"/>
      <c r="J169" s="130"/>
      <c r="K169" s="130"/>
      <c r="L169" s="130"/>
      <c r="M169" s="130"/>
      <c r="N169" s="129"/>
    </row>
    <row r="170" ht="15.75" customHeight="1">
      <c r="A170" s="129"/>
      <c r="B170" s="129"/>
      <c r="C170" s="129"/>
      <c r="D170" s="129"/>
      <c r="E170" s="129"/>
      <c r="F170" s="129"/>
      <c r="G170" s="129"/>
      <c r="H170" s="129"/>
      <c r="I170" s="130"/>
      <c r="J170" s="130"/>
      <c r="K170" s="130"/>
      <c r="L170" s="130"/>
      <c r="M170" s="130"/>
      <c r="N170" s="129"/>
    </row>
    <row r="171" ht="15.75" customHeight="1">
      <c r="A171" s="129"/>
      <c r="B171" s="129"/>
      <c r="C171" s="129"/>
      <c r="D171" s="129"/>
      <c r="E171" s="129"/>
      <c r="F171" s="129"/>
      <c r="G171" s="129"/>
      <c r="H171" s="129"/>
      <c r="I171" s="130"/>
      <c r="J171" s="130"/>
      <c r="K171" s="130"/>
      <c r="L171" s="130"/>
      <c r="M171" s="130"/>
      <c r="N171" s="129"/>
    </row>
    <row r="172" ht="15.75" customHeight="1">
      <c r="A172" s="129"/>
      <c r="B172" s="129"/>
      <c r="C172" s="129"/>
      <c r="D172" s="129"/>
      <c r="E172" s="129"/>
      <c r="F172" s="129"/>
      <c r="G172" s="129"/>
      <c r="H172" s="129"/>
      <c r="I172" s="130"/>
      <c r="J172" s="130"/>
      <c r="K172" s="130"/>
      <c r="L172" s="130"/>
      <c r="M172" s="130"/>
      <c r="N172" s="129"/>
    </row>
    <row r="173" ht="15.75" customHeight="1">
      <c r="A173" s="129"/>
      <c r="B173" s="129"/>
      <c r="C173" s="129"/>
      <c r="D173" s="129"/>
      <c r="E173" s="129"/>
      <c r="F173" s="129"/>
      <c r="G173" s="129"/>
      <c r="H173" s="129"/>
      <c r="I173" s="130"/>
      <c r="J173" s="130"/>
      <c r="K173" s="130"/>
      <c r="L173" s="130"/>
      <c r="M173" s="130"/>
      <c r="N173" s="129"/>
    </row>
    <row r="174" ht="15.75" customHeight="1">
      <c r="A174" s="129"/>
      <c r="B174" s="129"/>
      <c r="C174" s="129"/>
      <c r="D174" s="129"/>
      <c r="E174" s="129"/>
      <c r="F174" s="129"/>
      <c r="G174" s="129"/>
      <c r="H174" s="129"/>
      <c r="I174" s="130"/>
      <c r="J174" s="130"/>
      <c r="K174" s="130"/>
      <c r="L174" s="130"/>
      <c r="M174" s="130"/>
      <c r="N174" s="129"/>
    </row>
    <row r="175" ht="15.75" customHeight="1">
      <c r="A175" s="129"/>
      <c r="B175" s="129"/>
      <c r="C175" s="129"/>
      <c r="D175" s="129"/>
      <c r="E175" s="129"/>
      <c r="F175" s="129"/>
      <c r="G175" s="129"/>
      <c r="H175" s="129"/>
      <c r="I175" s="130"/>
      <c r="J175" s="130"/>
      <c r="K175" s="130"/>
      <c r="L175" s="130"/>
      <c r="M175" s="130"/>
      <c r="N175" s="129"/>
    </row>
    <row r="176" ht="15.75" customHeight="1">
      <c r="A176" s="129"/>
      <c r="B176" s="129"/>
      <c r="C176" s="129"/>
      <c r="D176" s="129"/>
      <c r="E176" s="129"/>
      <c r="F176" s="129"/>
      <c r="G176" s="129"/>
      <c r="H176" s="129"/>
      <c r="I176" s="130"/>
      <c r="J176" s="130"/>
      <c r="K176" s="130"/>
      <c r="L176" s="130"/>
      <c r="M176" s="130"/>
      <c r="N176" s="129"/>
    </row>
    <row r="177" ht="15.75" customHeight="1">
      <c r="A177" s="132"/>
      <c r="B177" s="132"/>
      <c r="C177" s="132"/>
      <c r="D177" s="132"/>
      <c r="E177" s="132"/>
      <c r="F177" s="132"/>
      <c r="G177" s="132"/>
      <c r="H177" s="132"/>
      <c r="I177" s="132"/>
      <c r="J177" s="132"/>
      <c r="K177" s="132"/>
      <c r="L177" s="132"/>
      <c r="M177" s="132"/>
      <c r="N177" s="132"/>
    </row>
    <row r="178" ht="15.75" customHeight="1">
      <c r="A178" s="132"/>
      <c r="B178" s="132"/>
      <c r="C178" s="132"/>
      <c r="D178" s="132"/>
      <c r="E178" s="132"/>
      <c r="F178" s="132"/>
      <c r="G178" s="132"/>
      <c r="H178" s="132"/>
      <c r="I178" s="132"/>
      <c r="J178" s="132"/>
      <c r="K178" s="132"/>
      <c r="L178" s="132"/>
      <c r="M178" s="132"/>
      <c r="N178" s="132"/>
    </row>
    <row r="179" ht="15.75" customHeight="1">
      <c r="A179" s="132"/>
      <c r="B179" s="132"/>
      <c r="C179" s="132"/>
      <c r="D179" s="132"/>
      <c r="E179" s="132"/>
      <c r="F179" s="132"/>
      <c r="G179" s="132"/>
      <c r="H179" s="132"/>
      <c r="I179" s="132"/>
      <c r="J179" s="132"/>
      <c r="K179" s="132"/>
      <c r="L179" s="132"/>
      <c r="M179" s="132"/>
      <c r="N179" s="132"/>
    </row>
    <row r="180" ht="15.75" customHeight="1">
      <c r="A180" s="132"/>
      <c r="B180" s="132"/>
      <c r="C180" s="132"/>
      <c r="D180" s="132"/>
      <c r="E180" s="132"/>
      <c r="F180" s="132"/>
      <c r="G180" s="132"/>
      <c r="H180" s="132"/>
      <c r="I180" s="132"/>
      <c r="J180" s="132"/>
      <c r="K180" s="132"/>
      <c r="L180" s="132"/>
      <c r="M180" s="132"/>
      <c r="N180" s="132"/>
    </row>
    <row r="181" ht="15.75" customHeight="1">
      <c r="A181" s="132"/>
      <c r="B181" s="132"/>
      <c r="C181" s="132"/>
      <c r="D181" s="132"/>
      <c r="E181" s="132"/>
      <c r="F181" s="132"/>
      <c r="G181" s="132"/>
      <c r="H181" s="132"/>
      <c r="I181" s="132"/>
      <c r="J181" s="132"/>
      <c r="K181" s="132"/>
      <c r="L181" s="132"/>
      <c r="M181" s="132"/>
      <c r="N181" s="132"/>
    </row>
    <row r="182" ht="15.75" customHeight="1">
      <c r="A182" s="132"/>
      <c r="B182" s="132"/>
      <c r="C182" s="132"/>
      <c r="D182" s="132"/>
      <c r="E182" s="132"/>
      <c r="F182" s="132"/>
      <c r="G182" s="132"/>
      <c r="H182" s="132"/>
      <c r="I182" s="132"/>
      <c r="J182" s="132"/>
      <c r="K182" s="132"/>
      <c r="L182" s="132"/>
      <c r="M182" s="132"/>
      <c r="N182" s="132"/>
    </row>
    <row r="183" ht="15.75" customHeight="1">
      <c r="A183" s="132"/>
      <c r="B183" s="132"/>
      <c r="C183" s="132"/>
      <c r="D183" s="132"/>
      <c r="E183" s="132"/>
      <c r="F183" s="132"/>
      <c r="G183" s="132"/>
      <c r="H183" s="132"/>
      <c r="I183" s="132"/>
      <c r="J183" s="132"/>
      <c r="K183" s="132"/>
      <c r="L183" s="132"/>
      <c r="M183" s="132"/>
      <c r="N183" s="132"/>
    </row>
    <row r="184" ht="15.75" customHeight="1">
      <c r="A184" s="132"/>
      <c r="B184" s="132"/>
      <c r="C184" s="132"/>
      <c r="D184" s="132"/>
      <c r="E184" s="132"/>
      <c r="F184" s="132"/>
      <c r="G184" s="132"/>
      <c r="H184" s="132"/>
      <c r="I184" s="132"/>
      <c r="J184" s="132"/>
      <c r="K184" s="132"/>
      <c r="L184" s="132"/>
      <c r="M184" s="132"/>
      <c r="N184" s="132"/>
    </row>
    <row r="185" ht="15.75" customHeight="1">
      <c r="A185" s="132"/>
      <c r="B185" s="132"/>
      <c r="C185" s="132"/>
      <c r="D185" s="132"/>
      <c r="E185" s="132"/>
      <c r="F185" s="132"/>
      <c r="G185" s="132"/>
      <c r="H185" s="132"/>
      <c r="I185" s="132"/>
      <c r="J185" s="132"/>
      <c r="K185" s="132"/>
      <c r="L185" s="132"/>
      <c r="M185" s="132"/>
      <c r="N185" s="132"/>
    </row>
    <row r="186" ht="15.75" customHeight="1">
      <c r="A186" s="132"/>
      <c r="B186" s="132"/>
      <c r="C186" s="132"/>
      <c r="D186" s="132"/>
      <c r="E186" s="132"/>
      <c r="F186" s="132"/>
      <c r="G186" s="132"/>
      <c r="H186" s="132"/>
      <c r="I186" s="132"/>
      <c r="J186" s="132"/>
      <c r="K186" s="132"/>
      <c r="L186" s="132"/>
      <c r="M186" s="132"/>
      <c r="N186" s="132"/>
    </row>
    <row r="187" ht="15.75" customHeight="1">
      <c r="A187" s="132"/>
      <c r="B187" s="132"/>
      <c r="C187" s="132"/>
      <c r="D187" s="132"/>
      <c r="E187" s="132"/>
      <c r="F187" s="132"/>
      <c r="G187" s="132"/>
      <c r="H187" s="132"/>
      <c r="I187" s="132"/>
      <c r="J187" s="132"/>
      <c r="K187" s="132"/>
      <c r="L187" s="132"/>
      <c r="M187" s="132"/>
      <c r="N187" s="132"/>
    </row>
    <row r="188" ht="15.75" customHeight="1">
      <c r="A188" s="132"/>
      <c r="B188" s="132"/>
      <c r="C188" s="132"/>
      <c r="D188" s="132"/>
      <c r="E188" s="132"/>
      <c r="F188" s="132"/>
      <c r="G188" s="132"/>
      <c r="H188" s="132"/>
      <c r="I188" s="132"/>
      <c r="J188" s="132"/>
      <c r="K188" s="132"/>
      <c r="L188" s="132"/>
      <c r="M188" s="132"/>
      <c r="N188" s="132"/>
    </row>
    <row r="189" ht="15.75" customHeight="1">
      <c r="A189" s="132"/>
      <c r="B189" s="132"/>
      <c r="C189" s="132"/>
      <c r="D189" s="132"/>
      <c r="E189" s="132"/>
      <c r="F189" s="132"/>
      <c r="G189" s="132"/>
      <c r="H189" s="132"/>
      <c r="I189" s="132"/>
      <c r="J189" s="132"/>
      <c r="K189" s="132"/>
      <c r="L189" s="132"/>
      <c r="M189" s="132"/>
      <c r="N189" s="132"/>
    </row>
    <row r="190" ht="15.75" customHeight="1">
      <c r="A190" s="132"/>
      <c r="B190" s="132"/>
      <c r="C190" s="132"/>
      <c r="D190" s="132"/>
      <c r="E190" s="132"/>
      <c r="F190" s="132"/>
      <c r="G190" s="132"/>
      <c r="H190" s="132"/>
      <c r="I190" s="132"/>
      <c r="J190" s="132"/>
      <c r="K190" s="132"/>
      <c r="L190" s="132"/>
      <c r="M190" s="132"/>
      <c r="N190" s="132"/>
    </row>
    <row r="191" ht="15.75" customHeight="1">
      <c r="A191" s="132"/>
      <c r="B191" s="132"/>
      <c r="C191" s="132"/>
      <c r="D191" s="132"/>
      <c r="E191" s="132"/>
      <c r="F191" s="132"/>
      <c r="G191" s="132"/>
      <c r="H191" s="132"/>
      <c r="I191" s="132"/>
      <c r="J191" s="132"/>
      <c r="K191" s="132"/>
      <c r="L191" s="132"/>
      <c r="M191" s="132"/>
      <c r="N191" s="132"/>
    </row>
    <row r="192" ht="15.75" customHeight="1">
      <c r="A192" s="132"/>
      <c r="B192" s="132"/>
      <c r="C192" s="132"/>
      <c r="D192" s="132"/>
      <c r="E192" s="132"/>
      <c r="F192" s="132"/>
      <c r="G192" s="132"/>
      <c r="H192" s="132"/>
      <c r="I192" s="132"/>
      <c r="J192" s="132"/>
      <c r="K192" s="132"/>
      <c r="L192" s="132"/>
      <c r="M192" s="132"/>
      <c r="N192" s="132"/>
    </row>
    <row r="193" ht="15.75" customHeight="1">
      <c r="A193" s="132"/>
      <c r="B193" s="132"/>
      <c r="C193" s="132"/>
      <c r="D193" s="132"/>
      <c r="E193" s="132"/>
      <c r="F193" s="132"/>
      <c r="G193" s="132"/>
      <c r="H193" s="132"/>
      <c r="I193" s="132"/>
      <c r="J193" s="132"/>
      <c r="K193" s="132"/>
      <c r="L193" s="132"/>
      <c r="M193" s="132"/>
      <c r="N193" s="132"/>
    </row>
    <row r="194" ht="15.75" customHeight="1">
      <c r="A194" s="132"/>
      <c r="B194" s="132"/>
      <c r="C194" s="132"/>
      <c r="D194" s="132"/>
      <c r="E194" s="132"/>
      <c r="F194" s="132"/>
      <c r="G194" s="132"/>
      <c r="H194" s="132"/>
      <c r="I194" s="132"/>
      <c r="J194" s="132"/>
      <c r="K194" s="132"/>
      <c r="L194" s="132"/>
      <c r="M194" s="132"/>
      <c r="N194" s="132"/>
    </row>
    <row r="195" ht="15.75" customHeight="1">
      <c r="A195" s="132"/>
      <c r="B195" s="132"/>
      <c r="C195" s="132"/>
      <c r="D195" s="132"/>
      <c r="E195" s="132"/>
      <c r="F195" s="132"/>
      <c r="G195" s="132"/>
      <c r="H195" s="132"/>
      <c r="I195" s="132"/>
      <c r="J195" s="132"/>
      <c r="K195" s="132"/>
      <c r="L195" s="132"/>
      <c r="M195" s="132"/>
      <c r="N195" s="132"/>
    </row>
    <row r="196" ht="15.75" customHeight="1">
      <c r="A196" s="132"/>
      <c r="B196" s="132"/>
      <c r="C196" s="132"/>
      <c r="D196" s="132"/>
      <c r="E196" s="132"/>
      <c r="F196" s="132"/>
      <c r="G196" s="132"/>
      <c r="H196" s="132"/>
      <c r="I196" s="132"/>
      <c r="J196" s="132"/>
      <c r="K196" s="132"/>
      <c r="L196" s="132"/>
      <c r="M196" s="132"/>
      <c r="N196" s="132"/>
    </row>
    <row r="197" ht="15.75" customHeight="1">
      <c r="A197" s="132"/>
      <c r="B197" s="132"/>
      <c r="C197" s="132"/>
      <c r="D197" s="132"/>
      <c r="E197" s="132"/>
      <c r="F197" s="132"/>
      <c r="G197" s="132"/>
      <c r="H197" s="132"/>
      <c r="I197" s="132"/>
      <c r="J197" s="132"/>
      <c r="K197" s="132"/>
      <c r="L197" s="132"/>
      <c r="M197" s="132"/>
      <c r="N197" s="132"/>
    </row>
    <row r="198" ht="15.75" customHeight="1">
      <c r="A198" s="132"/>
      <c r="B198" s="132"/>
      <c r="C198" s="132"/>
      <c r="D198" s="132"/>
      <c r="E198" s="132"/>
      <c r="F198" s="132"/>
      <c r="G198" s="132"/>
      <c r="H198" s="132"/>
      <c r="I198" s="132"/>
      <c r="J198" s="132"/>
      <c r="K198" s="132"/>
      <c r="L198" s="132"/>
      <c r="M198" s="132"/>
      <c r="N198" s="132"/>
    </row>
    <row r="199" ht="15.75" customHeight="1">
      <c r="A199" s="132"/>
      <c r="B199" s="132"/>
      <c r="C199" s="132"/>
      <c r="D199" s="132"/>
      <c r="E199" s="132"/>
      <c r="F199" s="132"/>
      <c r="G199" s="132"/>
      <c r="H199" s="132"/>
      <c r="I199" s="132"/>
      <c r="J199" s="132"/>
      <c r="K199" s="132"/>
      <c r="L199" s="132"/>
      <c r="M199" s="132"/>
      <c r="N199" s="132"/>
    </row>
    <row r="200" ht="15.75" customHeight="1">
      <c r="A200" s="132"/>
      <c r="B200" s="132"/>
      <c r="C200" s="132"/>
      <c r="D200" s="132"/>
      <c r="E200" s="132"/>
      <c r="F200" s="132"/>
      <c r="G200" s="132"/>
      <c r="H200" s="132"/>
      <c r="I200" s="132"/>
      <c r="J200" s="132"/>
      <c r="K200" s="132"/>
      <c r="L200" s="132"/>
      <c r="M200" s="132"/>
      <c r="N200" s="132"/>
    </row>
    <row r="201" ht="15.75" customHeight="1">
      <c r="A201" s="132"/>
      <c r="B201" s="132"/>
      <c r="C201" s="132"/>
      <c r="D201" s="132"/>
      <c r="E201" s="132"/>
      <c r="F201" s="132"/>
      <c r="G201" s="132"/>
      <c r="H201" s="132"/>
      <c r="I201" s="132"/>
      <c r="J201" s="132"/>
      <c r="K201" s="132"/>
      <c r="L201" s="132"/>
      <c r="M201" s="132"/>
      <c r="N201" s="132"/>
    </row>
    <row r="202" ht="15.75" customHeight="1">
      <c r="A202" s="132"/>
      <c r="B202" s="132"/>
      <c r="C202" s="132"/>
      <c r="D202" s="132"/>
      <c r="E202" s="132"/>
      <c r="F202" s="132"/>
      <c r="G202" s="132"/>
      <c r="H202" s="132"/>
      <c r="I202" s="132"/>
      <c r="J202" s="132"/>
      <c r="K202" s="132"/>
      <c r="L202" s="132"/>
      <c r="M202" s="132"/>
      <c r="N202" s="132"/>
    </row>
    <row r="203" ht="15.75" customHeight="1">
      <c r="A203" s="132"/>
      <c r="B203" s="132"/>
      <c r="C203" s="132"/>
      <c r="D203" s="132"/>
      <c r="E203" s="132"/>
      <c r="F203" s="132"/>
      <c r="G203" s="132"/>
      <c r="H203" s="132"/>
      <c r="I203" s="132"/>
      <c r="J203" s="132"/>
      <c r="K203" s="132"/>
      <c r="L203" s="132"/>
      <c r="M203" s="132"/>
      <c r="N203" s="132"/>
    </row>
    <row r="204" ht="15.75" customHeight="1">
      <c r="A204" s="132"/>
      <c r="B204" s="132"/>
      <c r="C204" s="132"/>
      <c r="D204" s="132"/>
      <c r="E204" s="132"/>
      <c r="F204" s="132"/>
      <c r="G204" s="132"/>
      <c r="H204" s="132"/>
      <c r="I204" s="132"/>
      <c r="J204" s="132"/>
      <c r="K204" s="132"/>
      <c r="L204" s="132"/>
      <c r="M204" s="132"/>
      <c r="N204" s="132"/>
    </row>
    <row r="205" ht="15.75" customHeight="1">
      <c r="A205" s="132"/>
      <c r="B205" s="132"/>
      <c r="C205" s="132"/>
      <c r="D205" s="132"/>
      <c r="E205" s="132"/>
      <c r="F205" s="132"/>
      <c r="G205" s="132"/>
      <c r="H205" s="132"/>
      <c r="I205" s="132"/>
      <c r="J205" s="132"/>
      <c r="K205" s="132"/>
      <c r="L205" s="132"/>
      <c r="M205" s="132"/>
      <c r="N205" s="132"/>
    </row>
    <row r="206" ht="15.75" customHeight="1">
      <c r="A206" s="132"/>
      <c r="B206" s="132"/>
      <c r="C206" s="132"/>
      <c r="D206" s="132"/>
      <c r="E206" s="132"/>
      <c r="F206" s="132"/>
      <c r="G206" s="132"/>
      <c r="H206" s="132"/>
      <c r="I206" s="132"/>
      <c r="J206" s="132"/>
      <c r="K206" s="132"/>
      <c r="L206" s="132"/>
      <c r="M206" s="132"/>
      <c r="N206" s="132"/>
    </row>
    <row r="207" ht="15.75" customHeight="1">
      <c r="A207" s="132"/>
      <c r="B207" s="132"/>
      <c r="C207" s="132"/>
      <c r="D207" s="132"/>
      <c r="E207" s="132"/>
      <c r="F207" s="132"/>
      <c r="G207" s="132"/>
      <c r="H207" s="132"/>
      <c r="I207" s="132"/>
      <c r="J207" s="132"/>
      <c r="K207" s="132"/>
      <c r="L207" s="132"/>
      <c r="M207" s="132"/>
      <c r="N207" s="132"/>
    </row>
    <row r="208" ht="15.75" customHeight="1">
      <c r="A208" s="132"/>
      <c r="B208" s="132"/>
      <c r="C208" s="132"/>
      <c r="D208" s="132"/>
      <c r="E208" s="132"/>
      <c r="F208" s="132"/>
      <c r="G208" s="132"/>
      <c r="H208" s="132"/>
      <c r="I208" s="132"/>
      <c r="J208" s="132"/>
      <c r="K208" s="132"/>
      <c r="L208" s="132"/>
      <c r="M208" s="132"/>
      <c r="N208" s="132"/>
    </row>
    <row r="209" ht="15.75" customHeight="1">
      <c r="A209" s="132"/>
      <c r="B209" s="132"/>
      <c r="C209" s="132"/>
      <c r="D209" s="132"/>
      <c r="E209" s="132"/>
      <c r="F209" s="132"/>
      <c r="G209" s="132"/>
      <c r="H209" s="132"/>
      <c r="I209" s="132"/>
      <c r="J209" s="132"/>
      <c r="K209" s="132"/>
      <c r="L209" s="132"/>
      <c r="M209" s="132"/>
      <c r="N209" s="132"/>
    </row>
    <row r="210" ht="15.75" customHeight="1">
      <c r="A210" s="132"/>
      <c r="B210" s="132"/>
      <c r="C210" s="132"/>
      <c r="D210" s="132"/>
      <c r="E210" s="132"/>
      <c r="F210" s="132"/>
      <c r="G210" s="132"/>
      <c r="H210" s="132"/>
      <c r="I210" s="132"/>
      <c r="J210" s="132"/>
      <c r="K210" s="132"/>
      <c r="L210" s="132"/>
      <c r="M210" s="132"/>
      <c r="N210" s="132"/>
    </row>
    <row r="211" ht="15.75" customHeight="1">
      <c r="A211" s="132"/>
      <c r="B211" s="132"/>
      <c r="C211" s="132"/>
      <c r="D211" s="132"/>
      <c r="E211" s="132"/>
      <c r="F211" s="132"/>
      <c r="G211" s="132"/>
      <c r="H211" s="132"/>
      <c r="I211" s="132"/>
      <c r="J211" s="132"/>
      <c r="K211" s="132"/>
      <c r="L211" s="132"/>
      <c r="M211" s="132"/>
      <c r="N211" s="132"/>
    </row>
    <row r="212" ht="15.75" customHeight="1">
      <c r="A212" s="132"/>
      <c r="B212" s="132"/>
      <c r="C212" s="132"/>
      <c r="D212" s="132"/>
      <c r="E212" s="132"/>
      <c r="F212" s="132"/>
      <c r="G212" s="132"/>
      <c r="H212" s="132"/>
      <c r="I212" s="132"/>
      <c r="J212" s="132"/>
      <c r="K212" s="132"/>
      <c r="L212" s="132"/>
      <c r="M212" s="132"/>
      <c r="N212" s="132"/>
    </row>
    <row r="213" ht="15.75" customHeight="1">
      <c r="A213" s="132"/>
      <c r="B213" s="132"/>
      <c r="C213" s="132"/>
      <c r="D213" s="132"/>
      <c r="E213" s="132"/>
      <c r="F213" s="132"/>
      <c r="G213" s="132"/>
      <c r="H213" s="132"/>
      <c r="I213" s="132"/>
      <c r="J213" s="132"/>
      <c r="K213" s="132"/>
      <c r="L213" s="132"/>
      <c r="M213" s="132"/>
      <c r="N213" s="132"/>
    </row>
    <row r="214" ht="15.75" customHeight="1">
      <c r="A214" s="132"/>
      <c r="B214" s="132"/>
      <c r="C214" s="132"/>
      <c r="D214" s="132"/>
      <c r="E214" s="132"/>
      <c r="F214" s="132"/>
      <c r="G214" s="132"/>
      <c r="H214" s="132"/>
      <c r="I214" s="132"/>
      <c r="J214" s="132"/>
      <c r="K214" s="132"/>
      <c r="L214" s="132"/>
      <c r="M214" s="132"/>
      <c r="N214" s="132"/>
    </row>
    <row r="215" ht="15.75" customHeight="1">
      <c r="A215" s="132"/>
      <c r="B215" s="132"/>
      <c r="C215" s="132"/>
      <c r="D215" s="132"/>
      <c r="E215" s="132"/>
      <c r="F215" s="132"/>
      <c r="G215" s="132"/>
      <c r="H215" s="132"/>
      <c r="I215" s="132"/>
      <c r="J215" s="132"/>
      <c r="K215" s="132"/>
      <c r="L215" s="132"/>
      <c r="M215" s="132"/>
      <c r="N215" s="132"/>
    </row>
    <row r="216" ht="15.75" customHeight="1">
      <c r="A216" s="132"/>
      <c r="B216" s="132"/>
      <c r="C216" s="132"/>
      <c r="D216" s="132"/>
      <c r="E216" s="132"/>
      <c r="F216" s="132"/>
      <c r="G216" s="132"/>
      <c r="H216" s="132"/>
      <c r="I216" s="132"/>
      <c r="J216" s="132"/>
      <c r="K216" s="132"/>
      <c r="L216" s="132"/>
      <c r="M216" s="132"/>
      <c r="N216" s="132"/>
    </row>
    <row r="217" ht="15.75" customHeight="1">
      <c r="A217" s="132"/>
      <c r="B217" s="132"/>
      <c r="C217" s="132"/>
      <c r="D217" s="132"/>
      <c r="E217" s="132"/>
      <c r="F217" s="132"/>
      <c r="G217" s="132"/>
      <c r="H217" s="132"/>
      <c r="I217" s="132"/>
      <c r="J217" s="132"/>
      <c r="K217" s="132"/>
      <c r="L217" s="132"/>
      <c r="M217" s="132"/>
      <c r="N217" s="132"/>
    </row>
    <row r="218" ht="15.75" customHeight="1">
      <c r="A218" s="132"/>
      <c r="B218" s="132"/>
      <c r="C218" s="132"/>
      <c r="D218" s="132"/>
      <c r="E218" s="132"/>
      <c r="F218" s="132"/>
      <c r="G218" s="132"/>
      <c r="H218" s="132"/>
      <c r="I218" s="132"/>
      <c r="J218" s="132"/>
      <c r="K218" s="132"/>
      <c r="L218" s="132"/>
      <c r="M218" s="132"/>
      <c r="N218" s="132"/>
    </row>
    <row r="219" ht="15.75" customHeight="1">
      <c r="A219" s="132"/>
      <c r="B219" s="132"/>
      <c r="C219" s="132"/>
      <c r="D219" s="132"/>
      <c r="E219" s="132"/>
      <c r="F219" s="132"/>
      <c r="G219" s="132"/>
      <c r="H219" s="132"/>
      <c r="I219" s="132"/>
      <c r="J219" s="132"/>
      <c r="K219" s="132"/>
      <c r="L219" s="132"/>
      <c r="M219" s="132"/>
      <c r="N219" s="132"/>
    </row>
    <row r="220" ht="15.75" customHeight="1">
      <c r="A220" s="132"/>
      <c r="B220" s="132"/>
      <c r="C220" s="132"/>
      <c r="D220" s="132"/>
      <c r="E220" s="132"/>
      <c r="F220" s="132"/>
      <c r="G220" s="132"/>
      <c r="H220" s="132"/>
      <c r="I220" s="132"/>
      <c r="J220" s="132"/>
      <c r="K220" s="132"/>
      <c r="L220" s="132"/>
      <c r="M220" s="132"/>
      <c r="N220" s="132"/>
    </row>
    <row r="221" ht="15.75" customHeight="1">
      <c r="A221" s="132"/>
      <c r="B221" s="132"/>
      <c r="C221" s="132"/>
      <c r="D221" s="132"/>
      <c r="E221" s="132"/>
      <c r="F221" s="132"/>
      <c r="G221" s="132"/>
      <c r="H221" s="132"/>
      <c r="I221" s="132"/>
      <c r="J221" s="132"/>
      <c r="K221" s="132"/>
      <c r="L221" s="132"/>
      <c r="M221" s="132"/>
      <c r="N221" s="132"/>
    </row>
    <row r="222" ht="15.75" customHeight="1">
      <c r="A222" s="132"/>
      <c r="B222" s="132"/>
      <c r="C222" s="132"/>
      <c r="D222" s="132"/>
      <c r="E222" s="132"/>
      <c r="F222" s="132"/>
      <c r="G222" s="132"/>
      <c r="H222" s="132"/>
      <c r="I222" s="132"/>
      <c r="J222" s="132"/>
      <c r="K222" s="132"/>
      <c r="L222" s="132"/>
      <c r="M222" s="132"/>
      <c r="N222" s="132"/>
    </row>
    <row r="223" ht="15.75" customHeight="1">
      <c r="A223" s="132"/>
      <c r="B223" s="132"/>
      <c r="C223" s="132"/>
      <c r="D223" s="132"/>
      <c r="E223" s="132"/>
      <c r="F223" s="132"/>
      <c r="G223" s="132"/>
      <c r="H223" s="132"/>
      <c r="I223" s="132"/>
      <c r="J223" s="132"/>
      <c r="K223" s="132"/>
      <c r="L223" s="132"/>
      <c r="M223" s="132"/>
      <c r="N223" s="132"/>
    </row>
    <row r="224" ht="15.75" customHeight="1">
      <c r="A224" s="132"/>
      <c r="B224" s="132"/>
      <c r="C224" s="132"/>
      <c r="D224" s="132"/>
      <c r="E224" s="132"/>
      <c r="F224" s="132"/>
      <c r="G224" s="132"/>
      <c r="H224" s="132"/>
      <c r="I224" s="132"/>
      <c r="J224" s="132"/>
      <c r="K224" s="132"/>
      <c r="L224" s="132"/>
      <c r="M224" s="132"/>
      <c r="N224" s="132"/>
    </row>
    <row r="225" ht="15.75" customHeight="1">
      <c r="A225" s="132"/>
      <c r="B225" s="132"/>
      <c r="C225" s="132"/>
      <c r="D225" s="132"/>
      <c r="E225" s="132"/>
      <c r="F225" s="132"/>
      <c r="G225" s="132"/>
      <c r="H225" s="132"/>
      <c r="I225" s="132"/>
      <c r="J225" s="132"/>
      <c r="K225" s="132"/>
      <c r="L225" s="132"/>
      <c r="M225" s="132"/>
      <c r="N225" s="132"/>
    </row>
    <row r="226" ht="15.75" customHeight="1">
      <c r="A226" s="132"/>
      <c r="B226" s="132"/>
      <c r="C226" s="132"/>
      <c r="D226" s="132"/>
      <c r="E226" s="132"/>
      <c r="F226" s="132"/>
      <c r="G226" s="132"/>
      <c r="H226" s="132"/>
      <c r="I226" s="132"/>
      <c r="J226" s="132"/>
      <c r="K226" s="132"/>
      <c r="L226" s="132"/>
      <c r="M226" s="132"/>
      <c r="N226" s="132"/>
    </row>
    <row r="227" ht="15.75" customHeight="1">
      <c r="A227" s="132"/>
      <c r="B227" s="132"/>
      <c r="C227" s="132"/>
      <c r="D227" s="132"/>
      <c r="E227" s="132"/>
      <c r="F227" s="132"/>
      <c r="G227" s="132"/>
      <c r="H227" s="132"/>
      <c r="I227" s="132"/>
      <c r="J227" s="132"/>
      <c r="K227" s="132"/>
      <c r="L227" s="132"/>
      <c r="M227" s="132"/>
      <c r="N227" s="132"/>
    </row>
    <row r="228" ht="15.75" customHeight="1">
      <c r="A228" s="132"/>
      <c r="B228" s="132"/>
      <c r="C228" s="132"/>
      <c r="D228" s="132"/>
      <c r="E228" s="132"/>
      <c r="F228" s="132"/>
      <c r="G228" s="132"/>
      <c r="H228" s="132"/>
      <c r="I228" s="132"/>
      <c r="J228" s="132"/>
      <c r="K228" s="132"/>
      <c r="L228" s="132"/>
      <c r="M228" s="132"/>
      <c r="N228" s="132"/>
    </row>
    <row r="229" ht="15.75" customHeight="1">
      <c r="A229" s="132"/>
      <c r="B229" s="132"/>
      <c r="C229" s="132"/>
      <c r="D229" s="132"/>
      <c r="E229" s="132"/>
      <c r="F229" s="132"/>
      <c r="G229" s="132"/>
      <c r="H229" s="132"/>
      <c r="I229" s="132"/>
      <c r="J229" s="132"/>
      <c r="K229" s="132"/>
      <c r="L229" s="132"/>
      <c r="M229" s="132"/>
      <c r="N229" s="132"/>
    </row>
    <row r="230" ht="15.75" customHeight="1">
      <c r="A230" s="132"/>
      <c r="B230" s="132"/>
      <c r="C230" s="132"/>
      <c r="D230" s="132"/>
      <c r="E230" s="132"/>
      <c r="F230" s="132"/>
      <c r="G230" s="132"/>
      <c r="H230" s="132"/>
      <c r="I230" s="132"/>
      <c r="J230" s="132"/>
      <c r="K230" s="132"/>
      <c r="L230" s="132"/>
      <c r="M230" s="132"/>
      <c r="N230" s="132"/>
    </row>
    <row r="231" ht="15.75" customHeight="1">
      <c r="A231" s="132"/>
      <c r="B231" s="132"/>
      <c r="C231" s="132"/>
      <c r="D231" s="132"/>
      <c r="E231" s="132"/>
      <c r="F231" s="132"/>
      <c r="G231" s="132"/>
      <c r="H231" s="132"/>
      <c r="I231" s="132"/>
      <c r="J231" s="132"/>
      <c r="K231" s="132"/>
      <c r="L231" s="132"/>
      <c r="M231" s="132"/>
      <c r="N231" s="132"/>
    </row>
    <row r="232" ht="15.75" customHeight="1">
      <c r="A232" s="132"/>
      <c r="B232" s="132"/>
      <c r="C232" s="132"/>
      <c r="D232" s="132"/>
      <c r="E232" s="132"/>
      <c r="F232" s="132"/>
      <c r="G232" s="132"/>
      <c r="H232" s="132"/>
      <c r="I232" s="132"/>
      <c r="J232" s="132"/>
      <c r="K232" s="132"/>
      <c r="L232" s="132"/>
      <c r="M232" s="132"/>
      <c r="N232" s="132"/>
    </row>
    <row r="233" ht="15.75" customHeight="1">
      <c r="A233" s="132"/>
      <c r="B233" s="132"/>
      <c r="C233" s="132"/>
      <c r="D233" s="132"/>
      <c r="E233" s="132"/>
      <c r="F233" s="132"/>
      <c r="G233" s="132"/>
      <c r="H233" s="132"/>
      <c r="I233" s="132"/>
      <c r="J233" s="132"/>
      <c r="K233" s="132"/>
      <c r="L233" s="132"/>
      <c r="M233" s="132"/>
      <c r="N233" s="132"/>
    </row>
    <row r="234" ht="15.75" customHeight="1">
      <c r="A234" s="132"/>
      <c r="B234" s="132"/>
      <c r="C234" s="132"/>
      <c r="D234" s="132"/>
      <c r="E234" s="132"/>
      <c r="F234" s="132"/>
      <c r="G234" s="132"/>
      <c r="H234" s="132"/>
      <c r="I234" s="132"/>
      <c r="J234" s="132"/>
      <c r="K234" s="132"/>
      <c r="L234" s="132"/>
      <c r="M234" s="132"/>
      <c r="N234" s="132"/>
    </row>
    <row r="235" ht="15.75" customHeight="1">
      <c r="A235" s="132"/>
      <c r="B235" s="132"/>
      <c r="C235" s="132"/>
      <c r="D235" s="132"/>
      <c r="E235" s="132"/>
      <c r="F235" s="132"/>
      <c r="G235" s="132"/>
      <c r="H235" s="132"/>
      <c r="I235" s="132"/>
      <c r="J235" s="132"/>
      <c r="K235" s="132"/>
      <c r="L235" s="132"/>
      <c r="M235" s="132"/>
      <c r="N235" s="132"/>
    </row>
    <row r="236" ht="15.75" customHeight="1">
      <c r="A236" s="132"/>
      <c r="B236" s="132"/>
      <c r="C236" s="132"/>
      <c r="D236" s="132"/>
      <c r="E236" s="132"/>
      <c r="F236" s="132"/>
      <c r="G236" s="132"/>
      <c r="H236" s="132"/>
      <c r="I236" s="132"/>
      <c r="J236" s="132"/>
      <c r="K236" s="132"/>
      <c r="L236" s="132"/>
      <c r="M236" s="132"/>
      <c r="N236" s="132"/>
    </row>
    <row r="237" ht="15.75" customHeight="1">
      <c r="A237" s="132"/>
      <c r="B237" s="132"/>
      <c r="C237" s="132"/>
      <c r="D237" s="132"/>
      <c r="E237" s="132"/>
      <c r="F237" s="132"/>
      <c r="G237" s="132"/>
      <c r="H237" s="132"/>
      <c r="I237" s="132"/>
      <c r="J237" s="132"/>
      <c r="K237" s="132"/>
      <c r="L237" s="132"/>
      <c r="M237" s="132"/>
      <c r="N237" s="132"/>
    </row>
    <row r="238" ht="15.75" customHeight="1">
      <c r="A238" s="132"/>
      <c r="B238" s="132"/>
      <c r="C238" s="132"/>
      <c r="D238" s="132"/>
      <c r="E238" s="132"/>
      <c r="F238" s="132"/>
      <c r="G238" s="132"/>
      <c r="H238" s="132"/>
      <c r="I238" s="132"/>
      <c r="J238" s="132"/>
      <c r="K238" s="132"/>
      <c r="L238" s="132"/>
      <c r="M238" s="132"/>
      <c r="N238" s="132"/>
    </row>
    <row r="239" ht="15.75" customHeight="1">
      <c r="A239" s="132"/>
      <c r="B239" s="132"/>
      <c r="C239" s="132"/>
      <c r="D239" s="132"/>
      <c r="E239" s="132"/>
      <c r="F239" s="132"/>
      <c r="G239" s="132"/>
      <c r="H239" s="132"/>
      <c r="I239" s="132"/>
      <c r="J239" s="132"/>
      <c r="K239" s="132"/>
      <c r="L239" s="132"/>
      <c r="M239" s="132"/>
      <c r="N239" s="132"/>
    </row>
    <row r="240" ht="15.75" customHeight="1">
      <c r="A240" s="132"/>
      <c r="B240" s="132"/>
      <c r="C240" s="132"/>
      <c r="D240" s="132"/>
      <c r="E240" s="132"/>
      <c r="F240" s="132"/>
      <c r="G240" s="132"/>
      <c r="H240" s="132"/>
      <c r="I240" s="132"/>
      <c r="J240" s="132"/>
      <c r="K240" s="132"/>
      <c r="L240" s="132"/>
      <c r="M240" s="132"/>
      <c r="N240" s="132"/>
    </row>
    <row r="241" ht="15.75" customHeight="1">
      <c r="A241" s="132"/>
      <c r="B241" s="132"/>
      <c r="C241" s="132"/>
      <c r="D241" s="132"/>
      <c r="E241" s="132"/>
      <c r="F241" s="132"/>
      <c r="G241" s="132"/>
      <c r="H241" s="132"/>
      <c r="I241" s="132"/>
      <c r="J241" s="132"/>
      <c r="K241" s="132"/>
      <c r="L241" s="132"/>
      <c r="M241" s="132"/>
      <c r="N241" s="132"/>
    </row>
    <row r="242" ht="15.75" customHeight="1">
      <c r="A242" s="132"/>
      <c r="B242" s="132"/>
      <c r="C242" s="132"/>
      <c r="D242" s="132"/>
      <c r="E242" s="132"/>
      <c r="F242" s="132"/>
      <c r="G242" s="132"/>
      <c r="H242" s="132"/>
      <c r="I242" s="132"/>
      <c r="J242" s="132"/>
      <c r="K242" s="132"/>
      <c r="L242" s="132"/>
      <c r="M242" s="132"/>
      <c r="N242" s="132"/>
    </row>
    <row r="243" ht="15.75" customHeight="1">
      <c r="A243" s="132"/>
      <c r="B243" s="132"/>
      <c r="C243" s="132"/>
      <c r="D243" s="132"/>
      <c r="E243" s="132"/>
      <c r="F243" s="132"/>
      <c r="G243" s="132"/>
      <c r="H243" s="132"/>
      <c r="I243" s="132"/>
      <c r="J243" s="132"/>
      <c r="K243" s="132"/>
      <c r="L243" s="132"/>
      <c r="M243" s="132"/>
      <c r="N243" s="132"/>
    </row>
    <row r="244" ht="15.75" customHeight="1">
      <c r="A244" s="132"/>
      <c r="B244" s="132"/>
      <c r="C244" s="132"/>
      <c r="D244" s="132"/>
      <c r="E244" s="132"/>
      <c r="F244" s="132"/>
      <c r="G244" s="132"/>
      <c r="H244" s="132"/>
      <c r="I244" s="132"/>
      <c r="J244" s="132"/>
      <c r="K244" s="132"/>
      <c r="L244" s="132"/>
      <c r="M244" s="132"/>
      <c r="N244" s="132"/>
    </row>
    <row r="245" ht="15.75" customHeight="1">
      <c r="A245" s="132"/>
      <c r="B245" s="132"/>
      <c r="C245" s="132"/>
      <c r="D245" s="132"/>
      <c r="E245" s="132"/>
      <c r="F245" s="132"/>
      <c r="G245" s="132"/>
      <c r="H245" s="132"/>
      <c r="I245" s="132"/>
      <c r="J245" s="132"/>
      <c r="K245" s="132"/>
      <c r="L245" s="132"/>
      <c r="M245" s="132"/>
      <c r="N245" s="132"/>
    </row>
    <row r="246" ht="15.75" customHeight="1">
      <c r="A246" s="132"/>
      <c r="B246" s="132"/>
      <c r="C246" s="132"/>
      <c r="D246" s="132"/>
      <c r="E246" s="132"/>
      <c r="F246" s="132"/>
      <c r="G246" s="132"/>
      <c r="H246" s="132"/>
      <c r="I246" s="132"/>
      <c r="J246" s="132"/>
      <c r="K246" s="132"/>
      <c r="L246" s="132"/>
      <c r="M246" s="132"/>
      <c r="N246" s="132"/>
    </row>
    <row r="247" ht="15.75" customHeight="1">
      <c r="A247" s="132"/>
      <c r="B247" s="132"/>
      <c r="C247" s="132"/>
      <c r="D247" s="132"/>
      <c r="E247" s="132"/>
      <c r="F247" s="132"/>
      <c r="G247" s="132"/>
      <c r="H247" s="132"/>
      <c r="I247" s="132"/>
      <c r="J247" s="132"/>
      <c r="K247" s="132"/>
      <c r="L247" s="132"/>
      <c r="M247" s="132"/>
      <c r="N247" s="132"/>
    </row>
    <row r="248" ht="15.75" customHeight="1">
      <c r="A248" s="132"/>
      <c r="B248" s="132"/>
      <c r="C248" s="132"/>
      <c r="D248" s="132"/>
      <c r="E248" s="132"/>
      <c r="F248" s="132"/>
      <c r="G248" s="132"/>
      <c r="H248" s="132"/>
      <c r="I248" s="132"/>
      <c r="J248" s="132"/>
      <c r="K248" s="132"/>
      <c r="L248" s="132"/>
      <c r="M248" s="132"/>
      <c r="N248" s="132"/>
    </row>
    <row r="249" ht="15.75" customHeight="1">
      <c r="A249" s="132"/>
      <c r="B249" s="132"/>
      <c r="C249" s="132"/>
      <c r="D249" s="132"/>
      <c r="E249" s="132"/>
      <c r="F249" s="132"/>
      <c r="G249" s="132"/>
      <c r="H249" s="132"/>
      <c r="I249" s="132"/>
      <c r="J249" s="132"/>
      <c r="K249" s="132"/>
      <c r="L249" s="132"/>
      <c r="M249" s="132"/>
      <c r="N249" s="132"/>
    </row>
    <row r="250" ht="15.75" customHeight="1">
      <c r="A250" s="132"/>
      <c r="B250" s="132"/>
      <c r="C250" s="132"/>
      <c r="D250" s="132"/>
      <c r="E250" s="132"/>
      <c r="F250" s="132"/>
      <c r="G250" s="132"/>
      <c r="H250" s="132"/>
      <c r="I250" s="132"/>
      <c r="J250" s="132"/>
      <c r="K250" s="132"/>
      <c r="L250" s="132"/>
      <c r="M250" s="132"/>
      <c r="N250" s="132"/>
    </row>
    <row r="251" ht="15.75" customHeight="1">
      <c r="A251" s="132"/>
      <c r="B251" s="132"/>
      <c r="C251" s="132"/>
      <c r="D251" s="132"/>
      <c r="E251" s="132"/>
      <c r="F251" s="132"/>
      <c r="G251" s="132"/>
      <c r="H251" s="132"/>
      <c r="I251" s="132"/>
      <c r="J251" s="132"/>
      <c r="K251" s="132"/>
      <c r="L251" s="132"/>
      <c r="M251" s="132"/>
      <c r="N251" s="132"/>
    </row>
    <row r="252" ht="15.75" customHeight="1">
      <c r="A252" s="132"/>
      <c r="B252" s="132"/>
      <c r="C252" s="132"/>
      <c r="D252" s="132"/>
      <c r="E252" s="132"/>
      <c r="F252" s="132"/>
      <c r="G252" s="132"/>
      <c r="H252" s="132"/>
      <c r="I252" s="132"/>
      <c r="J252" s="132"/>
      <c r="K252" s="132"/>
      <c r="L252" s="132"/>
      <c r="M252" s="132"/>
      <c r="N252" s="132"/>
    </row>
    <row r="253" ht="15.75" customHeight="1">
      <c r="A253" s="132"/>
      <c r="B253" s="132"/>
      <c r="C253" s="132"/>
      <c r="D253" s="132"/>
      <c r="E253" s="132"/>
      <c r="F253" s="132"/>
      <c r="G253" s="132"/>
      <c r="H253" s="132"/>
      <c r="I253" s="132"/>
      <c r="J253" s="132"/>
      <c r="K253" s="132"/>
      <c r="L253" s="132"/>
      <c r="M253" s="132"/>
      <c r="N253" s="132"/>
    </row>
    <row r="254" ht="15.75" customHeight="1">
      <c r="A254" s="132"/>
      <c r="B254" s="132"/>
      <c r="C254" s="132"/>
      <c r="D254" s="132"/>
      <c r="E254" s="132"/>
      <c r="F254" s="132"/>
      <c r="G254" s="132"/>
      <c r="H254" s="132"/>
      <c r="I254" s="132"/>
      <c r="J254" s="132"/>
      <c r="K254" s="132"/>
      <c r="L254" s="132"/>
      <c r="M254" s="132"/>
      <c r="N254" s="132"/>
    </row>
    <row r="255" ht="15.75" customHeight="1">
      <c r="A255" s="132"/>
      <c r="B255" s="132"/>
      <c r="C255" s="132"/>
      <c r="D255" s="132"/>
      <c r="E255" s="132"/>
      <c r="F255" s="132"/>
      <c r="G255" s="132"/>
      <c r="H255" s="132"/>
      <c r="I255" s="132"/>
      <c r="J255" s="132"/>
      <c r="K255" s="132"/>
      <c r="L255" s="132"/>
      <c r="M255" s="132"/>
      <c r="N255" s="132"/>
    </row>
    <row r="256" ht="15.75" customHeight="1">
      <c r="A256" s="132"/>
      <c r="B256" s="132"/>
      <c r="C256" s="132"/>
      <c r="D256" s="132"/>
      <c r="E256" s="132"/>
      <c r="F256" s="132"/>
      <c r="G256" s="132"/>
      <c r="H256" s="132"/>
      <c r="I256" s="132"/>
      <c r="J256" s="132"/>
      <c r="K256" s="132"/>
      <c r="L256" s="132"/>
      <c r="M256" s="132"/>
      <c r="N256" s="132"/>
    </row>
    <row r="257" ht="15.75" customHeight="1">
      <c r="A257" s="132"/>
      <c r="B257" s="132"/>
      <c r="C257" s="132"/>
      <c r="D257" s="132"/>
      <c r="E257" s="132"/>
      <c r="F257" s="132"/>
      <c r="G257" s="132"/>
      <c r="H257" s="132"/>
      <c r="I257" s="132"/>
      <c r="J257" s="132"/>
      <c r="K257" s="132"/>
      <c r="L257" s="132"/>
      <c r="M257" s="132"/>
      <c r="N257" s="132"/>
    </row>
    <row r="258" ht="15.75" customHeight="1">
      <c r="A258" s="132"/>
      <c r="B258" s="132"/>
      <c r="C258" s="132"/>
      <c r="D258" s="132"/>
      <c r="E258" s="132"/>
      <c r="F258" s="132"/>
      <c r="G258" s="132"/>
      <c r="H258" s="132"/>
      <c r="I258" s="132"/>
      <c r="J258" s="132"/>
      <c r="K258" s="132"/>
      <c r="L258" s="132"/>
      <c r="M258" s="132"/>
      <c r="N258" s="132"/>
    </row>
    <row r="259" ht="15.75" customHeight="1">
      <c r="A259" s="132"/>
      <c r="B259" s="132"/>
      <c r="C259" s="132"/>
      <c r="D259" s="132"/>
      <c r="E259" s="132"/>
      <c r="F259" s="132"/>
      <c r="G259" s="132"/>
      <c r="H259" s="132"/>
      <c r="I259" s="132"/>
      <c r="J259" s="132"/>
      <c r="K259" s="132"/>
      <c r="L259" s="132"/>
      <c r="M259" s="132"/>
      <c r="N259" s="132"/>
    </row>
    <row r="260" ht="15.75" customHeight="1">
      <c r="A260" s="132"/>
      <c r="B260" s="132"/>
      <c r="C260" s="132"/>
      <c r="D260" s="132"/>
      <c r="E260" s="132"/>
      <c r="F260" s="132"/>
      <c r="G260" s="132"/>
      <c r="H260" s="132"/>
      <c r="I260" s="132"/>
      <c r="J260" s="132"/>
      <c r="K260" s="132"/>
      <c r="L260" s="132"/>
      <c r="M260" s="132"/>
      <c r="N260" s="132"/>
    </row>
    <row r="261" ht="15.75" customHeight="1">
      <c r="A261" s="132"/>
      <c r="B261" s="132"/>
      <c r="C261" s="132"/>
      <c r="D261" s="132"/>
      <c r="E261" s="132"/>
      <c r="F261" s="132"/>
      <c r="G261" s="132"/>
      <c r="H261" s="132"/>
      <c r="I261" s="132"/>
      <c r="J261" s="132"/>
      <c r="K261" s="132"/>
      <c r="L261" s="132"/>
      <c r="M261" s="132"/>
      <c r="N261" s="132"/>
    </row>
    <row r="262" ht="15.75" customHeight="1">
      <c r="A262" s="132"/>
      <c r="B262" s="132"/>
      <c r="C262" s="132"/>
      <c r="D262" s="132"/>
      <c r="E262" s="132"/>
      <c r="F262" s="132"/>
      <c r="G262" s="132"/>
      <c r="H262" s="132"/>
      <c r="I262" s="132"/>
      <c r="J262" s="132"/>
      <c r="K262" s="132"/>
      <c r="L262" s="132"/>
      <c r="M262" s="132"/>
      <c r="N262" s="132"/>
    </row>
    <row r="263" ht="15.75" customHeight="1">
      <c r="A263" s="132"/>
      <c r="B263" s="132"/>
      <c r="C263" s="132"/>
      <c r="D263" s="132"/>
      <c r="E263" s="132"/>
      <c r="F263" s="132"/>
      <c r="G263" s="132"/>
      <c r="H263" s="132"/>
      <c r="I263" s="132"/>
      <c r="J263" s="132"/>
      <c r="K263" s="132"/>
      <c r="L263" s="132"/>
      <c r="M263" s="132"/>
      <c r="N263" s="132"/>
    </row>
    <row r="264" ht="15.75" customHeight="1">
      <c r="A264" s="132"/>
      <c r="B264" s="132"/>
      <c r="C264" s="132"/>
      <c r="D264" s="132"/>
      <c r="E264" s="132"/>
      <c r="F264" s="132"/>
      <c r="G264" s="132"/>
      <c r="H264" s="132"/>
      <c r="I264" s="132"/>
      <c r="J264" s="132"/>
      <c r="K264" s="132"/>
      <c r="L264" s="132"/>
      <c r="M264" s="132"/>
      <c r="N264" s="132"/>
    </row>
    <row r="265" ht="15.75" customHeight="1">
      <c r="A265" s="132"/>
      <c r="B265" s="132"/>
      <c r="C265" s="132"/>
      <c r="D265" s="132"/>
      <c r="E265" s="132"/>
      <c r="F265" s="132"/>
      <c r="G265" s="132"/>
      <c r="H265" s="132"/>
      <c r="I265" s="132"/>
      <c r="J265" s="132"/>
      <c r="K265" s="132"/>
      <c r="L265" s="132"/>
      <c r="M265" s="132"/>
      <c r="N265" s="132"/>
    </row>
    <row r="266" ht="15.75" customHeight="1">
      <c r="A266" s="132"/>
      <c r="B266" s="132"/>
      <c r="C266" s="132"/>
      <c r="D266" s="132"/>
      <c r="E266" s="132"/>
      <c r="F266" s="132"/>
      <c r="G266" s="132"/>
      <c r="H266" s="132"/>
      <c r="I266" s="132"/>
      <c r="J266" s="132"/>
      <c r="K266" s="132"/>
      <c r="L266" s="132"/>
      <c r="M266" s="132"/>
      <c r="N266" s="132"/>
    </row>
    <row r="267" ht="15.75" customHeight="1">
      <c r="A267" s="132"/>
      <c r="B267" s="132"/>
      <c r="C267" s="132"/>
      <c r="D267" s="132"/>
      <c r="E267" s="132"/>
      <c r="F267" s="132"/>
      <c r="G267" s="132"/>
      <c r="H267" s="132"/>
      <c r="I267" s="132"/>
      <c r="J267" s="132"/>
      <c r="K267" s="132"/>
      <c r="L267" s="132"/>
      <c r="M267" s="132"/>
      <c r="N267" s="132"/>
    </row>
    <row r="268" ht="15.75" customHeight="1">
      <c r="A268" s="132"/>
      <c r="B268" s="132"/>
      <c r="C268" s="132"/>
      <c r="D268" s="132"/>
      <c r="E268" s="132"/>
      <c r="F268" s="132"/>
      <c r="G268" s="132"/>
      <c r="H268" s="132"/>
      <c r="I268" s="132"/>
      <c r="J268" s="132"/>
      <c r="K268" s="132"/>
      <c r="L268" s="132"/>
      <c r="M268" s="132"/>
      <c r="N268" s="132"/>
    </row>
    <row r="269" ht="15.75" customHeight="1">
      <c r="A269" s="132"/>
      <c r="B269" s="132"/>
      <c r="C269" s="132"/>
      <c r="D269" s="132"/>
      <c r="E269" s="132"/>
      <c r="F269" s="132"/>
      <c r="G269" s="132"/>
      <c r="H269" s="132"/>
      <c r="I269" s="132"/>
      <c r="J269" s="132"/>
      <c r="K269" s="132"/>
      <c r="L269" s="132"/>
      <c r="M269" s="132"/>
      <c r="N269" s="132"/>
    </row>
    <row r="270" ht="15.75" customHeight="1">
      <c r="A270" s="132"/>
      <c r="B270" s="132"/>
      <c r="C270" s="132"/>
      <c r="D270" s="132"/>
      <c r="E270" s="132"/>
      <c r="F270" s="132"/>
      <c r="G270" s="132"/>
      <c r="H270" s="132"/>
      <c r="I270" s="132"/>
      <c r="J270" s="132"/>
      <c r="K270" s="132"/>
      <c r="L270" s="132"/>
      <c r="M270" s="132"/>
      <c r="N270" s="132"/>
    </row>
    <row r="271" ht="15.75" customHeight="1">
      <c r="A271" s="132"/>
      <c r="B271" s="132"/>
      <c r="C271" s="132"/>
      <c r="D271" s="132"/>
      <c r="E271" s="132"/>
      <c r="F271" s="132"/>
      <c r="G271" s="132"/>
      <c r="H271" s="132"/>
      <c r="I271" s="132"/>
      <c r="J271" s="132"/>
      <c r="K271" s="132"/>
      <c r="L271" s="132"/>
      <c r="M271" s="132"/>
      <c r="N271" s="132"/>
    </row>
    <row r="272" ht="15.75" customHeight="1">
      <c r="A272" s="132"/>
      <c r="B272" s="132"/>
      <c r="C272" s="132"/>
      <c r="D272" s="132"/>
      <c r="E272" s="132"/>
      <c r="F272" s="132"/>
      <c r="G272" s="132"/>
      <c r="H272" s="132"/>
      <c r="I272" s="132"/>
      <c r="J272" s="132"/>
      <c r="K272" s="132"/>
      <c r="L272" s="132"/>
      <c r="M272" s="132"/>
      <c r="N272" s="132"/>
    </row>
    <row r="273" ht="15.75" customHeight="1">
      <c r="A273" s="132"/>
      <c r="B273" s="132"/>
      <c r="C273" s="132"/>
      <c r="D273" s="132"/>
      <c r="E273" s="132"/>
      <c r="F273" s="132"/>
      <c r="G273" s="132"/>
      <c r="H273" s="132"/>
      <c r="I273" s="132"/>
      <c r="J273" s="132"/>
      <c r="K273" s="132"/>
      <c r="L273" s="132"/>
      <c r="M273" s="132"/>
      <c r="N273" s="132"/>
    </row>
    <row r="274" ht="15.75" customHeight="1">
      <c r="A274" s="132"/>
      <c r="B274" s="132"/>
      <c r="C274" s="132"/>
      <c r="D274" s="132"/>
      <c r="E274" s="132"/>
      <c r="F274" s="132"/>
      <c r="G274" s="132"/>
      <c r="H274" s="132"/>
      <c r="I274" s="132"/>
      <c r="J274" s="132"/>
      <c r="K274" s="132"/>
      <c r="L274" s="132"/>
      <c r="M274" s="132"/>
      <c r="N274" s="132"/>
    </row>
    <row r="275" ht="15.75" customHeight="1">
      <c r="A275" s="132"/>
      <c r="B275" s="132"/>
      <c r="C275" s="132"/>
      <c r="D275" s="132"/>
      <c r="E275" s="132"/>
      <c r="F275" s="132"/>
      <c r="G275" s="132"/>
      <c r="H275" s="132"/>
      <c r="I275" s="132"/>
      <c r="J275" s="132"/>
      <c r="K275" s="132"/>
      <c r="L275" s="132"/>
      <c r="M275" s="132"/>
      <c r="N275" s="132"/>
    </row>
    <row r="276" ht="15.75" customHeight="1">
      <c r="A276" s="132"/>
      <c r="B276" s="132"/>
      <c r="C276" s="132"/>
      <c r="D276" s="132"/>
      <c r="E276" s="132"/>
      <c r="F276" s="132"/>
      <c r="G276" s="132"/>
      <c r="H276" s="132"/>
      <c r="I276" s="132"/>
      <c r="J276" s="132"/>
      <c r="K276" s="132"/>
      <c r="L276" s="132"/>
      <c r="M276" s="132"/>
      <c r="N276" s="132"/>
    </row>
    <row r="277" ht="15.75" customHeight="1">
      <c r="A277" s="132"/>
      <c r="B277" s="132"/>
      <c r="C277" s="132"/>
      <c r="D277" s="132"/>
      <c r="E277" s="132"/>
      <c r="F277" s="132"/>
      <c r="G277" s="132"/>
      <c r="H277" s="132"/>
      <c r="I277" s="132"/>
      <c r="J277" s="132"/>
      <c r="K277" s="132"/>
      <c r="L277" s="132"/>
      <c r="M277" s="132"/>
      <c r="N277" s="132"/>
    </row>
    <row r="278" ht="15.75" customHeight="1">
      <c r="A278" s="132"/>
      <c r="B278" s="132"/>
      <c r="C278" s="132"/>
      <c r="D278" s="132"/>
      <c r="E278" s="132"/>
      <c r="F278" s="132"/>
      <c r="G278" s="132"/>
      <c r="H278" s="132"/>
      <c r="I278" s="132"/>
      <c r="J278" s="132"/>
      <c r="K278" s="132"/>
      <c r="L278" s="132"/>
      <c r="M278" s="132"/>
      <c r="N278" s="132"/>
    </row>
    <row r="279" ht="15.75" customHeight="1">
      <c r="A279" s="132"/>
      <c r="B279" s="132"/>
      <c r="C279" s="132"/>
      <c r="D279" s="132"/>
      <c r="E279" s="132"/>
      <c r="F279" s="132"/>
      <c r="G279" s="132"/>
      <c r="H279" s="132"/>
      <c r="I279" s="132"/>
      <c r="J279" s="132"/>
      <c r="K279" s="132"/>
      <c r="L279" s="132"/>
      <c r="M279" s="132"/>
      <c r="N279" s="132"/>
    </row>
    <row r="280" ht="15.75" customHeight="1">
      <c r="A280" s="132"/>
      <c r="B280" s="132"/>
      <c r="C280" s="132"/>
      <c r="D280" s="132"/>
      <c r="E280" s="132"/>
      <c r="F280" s="132"/>
      <c r="G280" s="132"/>
      <c r="H280" s="132"/>
      <c r="I280" s="132"/>
      <c r="J280" s="132"/>
      <c r="K280" s="132"/>
      <c r="L280" s="132"/>
      <c r="M280" s="132"/>
      <c r="N280" s="132"/>
    </row>
    <row r="281" ht="15.75" customHeight="1">
      <c r="A281" s="132"/>
      <c r="B281" s="132"/>
      <c r="C281" s="132"/>
      <c r="D281" s="132"/>
      <c r="E281" s="132"/>
      <c r="F281" s="132"/>
      <c r="G281" s="132"/>
      <c r="H281" s="132"/>
      <c r="I281" s="132"/>
      <c r="J281" s="132"/>
      <c r="K281" s="132"/>
      <c r="L281" s="132"/>
      <c r="M281" s="132"/>
      <c r="N281" s="132"/>
    </row>
    <row r="282" ht="15.75" customHeight="1">
      <c r="A282" s="132"/>
      <c r="B282" s="132"/>
      <c r="C282" s="132"/>
      <c r="D282" s="132"/>
      <c r="E282" s="132"/>
      <c r="F282" s="132"/>
      <c r="G282" s="132"/>
      <c r="H282" s="132"/>
      <c r="I282" s="132"/>
      <c r="J282" s="132"/>
      <c r="K282" s="132"/>
      <c r="L282" s="132"/>
      <c r="M282" s="132"/>
      <c r="N282" s="132"/>
    </row>
    <row r="283" ht="15.75" customHeight="1">
      <c r="A283" s="132"/>
      <c r="B283" s="132"/>
      <c r="C283" s="132"/>
      <c r="D283" s="132"/>
      <c r="E283" s="132"/>
      <c r="F283" s="132"/>
      <c r="G283" s="132"/>
      <c r="H283" s="132"/>
      <c r="I283" s="132"/>
      <c r="J283" s="132"/>
      <c r="K283" s="132"/>
      <c r="L283" s="132"/>
      <c r="M283" s="132"/>
      <c r="N283" s="132"/>
    </row>
    <row r="284" ht="15.75" customHeight="1">
      <c r="A284" s="132"/>
      <c r="B284" s="132"/>
      <c r="C284" s="132"/>
      <c r="D284" s="132"/>
      <c r="E284" s="132"/>
      <c r="F284" s="132"/>
      <c r="G284" s="132"/>
      <c r="H284" s="132"/>
      <c r="I284" s="132"/>
      <c r="J284" s="132"/>
      <c r="K284" s="132"/>
      <c r="L284" s="132"/>
      <c r="M284" s="132"/>
      <c r="N284" s="132"/>
    </row>
    <row r="285" ht="15.75" customHeight="1">
      <c r="A285" s="132"/>
      <c r="B285" s="132"/>
      <c r="C285" s="132"/>
      <c r="D285" s="132"/>
      <c r="E285" s="132"/>
      <c r="F285" s="132"/>
      <c r="G285" s="132"/>
      <c r="H285" s="132"/>
      <c r="I285" s="132"/>
      <c r="J285" s="132"/>
      <c r="K285" s="132"/>
      <c r="L285" s="132"/>
      <c r="M285" s="132"/>
      <c r="N285" s="132"/>
    </row>
    <row r="286" ht="15.75" customHeight="1">
      <c r="A286" s="132"/>
      <c r="B286" s="132"/>
      <c r="C286" s="132"/>
      <c r="D286" s="132"/>
      <c r="E286" s="132"/>
      <c r="F286" s="132"/>
      <c r="G286" s="132"/>
      <c r="H286" s="132"/>
      <c r="I286" s="132"/>
      <c r="J286" s="132"/>
      <c r="K286" s="132"/>
      <c r="L286" s="132"/>
      <c r="M286" s="132"/>
      <c r="N286" s="132"/>
    </row>
    <row r="287" ht="15.75" customHeight="1">
      <c r="A287" s="132"/>
      <c r="B287" s="132"/>
      <c r="C287" s="132"/>
      <c r="D287" s="132"/>
      <c r="E287" s="132"/>
      <c r="F287" s="132"/>
      <c r="G287" s="132"/>
      <c r="H287" s="132"/>
      <c r="I287" s="132"/>
      <c r="J287" s="132"/>
      <c r="K287" s="132"/>
      <c r="L287" s="132"/>
      <c r="M287" s="132"/>
      <c r="N287" s="132"/>
    </row>
    <row r="288" ht="15.75" customHeight="1">
      <c r="A288" s="132"/>
      <c r="B288" s="132"/>
      <c r="C288" s="132"/>
      <c r="D288" s="132"/>
      <c r="E288" s="132"/>
      <c r="F288" s="132"/>
      <c r="G288" s="132"/>
      <c r="H288" s="132"/>
      <c r="I288" s="132"/>
      <c r="J288" s="132"/>
      <c r="K288" s="132"/>
      <c r="L288" s="132"/>
      <c r="M288" s="132"/>
      <c r="N288" s="132"/>
    </row>
    <row r="289" ht="15.75" customHeight="1">
      <c r="A289" s="132"/>
      <c r="B289" s="132"/>
      <c r="C289" s="132"/>
      <c r="D289" s="132"/>
      <c r="E289" s="132"/>
      <c r="F289" s="132"/>
      <c r="G289" s="132"/>
      <c r="H289" s="132"/>
      <c r="I289" s="132"/>
      <c r="J289" s="132"/>
      <c r="K289" s="132"/>
      <c r="L289" s="132"/>
      <c r="M289" s="132"/>
      <c r="N289" s="132"/>
    </row>
    <row r="290" ht="15.75" customHeight="1">
      <c r="A290" s="132"/>
      <c r="B290" s="132"/>
      <c r="C290" s="132"/>
      <c r="D290" s="132"/>
      <c r="E290" s="132"/>
      <c r="F290" s="132"/>
      <c r="G290" s="132"/>
      <c r="H290" s="132"/>
      <c r="I290" s="132"/>
      <c r="J290" s="132"/>
      <c r="K290" s="132"/>
      <c r="L290" s="132"/>
      <c r="M290" s="132"/>
      <c r="N290" s="132"/>
    </row>
    <row r="291" ht="15.75" customHeight="1">
      <c r="A291" s="132"/>
      <c r="B291" s="132"/>
      <c r="C291" s="132"/>
      <c r="D291" s="132"/>
      <c r="E291" s="132"/>
      <c r="F291" s="132"/>
      <c r="G291" s="132"/>
      <c r="H291" s="132"/>
      <c r="I291" s="132"/>
      <c r="J291" s="132"/>
      <c r="K291" s="132"/>
      <c r="L291" s="132"/>
      <c r="M291" s="132"/>
      <c r="N291" s="132"/>
    </row>
    <row r="292" ht="15.75" customHeight="1">
      <c r="A292" s="132"/>
      <c r="B292" s="132"/>
      <c r="C292" s="132"/>
      <c r="D292" s="132"/>
      <c r="E292" s="132"/>
      <c r="F292" s="132"/>
      <c r="G292" s="132"/>
      <c r="H292" s="132"/>
      <c r="I292" s="132"/>
      <c r="J292" s="132"/>
      <c r="K292" s="132"/>
      <c r="L292" s="132"/>
      <c r="M292" s="132"/>
      <c r="N292" s="132"/>
    </row>
    <row r="293" ht="15.75" customHeight="1">
      <c r="A293" s="132"/>
      <c r="B293" s="132"/>
      <c r="C293" s="132"/>
      <c r="D293" s="132"/>
      <c r="E293" s="132"/>
      <c r="F293" s="132"/>
      <c r="G293" s="132"/>
      <c r="H293" s="132"/>
      <c r="I293" s="132"/>
      <c r="J293" s="132"/>
      <c r="K293" s="132"/>
      <c r="L293" s="132"/>
      <c r="M293" s="132"/>
      <c r="N293" s="132"/>
    </row>
    <row r="294" ht="15.75" customHeight="1">
      <c r="A294" s="132"/>
      <c r="B294" s="132"/>
      <c r="C294" s="132"/>
      <c r="D294" s="132"/>
      <c r="E294" s="132"/>
      <c r="F294" s="132"/>
      <c r="G294" s="132"/>
      <c r="H294" s="132"/>
      <c r="I294" s="132"/>
      <c r="J294" s="132"/>
      <c r="K294" s="132"/>
      <c r="L294" s="132"/>
      <c r="M294" s="132"/>
      <c r="N294" s="132"/>
    </row>
    <row r="295" ht="15.75" customHeight="1">
      <c r="A295" s="132"/>
      <c r="B295" s="132"/>
      <c r="C295" s="132"/>
      <c r="D295" s="132"/>
      <c r="E295" s="132"/>
      <c r="F295" s="132"/>
      <c r="G295" s="132"/>
      <c r="H295" s="132"/>
      <c r="I295" s="132"/>
      <c r="J295" s="132"/>
      <c r="K295" s="132"/>
      <c r="L295" s="132"/>
      <c r="M295" s="132"/>
      <c r="N295" s="132"/>
    </row>
    <row r="296" ht="15.75" customHeight="1">
      <c r="A296" s="132"/>
      <c r="B296" s="132"/>
      <c r="C296" s="132"/>
      <c r="D296" s="132"/>
      <c r="E296" s="132"/>
      <c r="F296" s="132"/>
      <c r="G296" s="132"/>
      <c r="H296" s="132"/>
      <c r="I296" s="132"/>
      <c r="J296" s="132"/>
      <c r="K296" s="132"/>
      <c r="L296" s="132"/>
      <c r="M296" s="132"/>
      <c r="N296" s="132"/>
    </row>
    <row r="297" ht="15.75" customHeight="1">
      <c r="A297" s="132"/>
      <c r="B297" s="132"/>
      <c r="C297" s="132"/>
      <c r="D297" s="132"/>
      <c r="E297" s="132"/>
      <c r="F297" s="132"/>
      <c r="G297" s="132"/>
      <c r="H297" s="132"/>
      <c r="I297" s="132"/>
      <c r="J297" s="132"/>
      <c r="K297" s="132"/>
      <c r="L297" s="132"/>
      <c r="M297" s="132"/>
      <c r="N297" s="132"/>
    </row>
    <row r="298" ht="15.75" customHeight="1">
      <c r="A298" s="132"/>
      <c r="B298" s="132"/>
      <c r="C298" s="132"/>
      <c r="D298" s="132"/>
      <c r="E298" s="132"/>
      <c r="F298" s="132"/>
      <c r="G298" s="132"/>
      <c r="H298" s="132"/>
      <c r="I298" s="132"/>
      <c r="J298" s="132"/>
      <c r="K298" s="132"/>
      <c r="L298" s="132"/>
      <c r="M298" s="132"/>
      <c r="N298" s="132"/>
    </row>
    <row r="299" ht="15.75" customHeight="1">
      <c r="A299" s="132"/>
      <c r="B299" s="132"/>
      <c r="C299" s="132"/>
      <c r="D299" s="132"/>
      <c r="E299" s="132"/>
      <c r="F299" s="132"/>
      <c r="G299" s="132"/>
      <c r="H299" s="132"/>
      <c r="I299" s="132"/>
      <c r="J299" s="132"/>
      <c r="K299" s="132"/>
      <c r="L299" s="132"/>
      <c r="M299" s="132"/>
      <c r="N299" s="132"/>
    </row>
    <row r="300" ht="15.75" customHeight="1">
      <c r="A300" s="132"/>
      <c r="B300" s="132"/>
      <c r="C300" s="132"/>
      <c r="D300" s="132"/>
      <c r="E300" s="132"/>
      <c r="F300" s="132"/>
      <c r="G300" s="132"/>
      <c r="H300" s="132"/>
      <c r="I300" s="132"/>
      <c r="J300" s="132"/>
      <c r="K300" s="132"/>
      <c r="L300" s="132"/>
      <c r="M300" s="132"/>
      <c r="N300" s="132"/>
    </row>
    <row r="301" ht="15.75" customHeight="1">
      <c r="A301" s="132"/>
      <c r="B301" s="132"/>
      <c r="C301" s="132"/>
      <c r="D301" s="132"/>
      <c r="E301" s="132"/>
      <c r="F301" s="132"/>
      <c r="G301" s="132"/>
      <c r="H301" s="132"/>
      <c r="I301" s="132"/>
      <c r="J301" s="132"/>
      <c r="K301" s="132"/>
      <c r="L301" s="132"/>
      <c r="M301" s="132"/>
      <c r="N301" s="132"/>
    </row>
    <row r="302" ht="15.75" customHeight="1">
      <c r="A302" s="132"/>
      <c r="B302" s="132"/>
      <c r="C302" s="132"/>
      <c r="D302" s="132"/>
      <c r="E302" s="132"/>
      <c r="F302" s="132"/>
      <c r="G302" s="132"/>
      <c r="H302" s="132"/>
      <c r="I302" s="132"/>
      <c r="J302" s="132"/>
      <c r="K302" s="132"/>
      <c r="L302" s="132"/>
      <c r="M302" s="132"/>
      <c r="N302" s="132"/>
    </row>
    <row r="303" ht="15.75" customHeight="1">
      <c r="A303" s="132"/>
      <c r="B303" s="132"/>
      <c r="C303" s="132"/>
      <c r="D303" s="132"/>
      <c r="E303" s="132"/>
      <c r="F303" s="132"/>
      <c r="G303" s="132"/>
      <c r="H303" s="132"/>
      <c r="I303" s="132"/>
      <c r="J303" s="132"/>
      <c r="K303" s="132"/>
      <c r="L303" s="132"/>
      <c r="M303" s="132"/>
      <c r="N303" s="132"/>
    </row>
    <row r="304" ht="15.75" customHeight="1">
      <c r="A304" s="132"/>
      <c r="B304" s="132"/>
      <c r="C304" s="132"/>
      <c r="D304" s="132"/>
      <c r="E304" s="132"/>
      <c r="F304" s="132"/>
      <c r="G304" s="132"/>
      <c r="H304" s="132"/>
      <c r="I304" s="132"/>
      <c r="J304" s="132"/>
      <c r="K304" s="132"/>
      <c r="L304" s="132"/>
      <c r="M304" s="132"/>
      <c r="N304" s="132"/>
    </row>
    <row r="305" ht="15.75" customHeight="1">
      <c r="A305" s="132"/>
      <c r="B305" s="132"/>
      <c r="C305" s="132"/>
      <c r="D305" s="132"/>
      <c r="E305" s="132"/>
      <c r="F305" s="132"/>
      <c r="G305" s="132"/>
      <c r="H305" s="132"/>
      <c r="I305" s="132"/>
      <c r="J305" s="132"/>
      <c r="K305" s="132"/>
      <c r="L305" s="132"/>
      <c r="M305" s="132"/>
      <c r="N305" s="132"/>
    </row>
    <row r="306" ht="15.75" customHeight="1">
      <c r="A306" s="132"/>
      <c r="B306" s="132"/>
      <c r="C306" s="132"/>
      <c r="D306" s="132"/>
      <c r="E306" s="132"/>
      <c r="F306" s="132"/>
      <c r="G306" s="132"/>
      <c r="H306" s="132"/>
      <c r="I306" s="132"/>
      <c r="J306" s="132"/>
      <c r="K306" s="132"/>
      <c r="L306" s="132"/>
      <c r="M306" s="132"/>
      <c r="N306" s="132"/>
    </row>
    <row r="307" ht="15.75" customHeight="1">
      <c r="A307" s="132"/>
      <c r="B307" s="132"/>
      <c r="C307" s="132"/>
      <c r="D307" s="132"/>
      <c r="E307" s="132"/>
      <c r="F307" s="132"/>
      <c r="G307" s="132"/>
      <c r="H307" s="132"/>
      <c r="I307" s="132"/>
      <c r="J307" s="132"/>
      <c r="K307" s="132"/>
      <c r="L307" s="132"/>
      <c r="M307" s="132"/>
      <c r="N307" s="132"/>
    </row>
    <row r="308" ht="15.75" customHeight="1">
      <c r="A308" s="132"/>
      <c r="B308" s="132"/>
      <c r="C308" s="132"/>
      <c r="D308" s="132"/>
      <c r="E308" s="132"/>
      <c r="F308" s="132"/>
      <c r="G308" s="132"/>
      <c r="H308" s="132"/>
      <c r="I308" s="132"/>
      <c r="J308" s="132"/>
      <c r="K308" s="132"/>
      <c r="L308" s="132"/>
      <c r="M308" s="132"/>
      <c r="N308" s="132"/>
    </row>
    <row r="309" ht="15.75" customHeight="1">
      <c r="A309" s="132"/>
      <c r="B309" s="132"/>
      <c r="C309" s="132"/>
      <c r="D309" s="132"/>
      <c r="E309" s="132"/>
      <c r="F309" s="132"/>
      <c r="G309" s="132"/>
      <c r="H309" s="132"/>
      <c r="I309" s="132"/>
      <c r="J309" s="132"/>
      <c r="K309" s="132"/>
      <c r="L309" s="132"/>
      <c r="M309" s="132"/>
      <c r="N309" s="132"/>
    </row>
    <row r="310" ht="15.75" customHeight="1">
      <c r="A310" s="132"/>
      <c r="B310" s="132"/>
      <c r="C310" s="132"/>
      <c r="D310" s="132"/>
      <c r="E310" s="132"/>
      <c r="F310" s="132"/>
      <c r="G310" s="132"/>
      <c r="H310" s="132"/>
      <c r="I310" s="132"/>
      <c r="J310" s="132"/>
      <c r="K310" s="132"/>
      <c r="L310" s="132"/>
      <c r="M310" s="132"/>
      <c r="N310" s="132"/>
    </row>
    <row r="311" ht="15.75" customHeight="1">
      <c r="A311" s="132"/>
      <c r="B311" s="132"/>
      <c r="C311" s="132"/>
      <c r="D311" s="132"/>
      <c r="E311" s="132"/>
      <c r="F311" s="132"/>
      <c r="G311" s="132"/>
      <c r="H311" s="132"/>
      <c r="I311" s="132"/>
      <c r="J311" s="132"/>
      <c r="K311" s="132"/>
      <c r="L311" s="132"/>
      <c r="M311" s="132"/>
      <c r="N311" s="132"/>
    </row>
    <row r="312" ht="15.75" customHeight="1">
      <c r="A312" s="132"/>
      <c r="B312" s="132"/>
      <c r="C312" s="132"/>
      <c r="D312" s="132"/>
      <c r="E312" s="132"/>
      <c r="F312" s="132"/>
      <c r="G312" s="132"/>
      <c r="H312" s="132"/>
      <c r="I312" s="132"/>
      <c r="J312" s="132"/>
      <c r="K312" s="132"/>
      <c r="L312" s="132"/>
      <c r="M312" s="132"/>
      <c r="N312" s="132"/>
    </row>
    <row r="313" ht="15.75" customHeight="1">
      <c r="A313" s="132"/>
      <c r="B313" s="132"/>
      <c r="C313" s="132"/>
      <c r="D313" s="132"/>
      <c r="E313" s="132"/>
      <c r="F313" s="132"/>
      <c r="G313" s="132"/>
      <c r="H313" s="132"/>
      <c r="I313" s="132"/>
      <c r="J313" s="132"/>
      <c r="K313" s="132"/>
      <c r="L313" s="132"/>
      <c r="M313" s="132"/>
      <c r="N313" s="132"/>
    </row>
    <row r="314" ht="15.75" customHeight="1">
      <c r="A314" s="132"/>
      <c r="B314" s="132"/>
      <c r="C314" s="132"/>
      <c r="D314" s="132"/>
      <c r="E314" s="132"/>
      <c r="F314" s="132"/>
      <c r="G314" s="132"/>
      <c r="H314" s="132"/>
      <c r="I314" s="132"/>
      <c r="J314" s="132"/>
      <c r="K314" s="132"/>
      <c r="L314" s="132"/>
      <c r="M314" s="132"/>
      <c r="N314" s="132"/>
    </row>
    <row r="315" ht="15.75" customHeight="1">
      <c r="A315" s="132"/>
      <c r="B315" s="132"/>
      <c r="C315" s="132"/>
      <c r="D315" s="132"/>
      <c r="E315" s="132"/>
      <c r="F315" s="132"/>
      <c r="G315" s="132"/>
      <c r="H315" s="132"/>
      <c r="I315" s="132"/>
      <c r="J315" s="132"/>
      <c r="K315" s="132"/>
      <c r="L315" s="132"/>
      <c r="M315" s="132"/>
      <c r="N315" s="132"/>
    </row>
    <row r="316" ht="15.75" customHeight="1">
      <c r="A316" s="132"/>
      <c r="B316" s="132"/>
      <c r="C316" s="132"/>
      <c r="D316" s="132"/>
      <c r="E316" s="132"/>
      <c r="F316" s="132"/>
      <c r="G316" s="132"/>
      <c r="H316" s="132"/>
      <c r="I316" s="132"/>
      <c r="J316" s="132"/>
      <c r="K316" s="132"/>
      <c r="L316" s="132"/>
      <c r="M316" s="132"/>
      <c r="N316" s="132"/>
    </row>
    <row r="317" ht="15.75" customHeight="1">
      <c r="A317" s="132"/>
      <c r="B317" s="132"/>
      <c r="C317" s="132"/>
      <c r="D317" s="132"/>
      <c r="E317" s="132"/>
      <c r="F317" s="132"/>
      <c r="G317" s="132"/>
      <c r="H317" s="132"/>
      <c r="I317" s="132"/>
      <c r="J317" s="132"/>
      <c r="K317" s="132"/>
      <c r="L317" s="132"/>
      <c r="M317" s="132"/>
      <c r="N317" s="132"/>
    </row>
    <row r="318" ht="15.75" customHeight="1">
      <c r="A318" s="132"/>
      <c r="B318" s="132"/>
      <c r="C318" s="132"/>
      <c r="D318" s="132"/>
      <c r="E318" s="132"/>
      <c r="F318" s="132"/>
      <c r="G318" s="132"/>
      <c r="H318" s="132"/>
      <c r="I318" s="132"/>
      <c r="J318" s="132"/>
      <c r="K318" s="132"/>
      <c r="L318" s="132"/>
      <c r="M318" s="132"/>
      <c r="N318" s="132"/>
    </row>
    <row r="319" ht="15.75" customHeight="1">
      <c r="A319" s="132"/>
      <c r="B319" s="132"/>
      <c r="C319" s="132"/>
      <c r="D319" s="132"/>
      <c r="E319" s="132"/>
      <c r="F319" s="132"/>
      <c r="G319" s="132"/>
      <c r="H319" s="132"/>
      <c r="I319" s="132"/>
      <c r="J319" s="132"/>
      <c r="K319" s="132"/>
      <c r="L319" s="132"/>
      <c r="M319" s="132"/>
      <c r="N319" s="132"/>
    </row>
    <row r="320" ht="15.75" customHeight="1">
      <c r="A320" s="132"/>
      <c r="B320" s="132"/>
      <c r="C320" s="132"/>
      <c r="D320" s="132"/>
      <c r="E320" s="132"/>
      <c r="F320" s="132"/>
      <c r="G320" s="132"/>
      <c r="H320" s="132"/>
      <c r="I320" s="132"/>
      <c r="J320" s="132"/>
      <c r="K320" s="132"/>
      <c r="L320" s="132"/>
      <c r="M320" s="132"/>
      <c r="N320" s="132"/>
    </row>
    <row r="321" ht="15.75" customHeight="1">
      <c r="A321" s="132"/>
      <c r="B321" s="132"/>
      <c r="C321" s="132"/>
      <c r="D321" s="132"/>
      <c r="E321" s="132"/>
      <c r="F321" s="132"/>
      <c r="G321" s="132"/>
      <c r="H321" s="132"/>
      <c r="I321" s="132"/>
      <c r="J321" s="132"/>
      <c r="K321" s="132"/>
      <c r="L321" s="132"/>
      <c r="M321" s="132"/>
      <c r="N321" s="132"/>
    </row>
    <row r="322" ht="15.75" customHeight="1">
      <c r="A322" s="132"/>
      <c r="B322" s="132"/>
      <c r="C322" s="132"/>
      <c r="D322" s="132"/>
      <c r="E322" s="132"/>
      <c r="F322" s="132"/>
      <c r="G322" s="132"/>
      <c r="H322" s="132"/>
      <c r="I322" s="132"/>
      <c r="J322" s="132"/>
      <c r="K322" s="132"/>
      <c r="L322" s="132"/>
      <c r="M322" s="132"/>
      <c r="N322" s="132"/>
    </row>
    <row r="323" ht="15.75" customHeight="1">
      <c r="A323" s="132"/>
      <c r="B323" s="132"/>
      <c r="C323" s="132"/>
      <c r="D323" s="132"/>
      <c r="E323" s="132"/>
      <c r="F323" s="132"/>
      <c r="G323" s="132"/>
      <c r="H323" s="132"/>
      <c r="I323" s="132"/>
      <c r="J323" s="132"/>
      <c r="K323" s="132"/>
      <c r="L323" s="132"/>
      <c r="M323" s="132"/>
      <c r="N323" s="132"/>
    </row>
    <row r="324" ht="15.75" customHeight="1">
      <c r="A324" s="132"/>
      <c r="B324" s="132"/>
      <c r="C324" s="132"/>
      <c r="D324" s="132"/>
      <c r="E324" s="132"/>
      <c r="F324" s="132"/>
      <c r="G324" s="132"/>
      <c r="H324" s="132"/>
      <c r="I324" s="132"/>
      <c r="J324" s="132"/>
      <c r="K324" s="132"/>
      <c r="L324" s="132"/>
      <c r="M324" s="132"/>
      <c r="N324" s="132"/>
    </row>
    <row r="325" ht="15.75" customHeight="1">
      <c r="A325" s="132"/>
      <c r="B325" s="132"/>
      <c r="C325" s="132"/>
      <c r="D325" s="132"/>
      <c r="E325" s="132"/>
      <c r="F325" s="132"/>
      <c r="G325" s="132"/>
      <c r="H325" s="132"/>
      <c r="I325" s="132"/>
      <c r="J325" s="132"/>
      <c r="K325" s="132"/>
      <c r="L325" s="132"/>
      <c r="M325" s="132"/>
      <c r="N325" s="132"/>
    </row>
    <row r="326" ht="15.75" customHeight="1">
      <c r="A326" s="132"/>
      <c r="B326" s="132"/>
      <c r="C326" s="132"/>
      <c r="D326" s="132"/>
      <c r="E326" s="132"/>
      <c r="F326" s="132"/>
      <c r="G326" s="132"/>
      <c r="H326" s="132"/>
      <c r="I326" s="132"/>
      <c r="J326" s="132"/>
      <c r="K326" s="132"/>
      <c r="L326" s="132"/>
      <c r="M326" s="132"/>
      <c r="N326" s="132"/>
    </row>
    <row r="327" ht="15.75" customHeight="1">
      <c r="A327" s="132"/>
      <c r="B327" s="132"/>
      <c r="C327" s="132"/>
      <c r="D327" s="132"/>
      <c r="E327" s="132"/>
      <c r="F327" s="132"/>
      <c r="G327" s="132"/>
      <c r="H327" s="132"/>
      <c r="I327" s="132"/>
      <c r="J327" s="132"/>
      <c r="K327" s="132"/>
      <c r="L327" s="132"/>
      <c r="M327" s="132"/>
      <c r="N327" s="132"/>
    </row>
    <row r="328" ht="15.75" customHeight="1">
      <c r="A328" s="132"/>
      <c r="B328" s="132"/>
      <c r="C328" s="132"/>
      <c r="D328" s="132"/>
      <c r="E328" s="132"/>
      <c r="F328" s="132"/>
      <c r="G328" s="132"/>
      <c r="H328" s="132"/>
      <c r="I328" s="132"/>
      <c r="J328" s="132"/>
      <c r="K328" s="132"/>
      <c r="L328" s="132"/>
      <c r="M328" s="132"/>
      <c r="N328" s="132"/>
    </row>
    <row r="329" ht="15.75" customHeight="1">
      <c r="A329" s="132"/>
      <c r="B329" s="132"/>
      <c r="C329" s="132"/>
      <c r="D329" s="132"/>
      <c r="E329" s="132"/>
      <c r="F329" s="132"/>
      <c r="G329" s="132"/>
      <c r="H329" s="132"/>
      <c r="I329" s="132"/>
      <c r="J329" s="132"/>
      <c r="K329" s="132"/>
      <c r="L329" s="132"/>
      <c r="M329" s="132"/>
      <c r="N329" s="132"/>
    </row>
    <row r="330" ht="15.75" customHeight="1">
      <c r="A330" s="132"/>
      <c r="B330" s="132"/>
      <c r="C330" s="132"/>
      <c r="D330" s="132"/>
      <c r="E330" s="132"/>
      <c r="F330" s="132"/>
      <c r="G330" s="132"/>
      <c r="H330" s="132"/>
      <c r="I330" s="132"/>
      <c r="J330" s="132"/>
      <c r="K330" s="132"/>
      <c r="L330" s="132"/>
      <c r="M330" s="132"/>
      <c r="N330" s="132"/>
    </row>
    <row r="331" ht="15.75" customHeight="1">
      <c r="A331" s="132"/>
      <c r="B331" s="132"/>
      <c r="C331" s="132"/>
      <c r="D331" s="132"/>
      <c r="E331" s="132"/>
      <c r="F331" s="132"/>
      <c r="G331" s="132"/>
      <c r="H331" s="132"/>
      <c r="I331" s="132"/>
      <c r="J331" s="132"/>
      <c r="K331" s="132"/>
      <c r="L331" s="132"/>
      <c r="M331" s="132"/>
      <c r="N331" s="132"/>
    </row>
    <row r="332" ht="15.75" customHeight="1">
      <c r="A332" s="132"/>
      <c r="B332" s="132"/>
      <c r="C332" s="132"/>
      <c r="D332" s="132"/>
      <c r="E332" s="132"/>
      <c r="F332" s="132"/>
      <c r="G332" s="132"/>
      <c r="H332" s="132"/>
      <c r="I332" s="132"/>
      <c r="J332" s="132"/>
      <c r="K332" s="132"/>
      <c r="L332" s="132"/>
      <c r="M332" s="132"/>
      <c r="N332" s="132"/>
    </row>
    <row r="333" ht="15.75" customHeight="1">
      <c r="A333" s="132"/>
      <c r="B333" s="132"/>
      <c r="C333" s="132"/>
      <c r="D333" s="132"/>
      <c r="E333" s="132"/>
      <c r="F333" s="132"/>
      <c r="G333" s="132"/>
      <c r="H333" s="132"/>
      <c r="I333" s="132"/>
      <c r="J333" s="132"/>
      <c r="K333" s="132"/>
      <c r="L333" s="132"/>
      <c r="M333" s="132"/>
      <c r="N333" s="132"/>
    </row>
    <row r="334" ht="15.75" customHeight="1">
      <c r="A334" s="132"/>
      <c r="B334" s="132"/>
      <c r="C334" s="132"/>
      <c r="D334" s="132"/>
      <c r="E334" s="132"/>
      <c r="F334" s="132"/>
      <c r="G334" s="132"/>
      <c r="H334" s="132"/>
      <c r="I334" s="132"/>
      <c r="J334" s="132"/>
      <c r="K334" s="132"/>
      <c r="L334" s="132"/>
      <c r="M334" s="132"/>
      <c r="N334" s="132"/>
    </row>
    <row r="335" ht="15.75" customHeight="1">
      <c r="A335" s="132"/>
      <c r="B335" s="132"/>
      <c r="C335" s="132"/>
      <c r="D335" s="132"/>
      <c r="E335" s="132"/>
      <c r="F335" s="132"/>
      <c r="G335" s="132"/>
      <c r="H335" s="132"/>
      <c r="I335" s="132"/>
      <c r="J335" s="132"/>
      <c r="K335" s="132"/>
      <c r="L335" s="132"/>
      <c r="M335" s="132"/>
      <c r="N335" s="132"/>
    </row>
    <row r="336" ht="15.75" customHeight="1">
      <c r="A336" s="132"/>
      <c r="B336" s="132"/>
      <c r="C336" s="132"/>
      <c r="D336" s="132"/>
      <c r="E336" s="132"/>
      <c r="F336" s="132"/>
      <c r="G336" s="132"/>
      <c r="H336" s="132"/>
      <c r="I336" s="132"/>
      <c r="J336" s="132"/>
      <c r="K336" s="132"/>
      <c r="L336" s="132"/>
      <c r="M336" s="132"/>
      <c r="N336" s="132"/>
    </row>
    <row r="337" ht="15.75" customHeight="1">
      <c r="A337" s="132"/>
      <c r="B337" s="132"/>
      <c r="C337" s="132"/>
      <c r="D337" s="132"/>
      <c r="E337" s="132"/>
      <c r="F337" s="132"/>
      <c r="G337" s="132"/>
      <c r="H337" s="132"/>
      <c r="I337" s="132"/>
      <c r="J337" s="132"/>
      <c r="K337" s="132"/>
      <c r="L337" s="132"/>
      <c r="M337" s="132"/>
      <c r="N337" s="132"/>
    </row>
    <row r="338" ht="15.75" customHeight="1">
      <c r="A338" s="132"/>
      <c r="B338" s="132"/>
      <c r="C338" s="132"/>
      <c r="D338" s="132"/>
      <c r="E338" s="132"/>
      <c r="F338" s="132"/>
      <c r="G338" s="132"/>
      <c r="H338" s="132"/>
      <c r="I338" s="132"/>
      <c r="J338" s="132"/>
      <c r="K338" s="132"/>
      <c r="L338" s="132"/>
      <c r="M338" s="132"/>
      <c r="N338" s="132"/>
    </row>
    <row r="339" ht="15.75" customHeight="1">
      <c r="A339" s="132"/>
      <c r="B339" s="132"/>
      <c r="C339" s="132"/>
      <c r="D339" s="132"/>
      <c r="E339" s="132"/>
      <c r="F339" s="132"/>
      <c r="G339" s="132"/>
      <c r="H339" s="132"/>
      <c r="I339" s="132"/>
      <c r="J339" s="132"/>
      <c r="K339" s="132"/>
      <c r="L339" s="132"/>
      <c r="M339" s="132"/>
      <c r="N339" s="132"/>
    </row>
    <row r="340" ht="15.75" customHeight="1">
      <c r="A340" s="132"/>
      <c r="B340" s="132"/>
      <c r="C340" s="132"/>
      <c r="D340" s="132"/>
      <c r="E340" s="132"/>
      <c r="F340" s="132"/>
      <c r="G340" s="132"/>
      <c r="H340" s="132"/>
      <c r="I340" s="132"/>
      <c r="J340" s="132"/>
      <c r="K340" s="132"/>
      <c r="L340" s="132"/>
      <c r="M340" s="132"/>
      <c r="N340" s="132"/>
    </row>
    <row r="341" ht="15.75" customHeight="1">
      <c r="A341" s="132"/>
      <c r="B341" s="132"/>
      <c r="C341" s="132"/>
      <c r="D341" s="132"/>
      <c r="E341" s="132"/>
      <c r="F341" s="132"/>
      <c r="G341" s="132"/>
      <c r="H341" s="132"/>
      <c r="I341" s="132"/>
      <c r="J341" s="132"/>
      <c r="K341" s="132"/>
      <c r="L341" s="132"/>
      <c r="M341" s="132"/>
      <c r="N341" s="132"/>
    </row>
    <row r="342" ht="15.75" customHeight="1">
      <c r="A342" s="132"/>
      <c r="B342" s="132"/>
      <c r="C342" s="132"/>
      <c r="D342" s="132"/>
      <c r="E342" s="132"/>
      <c r="F342" s="132"/>
      <c r="G342" s="132"/>
      <c r="H342" s="132"/>
      <c r="I342" s="132"/>
      <c r="J342" s="132"/>
      <c r="K342" s="132"/>
      <c r="L342" s="132"/>
      <c r="M342" s="132"/>
      <c r="N342" s="132"/>
    </row>
    <row r="343" ht="15.75" customHeight="1">
      <c r="A343" s="132"/>
      <c r="B343" s="132"/>
      <c r="C343" s="132"/>
      <c r="D343" s="132"/>
      <c r="E343" s="132"/>
      <c r="F343" s="132"/>
      <c r="G343" s="132"/>
      <c r="H343" s="132"/>
      <c r="I343" s="132"/>
      <c r="J343" s="132"/>
      <c r="K343" s="132"/>
      <c r="L343" s="132"/>
      <c r="M343" s="132"/>
      <c r="N343" s="132"/>
    </row>
    <row r="344" ht="15.75" customHeight="1">
      <c r="A344" s="132"/>
      <c r="B344" s="132"/>
      <c r="C344" s="132"/>
      <c r="D344" s="132"/>
      <c r="E344" s="132"/>
      <c r="F344" s="132"/>
      <c r="G344" s="132"/>
      <c r="H344" s="132"/>
      <c r="I344" s="132"/>
      <c r="J344" s="132"/>
      <c r="K344" s="132"/>
      <c r="L344" s="132"/>
      <c r="M344" s="132"/>
      <c r="N344" s="132"/>
    </row>
    <row r="345" ht="15.75" customHeight="1">
      <c r="A345" s="132"/>
      <c r="B345" s="132"/>
      <c r="C345" s="132"/>
      <c r="D345" s="132"/>
      <c r="E345" s="132"/>
      <c r="F345" s="132"/>
      <c r="G345" s="132"/>
      <c r="H345" s="132"/>
      <c r="I345" s="132"/>
      <c r="J345" s="132"/>
      <c r="K345" s="132"/>
      <c r="L345" s="132"/>
      <c r="M345" s="132"/>
      <c r="N345" s="132"/>
    </row>
    <row r="346" ht="15.75" customHeight="1">
      <c r="A346" s="132"/>
      <c r="B346" s="132"/>
      <c r="C346" s="132"/>
      <c r="D346" s="132"/>
      <c r="E346" s="132"/>
      <c r="F346" s="132"/>
      <c r="G346" s="132"/>
      <c r="H346" s="132"/>
      <c r="I346" s="132"/>
      <c r="J346" s="132"/>
      <c r="K346" s="132"/>
      <c r="L346" s="132"/>
      <c r="M346" s="132"/>
      <c r="N346" s="132"/>
    </row>
    <row r="347" ht="15.75" customHeight="1">
      <c r="A347" s="132"/>
      <c r="B347" s="132"/>
      <c r="C347" s="132"/>
      <c r="D347" s="132"/>
      <c r="E347" s="132"/>
      <c r="F347" s="132"/>
      <c r="G347" s="132"/>
      <c r="H347" s="132"/>
      <c r="I347" s="132"/>
      <c r="J347" s="132"/>
      <c r="K347" s="132"/>
      <c r="L347" s="132"/>
      <c r="M347" s="132"/>
      <c r="N347" s="132"/>
    </row>
    <row r="348" ht="15.75" customHeight="1">
      <c r="A348" s="132"/>
      <c r="B348" s="132"/>
      <c r="C348" s="132"/>
      <c r="D348" s="132"/>
      <c r="E348" s="132"/>
      <c r="F348" s="132"/>
      <c r="G348" s="132"/>
      <c r="H348" s="132"/>
      <c r="I348" s="132"/>
      <c r="J348" s="132"/>
      <c r="K348" s="132"/>
      <c r="L348" s="132"/>
      <c r="M348" s="132"/>
      <c r="N348" s="132"/>
    </row>
    <row r="349" ht="15.75" customHeight="1">
      <c r="A349" s="132"/>
      <c r="B349" s="132"/>
      <c r="C349" s="132"/>
      <c r="D349" s="132"/>
      <c r="E349" s="132"/>
      <c r="F349" s="132"/>
      <c r="G349" s="132"/>
      <c r="H349" s="132"/>
      <c r="I349" s="132"/>
      <c r="J349" s="132"/>
      <c r="K349" s="132"/>
      <c r="L349" s="132"/>
      <c r="M349" s="132"/>
      <c r="N349" s="132"/>
    </row>
    <row r="350" ht="15.75" customHeight="1">
      <c r="A350" s="132"/>
      <c r="B350" s="132"/>
      <c r="C350" s="132"/>
      <c r="D350" s="132"/>
      <c r="E350" s="132"/>
      <c r="F350" s="132"/>
      <c r="G350" s="132"/>
      <c r="H350" s="132"/>
      <c r="I350" s="132"/>
      <c r="J350" s="132"/>
      <c r="K350" s="132"/>
      <c r="L350" s="132"/>
      <c r="M350" s="132"/>
      <c r="N350" s="132"/>
    </row>
    <row r="351" ht="15.75" customHeight="1">
      <c r="A351" s="132"/>
      <c r="B351" s="132"/>
      <c r="C351" s="132"/>
      <c r="D351" s="132"/>
      <c r="E351" s="132"/>
      <c r="F351" s="132"/>
      <c r="G351" s="132"/>
      <c r="H351" s="132"/>
      <c r="I351" s="132"/>
      <c r="J351" s="132"/>
      <c r="K351" s="132"/>
      <c r="L351" s="132"/>
      <c r="M351" s="132"/>
      <c r="N351" s="132"/>
    </row>
    <row r="352" ht="15.75" customHeight="1">
      <c r="A352" s="132"/>
      <c r="B352" s="132"/>
      <c r="C352" s="132"/>
      <c r="D352" s="132"/>
      <c r="E352" s="132"/>
      <c r="F352" s="132"/>
      <c r="G352" s="132"/>
      <c r="H352" s="132"/>
      <c r="I352" s="132"/>
      <c r="J352" s="132"/>
      <c r="K352" s="132"/>
      <c r="L352" s="132"/>
      <c r="M352" s="132"/>
      <c r="N352" s="132"/>
    </row>
    <row r="353" ht="15.75" customHeight="1">
      <c r="A353" s="132"/>
      <c r="B353" s="132"/>
      <c r="C353" s="132"/>
      <c r="D353" s="132"/>
      <c r="E353" s="132"/>
      <c r="F353" s="132"/>
      <c r="G353" s="132"/>
      <c r="H353" s="132"/>
      <c r="I353" s="132"/>
      <c r="J353" s="132"/>
      <c r="K353" s="132"/>
      <c r="L353" s="132"/>
      <c r="M353" s="132"/>
      <c r="N353" s="132"/>
    </row>
    <row r="354" ht="15.75" customHeight="1">
      <c r="A354" s="132"/>
      <c r="B354" s="132"/>
      <c r="C354" s="132"/>
      <c r="D354" s="132"/>
      <c r="E354" s="132"/>
      <c r="F354" s="132"/>
      <c r="G354" s="132"/>
      <c r="H354" s="132"/>
      <c r="I354" s="132"/>
      <c r="J354" s="132"/>
      <c r="K354" s="132"/>
      <c r="L354" s="132"/>
      <c r="M354" s="132"/>
      <c r="N354" s="132"/>
    </row>
    <row r="355" ht="15.75" customHeight="1">
      <c r="A355" s="132"/>
      <c r="B355" s="132"/>
      <c r="C355" s="132"/>
      <c r="D355" s="132"/>
      <c r="E355" s="132"/>
      <c r="F355" s="132"/>
      <c r="G355" s="132"/>
      <c r="H355" s="132"/>
      <c r="I355" s="132"/>
      <c r="J355" s="132"/>
      <c r="K355" s="132"/>
      <c r="L355" s="132"/>
      <c r="M355" s="132"/>
      <c r="N355" s="132"/>
    </row>
    <row r="356" ht="15.75" customHeight="1">
      <c r="A356" s="132"/>
      <c r="B356" s="132"/>
      <c r="C356" s="132"/>
      <c r="D356" s="132"/>
      <c r="E356" s="132"/>
      <c r="F356" s="132"/>
      <c r="G356" s="132"/>
      <c r="H356" s="132"/>
      <c r="I356" s="132"/>
      <c r="J356" s="132"/>
      <c r="K356" s="132"/>
      <c r="L356" s="132"/>
      <c r="M356" s="132"/>
      <c r="N356" s="132"/>
    </row>
    <row r="357" ht="15.75" customHeight="1">
      <c r="A357" s="132"/>
      <c r="B357" s="132"/>
      <c r="C357" s="132"/>
      <c r="D357" s="132"/>
      <c r="E357" s="132"/>
      <c r="F357" s="132"/>
      <c r="G357" s="132"/>
      <c r="H357" s="132"/>
      <c r="I357" s="132"/>
      <c r="J357" s="132"/>
      <c r="K357" s="132"/>
      <c r="L357" s="132"/>
      <c r="M357" s="132"/>
      <c r="N357" s="132"/>
    </row>
    <row r="358" ht="15.75" customHeight="1">
      <c r="A358" s="132"/>
      <c r="B358" s="132"/>
      <c r="C358" s="132"/>
      <c r="D358" s="132"/>
      <c r="E358" s="132"/>
      <c r="F358" s="132"/>
      <c r="G358" s="132"/>
      <c r="H358" s="132"/>
      <c r="I358" s="132"/>
      <c r="J358" s="132"/>
      <c r="K358" s="132"/>
      <c r="L358" s="132"/>
      <c r="M358" s="132"/>
      <c r="N358" s="132"/>
    </row>
    <row r="359" ht="15.75" customHeight="1">
      <c r="A359" s="132"/>
      <c r="B359" s="132"/>
      <c r="C359" s="132"/>
      <c r="D359" s="132"/>
      <c r="E359" s="132"/>
      <c r="F359" s="132"/>
      <c r="G359" s="132"/>
      <c r="H359" s="132"/>
      <c r="I359" s="132"/>
      <c r="J359" s="132"/>
      <c r="K359" s="132"/>
      <c r="L359" s="132"/>
      <c r="M359" s="132"/>
      <c r="N359" s="132"/>
    </row>
    <row r="360" ht="15.75" customHeight="1">
      <c r="A360" s="132"/>
      <c r="B360" s="132"/>
      <c r="C360" s="132"/>
      <c r="D360" s="132"/>
      <c r="E360" s="132"/>
      <c r="F360" s="132"/>
      <c r="G360" s="132"/>
      <c r="H360" s="132"/>
      <c r="I360" s="132"/>
      <c r="J360" s="132"/>
      <c r="K360" s="132"/>
      <c r="L360" s="132"/>
      <c r="M360" s="132"/>
      <c r="N360" s="132"/>
    </row>
    <row r="361" ht="15.75" customHeight="1">
      <c r="A361" s="132"/>
      <c r="B361" s="132"/>
      <c r="C361" s="132"/>
      <c r="D361" s="132"/>
      <c r="E361" s="132"/>
      <c r="F361" s="132"/>
      <c r="G361" s="132"/>
      <c r="H361" s="132"/>
      <c r="I361" s="132"/>
      <c r="J361" s="132"/>
      <c r="K361" s="132"/>
      <c r="L361" s="132"/>
      <c r="M361" s="132"/>
      <c r="N361" s="132"/>
    </row>
    <row r="362" ht="15.75" customHeight="1">
      <c r="A362" s="132"/>
      <c r="B362" s="132"/>
      <c r="C362" s="132"/>
      <c r="D362" s="132"/>
      <c r="E362" s="132"/>
      <c r="F362" s="132"/>
      <c r="G362" s="132"/>
      <c r="H362" s="132"/>
      <c r="I362" s="132"/>
      <c r="J362" s="132"/>
      <c r="K362" s="132"/>
      <c r="L362" s="132"/>
      <c r="M362" s="132"/>
      <c r="N362" s="132"/>
    </row>
    <row r="363" ht="15.75" customHeight="1">
      <c r="A363" s="132"/>
      <c r="B363" s="132"/>
      <c r="C363" s="132"/>
      <c r="D363" s="132"/>
      <c r="E363" s="132"/>
      <c r="F363" s="132"/>
      <c r="G363" s="132"/>
      <c r="H363" s="132"/>
      <c r="I363" s="132"/>
      <c r="J363" s="132"/>
      <c r="K363" s="132"/>
      <c r="L363" s="132"/>
      <c r="M363" s="132"/>
      <c r="N363" s="132"/>
    </row>
    <row r="364" ht="15.75" customHeight="1">
      <c r="A364" s="132"/>
      <c r="B364" s="132"/>
      <c r="C364" s="132"/>
      <c r="D364" s="132"/>
      <c r="E364" s="132"/>
      <c r="F364" s="132"/>
      <c r="G364" s="132"/>
      <c r="H364" s="132"/>
      <c r="I364" s="132"/>
      <c r="J364" s="132"/>
      <c r="K364" s="132"/>
      <c r="L364" s="132"/>
      <c r="M364" s="132"/>
      <c r="N364" s="132"/>
    </row>
    <row r="365" ht="15.75" customHeight="1">
      <c r="A365" s="132"/>
      <c r="B365" s="132"/>
      <c r="C365" s="132"/>
      <c r="D365" s="132"/>
      <c r="E365" s="132"/>
      <c r="F365" s="132"/>
      <c r="G365" s="132"/>
      <c r="H365" s="132"/>
      <c r="I365" s="132"/>
      <c r="J365" s="132"/>
      <c r="K365" s="132"/>
      <c r="L365" s="132"/>
      <c r="M365" s="132"/>
      <c r="N365" s="132"/>
    </row>
    <row r="366" ht="15.75" customHeight="1">
      <c r="A366" s="132"/>
      <c r="B366" s="132"/>
      <c r="C366" s="132"/>
      <c r="D366" s="132"/>
      <c r="E366" s="132"/>
      <c r="F366" s="132"/>
      <c r="G366" s="132"/>
      <c r="H366" s="132"/>
      <c r="I366" s="132"/>
      <c r="J366" s="132"/>
      <c r="K366" s="132"/>
      <c r="L366" s="132"/>
      <c r="M366" s="132"/>
      <c r="N366" s="132"/>
    </row>
    <row r="367" ht="15.75" customHeight="1">
      <c r="A367" s="132"/>
      <c r="B367" s="132"/>
      <c r="C367" s="132"/>
      <c r="D367" s="132"/>
      <c r="E367" s="132"/>
      <c r="F367" s="132"/>
      <c r="G367" s="132"/>
      <c r="H367" s="132"/>
      <c r="I367" s="132"/>
      <c r="J367" s="132"/>
      <c r="K367" s="132"/>
      <c r="L367" s="132"/>
      <c r="M367" s="132"/>
      <c r="N367" s="132"/>
    </row>
    <row r="368" ht="15.75" customHeight="1">
      <c r="A368" s="132"/>
      <c r="B368" s="132"/>
      <c r="C368" s="132"/>
      <c r="D368" s="132"/>
      <c r="E368" s="132"/>
      <c r="F368" s="132"/>
      <c r="G368" s="132"/>
      <c r="H368" s="132"/>
      <c r="I368" s="132"/>
      <c r="J368" s="132"/>
      <c r="K368" s="132"/>
      <c r="L368" s="132"/>
      <c r="M368" s="132"/>
      <c r="N368" s="132"/>
    </row>
    <row r="369" ht="15.75" customHeight="1">
      <c r="A369" s="132"/>
      <c r="B369" s="132"/>
      <c r="C369" s="132"/>
      <c r="D369" s="132"/>
      <c r="E369" s="132"/>
      <c r="F369" s="132"/>
      <c r="G369" s="132"/>
      <c r="H369" s="132"/>
      <c r="I369" s="132"/>
      <c r="J369" s="132"/>
      <c r="K369" s="132"/>
      <c r="L369" s="132"/>
      <c r="M369" s="132"/>
      <c r="N369" s="132"/>
    </row>
    <row r="370" ht="15.75" customHeight="1">
      <c r="A370" s="132"/>
      <c r="B370" s="132"/>
      <c r="C370" s="132"/>
      <c r="D370" s="132"/>
      <c r="E370" s="132"/>
      <c r="F370" s="132"/>
      <c r="G370" s="132"/>
      <c r="H370" s="132"/>
      <c r="I370" s="132"/>
      <c r="J370" s="132"/>
      <c r="K370" s="132"/>
      <c r="L370" s="132"/>
      <c r="M370" s="132"/>
      <c r="N370" s="132"/>
    </row>
    <row r="371" ht="15.75" customHeight="1">
      <c r="A371" s="132"/>
      <c r="B371" s="132"/>
      <c r="C371" s="132"/>
      <c r="D371" s="132"/>
      <c r="E371" s="132"/>
      <c r="F371" s="132"/>
      <c r="G371" s="132"/>
      <c r="H371" s="132"/>
      <c r="I371" s="132"/>
      <c r="J371" s="132"/>
      <c r="K371" s="132"/>
      <c r="L371" s="132"/>
      <c r="M371" s="132"/>
      <c r="N371" s="132"/>
    </row>
    <row r="372" ht="15.75" customHeight="1">
      <c r="A372" s="132"/>
      <c r="B372" s="132"/>
      <c r="C372" s="132"/>
      <c r="D372" s="132"/>
      <c r="E372" s="132"/>
      <c r="F372" s="132"/>
      <c r="G372" s="132"/>
      <c r="H372" s="132"/>
      <c r="I372" s="132"/>
      <c r="J372" s="132"/>
      <c r="K372" s="132"/>
      <c r="L372" s="132"/>
      <c r="M372" s="132"/>
      <c r="N372" s="132"/>
    </row>
    <row r="373" ht="15.75" customHeight="1">
      <c r="A373" s="132"/>
      <c r="B373" s="132"/>
      <c r="C373" s="132"/>
      <c r="D373" s="132"/>
      <c r="E373" s="132"/>
      <c r="F373" s="132"/>
      <c r="G373" s="132"/>
      <c r="H373" s="132"/>
      <c r="I373" s="132"/>
      <c r="J373" s="132"/>
      <c r="K373" s="132"/>
      <c r="L373" s="132"/>
      <c r="M373" s="132"/>
      <c r="N373" s="132"/>
    </row>
    <row r="374" ht="15.75" customHeight="1">
      <c r="A374" s="132"/>
      <c r="B374" s="132"/>
      <c r="C374" s="132"/>
      <c r="D374" s="132"/>
      <c r="E374" s="132"/>
      <c r="F374" s="132"/>
      <c r="G374" s="132"/>
      <c r="H374" s="132"/>
      <c r="I374" s="132"/>
      <c r="J374" s="132"/>
      <c r="K374" s="132"/>
      <c r="L374" s="132"/>
      <c r="M374" s="132"/>
      <c r="N374" s="132"/>
    </row>
    <row r="375" ht="15.75" customHeight="1">
      <c r="A375" s="132"/>
      <c r="B375" s="132"/>
      <c r="C375" s="132"/>
      <c r="D375" s="132"/>
      <c r="E375" s="132"/>
      <c r="F375" s="132"/>
      <c r="G375" s="132"/>
      <c r="H375" s="132"/>
      <c r="I375" s="132"/>
      <c r="J375" s="132"/>
      <c r="K375" s="132"/>
      <c r="L375" s="132"/>
      <c r="M375" s="132"/>
      <c r="N375" s="132"/>
    </row>
    <row r="376" ht="15.75" customHeight="1">
      <c r="A376" s="132"/>
      <c r="B376" s="132"/>
      <c r="C376" s="132"/>
      <c r="D376" s="132"/>
      <c r="E376" s="132"/>
      <c r="F376" s="132"/>
      <c r="G376" s="132"/>
      <c r="H376" s="132"/>
      <c r="I376" s="132"/>
      <c r="J376" s="132"/>
      <c r="K376" s="132"/>
      <c r="L376" s="132"/>
      <c r="M376" s="132"/>
      <c r="N376" s="132"/>
    </row>
    <row r="377" ht="15.75" customHeight="1">
      <c r="A377" s="132"/>
      <c r="B377" s="132"/>
      <c r="C377" s="132"/>
      <c r="D377" s="132"/>
      <c r="E377" s="132"/>
      <c r="F377" s="132"/>
      <c r="G377" s="132"/>
      <c r="H377" s="132"/>
      <c r="I377" s="132"/>
      <c r="J377" s="132"/>
      <c r="K377" s="132"/>
      <c r="L377" s="132"/>
      <c r="M377" s="132"/>
      <c r="N377" s="132"/>
    </row>
    <row r="378" ht="15.75" customHeight="1">
      <c r="A378" s="132"/>
      <c r="B378" s="132"/>
      <c r="C378" s="132"/>
      <c r="D378" s="132"/>
      <c r="E378" s="132"/>
      <c r="F378" s="132"/>
      <c r="G378" s="132"/>
      <c r="H378" s="132"/>
      <c r="I378" s="132"/>
      <c r="J378" s="132"/>
      <c r="K378" s="132"/>
      <c r="L378" s="132"/>
      <c r="M378" s="132"/>
      <c r="N378" s="132"/>
    </row>
    <row r="379" ht="15.75" customHeight="1">
      <c r="A379" s="132"/>
      <c r="B379" s="132"/>
      <c r="C379" s="132"/>
      <c r="D379" s="132"/>
      <c r="E379" s="132"/>
      <c r="F379" s="132"/>
      <c r="G379" s="132"/>
      <c r="H379" s="132"/>
      <c r="I379" s="132"/>
      <c r="J379" s="132"/>
      <c r="K379" s="132"/>
      <c r="L379" s="132"/>
      <c r="M379" s="132"/>
      <c r="N379" s="132"/>
    </row>
    <row r="380" ht="15.75" customHeight="1">
      <c r="A380" s="132"/>
      <c r="B380" s="132"/>
      <c r="C380" s="132"/>
      <c r="D380" s="132"/>
      <c r="E380" s="132"/>
      <c r="F380" s="132"/>
      <c r="G380" s="132"/>
      <c r="H380" s="132"/>
      <c r="I380" s="132"/>
      <c r="J380" s="132"/>
      <c r="K380" s="132"/>
      <c r="L380" s="132"/>
      <c r="M380" s="132"/>
      <c r="N380" s="132"/>
    </row>
    <row r="381" ht="15.75" customHeight="1">
      <c r="A381" s="132"/>
      <c r="B381" s="132"/>
      <c r="C381" s="132"/>
      <c r="D381" s="132"/>
      <c r="E381" s="132"/>
      <c r="F381" s="132"/>
      <c r="G381" s="132"/>
      <c r="H381" s="132"/>
      <c r="I381" s="132"/>
      <c r="J381" s="132"/>
      <c r="K381" s="132"/>
      <c r="L381" s="132"/>
      <c r="M381" s="132"/>
      <c r="N381" s="132"/>
    </row>
    <row r="382" ht="15.75" customHeight="1">
      <c r="A382" s="132"/>
      <c r="B382" s="132"/>
      <c r="C382" s="132"/>
      <c r="D382" s="132"/>
      <c r="E382" s="132"/>
      <c r="F382" s="132"/>
      <c r="G382" s="132"/>
      <c r="H382" s="132"/>
      <c r="I382" s="132"/>
      <c r="J382" s="132"/>
      <c r="K382" s="132"/>
      <c r="L382" s="132"/>
      <c r="M382" s="132"/>
      <c r="N382" s="132"/>
    </row>
    <row r="383" ht="15.75" customHeight="1">
      <c r="A383" s="132"/>
      <c r="B383" s="132"/>
      <c r="C383" s="132"/>
      <c r="D383" s="132"/>
      <c r="E383" s="132"/>
      <c r="F383" s="132"/>
      <c r="G383" s="132"/>
      <c r="H383" s="132"/>
      <c r="I383" s="132"/>
      <c r="J383" s="132"/>
      <c r="K383" s="132"/>
      <c r="L383" s="132"/>
      <c r="M383" s="132"/>
      <c r="N383" s="132"/>
    </row>
    <row r="384" ht="15.75" customHeight="1">
      <c r="A384" s="132"/>
      <c r="B384" s="132"/>
      <c r="C384" s="132"/>
      <c r="D384" s="132"/>
      <c r="E384" s="132"/>
      <c r="F384" s="132"/>
      <c r="G384" s="132"/>
      <c r="H384" s="132"/>
      <c r="I384" s="132"/>
      <c r="J384" s="132"/>
      <c r="K384" s="132"/>
      <c r="L384" s="132"/>
      <c r="M384" s="132"/>
      <c r="N384" s="132"/>
    </row>
    <row r="385" ht="15.75" customHeight="1">
      <c r="A385" s="132"/>
      <c r="B385" s="132"/>
      <c r="C385" s="132"/>
      <c r="D385" s="132"/>
      <c r="E385" s="132"/>
      <c r="F385" s="132"/>
      <c r="G385" s="132"/>
      <c r="H385" s="132"/>
      <c r="I385" s="132"/>
      <c r="J385" s="132"/>
      <c r="K385" s="132"/>
      <c r="L385" s="132"/>
      <c r="M385" s="132"/>
      <c r="N385" s="132"/>
    </row>
    <row r="386" ht="15.75" customHeight="1">
      <c r="A386" s="132"/>
      <c r="B386" s="132"/>
      <c r="C386" s="132"/>
      <c r="D386" s="132"/>
      <c r="E386" s="132"/>
      <c r="F386" s="132"/>
      <c r="G386" s="132"/>
      <c r="H386" s="132"/>
      <c r="I386" s="132"/>
      <c r="J386" s="132"/>
      <c r="K386" s="132"/>
      <c r="L386" s="132"/>
      <c r="M386" s="132"/>
      <c r="N386" s="132"/>
    </row>
    <row r="387" ht="15.75" customHeight="1">
      <c r="A387" s="132"/>
      <c r="B387" s="132"/>
      <c r="C387" s="132"/>
      <c r="D387" s="132"/>
      <c r="E387" s="132"/>
      <c r="F387" s="132"/>
      <c r="G387" s="132"/>
      <c r="H387" s="132"/>
      <c r="I387" s="132"/>
      <c r="J387" s="132"/>
      <c r="K387" s="132"/>
      <c r="L387" s="132"/>
      <c r="M387" s="132"/>
      <c r="N387" s="132"/>
    </row>
    <row r="388" ht="15.75" customHeight="1">
      <c r="A388" s="132"/>
      <c r="B388" s="132"/>
      <c r="C388" s="132"/>
      <c r="D388" s="132"/>
      <c r="E388" s="132"/>
      <c r="F388" s="132"/>
      <c r="G388" s="132"/>
      <c r="H388" s="132"/>
      <c r="I388" s="132"/>
      <c r="J388" s="132"/>
      <c r="K388" s="132"/>
      <c r="L388" s="132"/>
      <c r="M388" s="132"/>
      <c r="N388" s="132"/>
    </row>
    <row r="389" ht="15.75" customHeight="1">
      <c r="A389" s="132"/>
      <c r="B389" s="132"/>
      <c r="C389" s="132"/>
      <c r="D389" s="132"/>
      <c r="E389" s="132"/>
      <c r="F389" s="132"/>
      <c r="G389" s="132"/>
      <c r="H389" s="132"/>
      <c r="I389" s="132"/>
      <c r="J389" s="132"/>
      <c r="K389" s="132"/>
      <c r="L389" s="132"/>
      <c r="M389" s="132"/>
      <c r="N389" s="132"/>
    </row>
    <row r="390" ht="15.75" customHeight="1">
      <c r="A390" s="132"/>
      <c r="B390" s="132"/>
      <c r="C390" s="132"/>
      <c r="D390" s="132"/>
      <c r="E390" s="132"/>
      <c r="F390" s="132"/>
      <c r="G390" s="132"/>
      <c r="H390" s="132"/>
      <c r="I390" s="132"/>
      <c r="J390" s="132"/>
      <c r="K390" s="132"/>
      <c r="L390" s="132"/>
      <c r="M390" s="132"/>
      <c r="N390" s="132"/>
    </row>
    <row r="391" ht="15.75" customHeight="1">
      <c r="A391" s="132"/>
      <c r="B391" s="132"/>
      <c r="C391" s="132"/>
      <c r="D391" s="132"/>
      <c r="E391" s="132"/>
      <c r="F391" s="132"/>
      <c r="G391" s="132"/>
      <c r="H391" s="132"/>
      <c r="I391" s="132"/>
      <c r="J391" s="132"/>
      <c r="K391" s="132"/>
      <c r="L391" s="132"/>
      <c r="M391" s="132"/>
      <c r="N391" s="132"/>
    </row>
    <row r="392" ht="15.75" customHeight="1">
      <c r="A392" s="132"/>
      <c r="B392" s="132"/>
      <c r="C392" s="132"/>
      <c r="D392" s="132"/>
      <c r="E392" s="132"/>
      <c r="F392" s="132"/>
      <c r="G392" s="132"/>
      <c r="H392" s="132"/>
      <c r="I392" s="132"/>
      <c r="J392" s="132"/>
      <c r="K392" s="132"/>
      <c r="L392" s="132"/>
      <c r="M392" s="132"/>
      <c r="N392" s="132"/>
    </row>
    <row r="393" ht="15.75" customHeight="1">
      <c r="A393" s="132"/>
      <c r="B393" s="132"/>
      <c r="C393" s="132"/>
      <c r="D393" s="132"/>
      <c r="E393" s="132"/>
      <c r="F393" s="132"/>
      <c r="G393" s="132"/>
      <c r="H393" s="132"/>
      <c r="I393" s="132"/>
      <c r="J393" s="132"/>
      <c r="K393" s="132"/>
      <c r="L393" s="132"/>
      <c r="M393" s="132"/>
      <c r="N393" s="132"/>
    </row>
    <row r="394" ht="15.75" customHeight="1">
      <c r="A394" s="132"/>
      <c r="B394" s="132"/>
      <c r="C394" s="132"/>
      <c r="D394" s="132"/>
      <c r="E394" s="132"/>
      <c r="F394" s="132"/>
      <c r="G394" s="132"/>
      <c r="H394" s="132"/>
      <c r="I394" s="132"/>
      <c r="J394" s="132"/>
      <c r="K394" s="132"/>
      <c r="L394" s="132"/>
      <c r="M394" s="132"/>
      <c r="N394" s="132"/>
    </row>
    <row r="395" ht="15.75" customHeight="1">
      <c r="A395" s="132"/>
      <c r="B395" s="132"/>
      <c r="C395" s="132"/>
      <c r="D395" s="132"/>
      <c r="E395" s="132"/>
      <c r="F395" s="132"/>
      <c r="G395" s="132"/>
      <c r="H395" s="132"/>
      <c r="I395" s="132"/>
      <c r="J395" s="132"/>
      <c r="K395" s="132"/>
      <c r="L395" s="132"/>
      <c r="M395" s="132"/>
      <c r="N395" s="132"/>
    </row>
    <row r="396" ht="15.75" customHeight="1">
      <c r="A396" s="132"/>
      <c r="B396" s="132"/>
      <c r="C396" s="132"/>
      <c r="D396" s="132"/>
      <c r="E396" s="132"/>
      <c r="F396" s="132"/>
      <c r="G396" s="132"/>
      <c r="H396" s="132"/>
      <c r="I396" s="132"/>
      <c r="J396" s="132"/>
      <c r="K396" s="132"/>
      <c r="L396" s="132"/>
      <c r="M396" s="132"/>
      <c r="N396" s="132"/>
    </row>
    <row r="397" ht="15.75" customHeight="1">
      <c r="A397" s="132"/>
      <c r="B397" s="132"/>
      <c r="C397" s="132"/>
      <c r="D397" s="132"/>
      <c r="E397" s="132"/>
      <c r="F397" s="132"/>
      <c r="G397" s="132"/>
      <c r="H397" s="132"/>
      <c r="I397" s="132"/>
      <c r="J397" s="132"/>
      <c r="K397" s="132"/>
      <c r="L397" s="132"/>
      <c r="M397" s="132"/>
      <c r="N397" s="132"/>
    </row>
    <row r="398" ht="15.75" customHeight="1">
      <c r="A398" s="132"/>
      <c r="B398" s="132"/>
      <c r="C398" s="132"/>
      <c r="D398" s="132"/>
      <c r="E398" s="132"/>
      <c r="F398" s="132"/>
      <c r="G398" s="132"/>
      <c r="H398" s="132"/>
      <c r="I398" s="132"/>
      <c r="J398" s="132"/>
      <c r="K398" s="132"/>
      <c r="L398" s="132"/>
      <c r="M398" s="132"/>
      <c r="N398" s="132"/>
    </row>
    <row r="399" ht="15.75" customHeight="1">
      <c r="A399" s="132"/>
      <c r="B399" s="132"/>
      <c r="C399" s="132"/>
      <c r="D399" s="132"/>
      <c r="E399" s="132"/>
      <c r="F399" s="132"/>
      <c r="G399" s="132"/>
      <c r="H399" s="132"/>
      <c r="I399" s="132"/>
      <c r="J399" s="132"/>
      <c r="K399" s="132"/>
      <c r="L399" s="132"/>
      <c r="M399" s="132"/>
      <c r="N399" s="132"/>
    </row>
    <row r="400" ht="15.75" customHeight="1">
      <c r="A400" s="132"/>
      <c r="B400" s="132"/>
      <c r="C400" s="132"/>
      <c r="D400" s="132"/>
      <c r="E400" s="132"/>
      <c r="F400" s="132"/>
      <c r="G400" s="132"/>
      <c r="H400" s="132"/>
      <c r="I400" s="132"/>
      <c r="J400" s="132"/>
      <c r="K400" s="132"/>
      <c r="L400" s="132"/>
      <c r="M400" s="132"/>
      <c r="N400" s="132"/>
    </row>
    <row r="401" ht="15.75" customHeight="1">
      <c r="A401" s="132"/>
      <c r="B401" s="132"/>
      <c r="C401" s="132"/>
      <c r="D401" s="132"/>
      <c r="E401" s="132"/>
      <c r="F401" s="132"/>
      <c r="G401" s="132"/>
      <c r="H401" s="132"/>
      <c r="I401" s="132"/>
      <c r="J401" s="132"/>
      <c r="K401" s="132"/>
      <c r="L401" s="132"/>
      <c r="M401" s="132"/>
      <c r="N401" s="132"/>
    </row>
    <row r="402" ht="15.75" customHeight="1">
      <c r="A402" s="132"/>
      <c r="B402" s="132"/>
      <c r="C402" s="132"/>
      <c r="D402" s="132"/>
      <c r="E402" s="132"/>
      <c r="F402" s="132"/>
      <c r="G402" s="132"/>
      <c r="H402" s="132"/>
      <c r="I402" s="132"/>
      <c r="J402" s="132"/>
      <c r="K402" s="132"/>
      <c r="L402" s="132"/>
      <c r="M402" s="132"/>
      <c r="N402" s="132"/>
    </row>
    <row r="403" ht="15.75" customHeight="1">
      <c r="A403" s="132"/>
      <c r="B403" s="132"/>
      <c r="C403" s="132"/>
      <c r="D403" s="132"/>
      <c r="E403" s="132"/>
      <c r="F403" s="132"/>
      <c r="G403" s="132"/>
      <c r="H403" s="132"/>
      <c r="I403" s="132"/>
      <c r="J403" s="132"/>
      <c r="K403" s="132"/>
      <c r="L403" s="132"/>
      <c r="M403" s="132"/>
      <c r="N403" s="132"/>
    </row>
    <row r="404" ht="15.75" customHeight="1">
      <c r="A404" s="132"/>
      <c r="B404" s="132"/>
      <c r="C404" s="132"/>
      <c r="D404" s="132"/>
      <c r="E404" s="132"/>
      <c r="F404" s="132"/>
      <c r="G404" s="132"/>
      <c r="H404" s="132"/>
      <c r="I404" s="132"/>
      <c r="J404" s="132"/>
      <c r="K404" s="132"/>
      <c r="L404" s="132"/>
      <c r="M404" s="132"/>
      <c r="N404" s="132"/>
    </row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8">
    <mergeCell ref="A4:E4"/>
    <mergeCell ref="A5:E5"/>
    <mergeCell ref="A6:E6"/>
    <mergeCell ref="A7:B7"/>
    <mergeCell ref="C7:E7"/>
    <mergeCell ref="A1:E1"/>
    <mergeCell ref="A2:E2"/>
    <mergeCell ref="G2:L2"/>
    <mergeCell ref="M2:N2"/>
    <mergeCell ref="A3:E3"/>
    <mergeCell ref="M3:N3"/>
    <mergeCell ref="M4:N4"/>
    <mergeCell ref="G3:L3"/>
    <mergeCell ref="G4:L4"/>
    <mergeCell ref="G5:L5"/>
    <mergeCell ref="M5:N5"/>
    <mergeCell ref="G6:L6"/>
    <mergeCell ref="M6:N6"/>
    <mergeCell ref="M7:N7"/>
    <mergeCell ref="G11:L11"/>
    <mergeCell ref="M11:N11"/>
    <mergeCell ref="G7:L7"/>
    <mergeCell ref="G8:L8"/>
    <mergeCell ref="M8:N8"/>
    <mergeCell ref="G9:L9"/>
    <mergeCell ref="M9:N9"/>
    <mergeCell ref="G10:L10"/>
    <mergeCell ref="M10:N10"/>
  </mergeCell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1.22" defaultRowHeight="15.0"/>
  <cols>
    <col customWidth="1" min="1" max="1" width="16.22"/>
    <col customWidth="1" min="2" max="6" width="11.11"/>
    <col customWidth="1" min="7" max="7" width="20.11"/>
    <col customWidth="1" min="8" max="8" width="12.44"/>
    <col customWidth="1" min="9" max="9" width="12.78"/>
    <col customWidth="1" min="10" max="12" width="11.11"/>
    <col customWidth="1" min="13" max="14" width="12.33"/>
    <col customWidth="1" min="15" max="15" width="5.67"/>
    <col customWidth="1" min="16" max="16" width="40.44"/>
    <col customWidth="1" min="17" max="28" width="11.11"/>
  </cols>
  <sheetData>
    <row r="1">
      <c r="A1" s="2" t="s">
        <v>0</v>
      </c>
      <c r="B1" s="3"/>
      <c r="C1" s="3"/>
      <c r="D1" s="3"/>
      <c r="E1" s="3"/>
      <c r="F1" s="98"/>
      <c r="G1" s="98"/>
      <c r="H1" s="98"/>
      <c r="I1" s="99"/>
      <c r="J1" s="98"/>
      <c r="K1" s="99"/>
      <c r="L1" s="1"/>
      <c r="M1" s="75"/>
      <c r="N1" s="100"/>
      <c r="O1" s="100"/>
      <c r="P1" s="1"/>
      <c r="Q1" s="100"/>
      <c r="R1" s="100"/>
      <c r="S1" s="100"/>
      <c r="T1" s="100"/>
      <c r="U1" s="86"/>
      <c r="V1" s="86"/>
      <c r="W1" s="86"/>
      <c r="X1" s="86"/>
      <c r="Y1" s="86"/>
      <c r="Z1" s="86"/>
      <c r="AA1" s="86"/>
      <c r="AB1" s="86"/>
    </row>
    <row r="2">
      <c r="A2" s="13" t="s">
        <v>1</v>
      </c>
      <c r="B2" s="14"/>
      <c r="C2" s="14"/>
      <c r="D2" s="14"/>
      <c r="E2" s="15"/>
      <c r="F2" s="1"/>
      <c r="G2" s="84" t="s">
        <v>2</v>
      </c>
      <c r="H2" s="19"/>
      <c r="I2" s="19"/>
      <c r="J2" s="19"/>
      <c r="K2" s="19"/>
      <c r="L2" s="20"/>
      <c r="M2" s="21" t="s">
        <v>3</v>
      </c>
      <c r="N2" s="22"/>
      <c r="O2" s="1"/>
      <c r="P2" s="1"/>
      <c r="Q2" s="1"/>
      <c r="R2" s="1"/>
      <c r="S2" s="100"/>
      <c r="T2" s="100"/>
      <c r="U2" s="86"/>
      <c r="V2" s="86"/>
      <c r="W2" s="86"/>
      <c r="X2" s="86"/>
      <c r="Y2" s="86"/>
      <c r="Z2" s="86"/>
      <c r="AA2" s="86"/>
      <c r="AB2" s="86"/>
    </row>
    <row r="3">
      <c r="A3" s="23" t="s">
        <v>4</v>
      </c>
      <c r="E3" s="24"/>
      <c r="F3" s="1"/>
      <c r="G3" s="23" t="s">
        <v>5</v>
      </c>
      <c r="M3" s="26" t="s">
        <v>6</v>
      </c>
      <c r="N3" s="27"/>
      <c r="O3" s="1"/>
      <c r="P3" s="1"/>
      <c r="Q3" s="1"/>
      <c r="R3" s="1"/>
      <c r="S3" s="100"/>
      <c r="T3" s="100"/>
      <c r="U3" s="86"/>
      <c r="V3" s="86"/>
      <c r="W3" s="86"/>
      <c r="X3" s="86"/>
      <c r="Y3" s="86"/>
      <c r="Z3" s="86"/>
      <c r="AA3" s="86"/>
      <c r="AB3" s="86"/>
    </row>
    <row r="4">
      <c r="A4" s="23" t="s">
        <v>7</v>
      </c>
      <c r="E4" s="24"/>
      <c r="F4" s="1"/>
      <c r="G4" s="23" t="s">
        <v>8</v>
      </c>
      <c r="M4" s="28" t="s">
        <v>9</v>
      </c>
      <c r="N4" s="24"/>
      <c r="O4" s="1"/>
      <c r="P4" s="1"/>
      <c r="Q4" s="1"/>
      <c r="R4" s="1"/>
      <c r="S4" s="100"/>
      <c r="T4" s="100"/>
      <c r="U4" s="86"/>
      <c r="V4" s="86"/>
      <c r="W4" s="86"/>
      <c r="X4" s="86"/>
      <c r="Y4" s="86"/>
      <c r="Z4" s="86"/>
      <c r="AA4" s="86"/>
      <c r="AB4" s="86"/>
    </row>
    <row r="5">
      <c r="A5" s="23" t="s">
        <v>10</v>
      </c>
      <c r="E5" s="24"/>
      <c r="F5" s="1"/>
      <c r="G5" s="23" t="s">
        <v>11</v>
      </c>
      <c r="M5" s="29" t="s">
        <v>6</v>
      </c>
      <c r="N5" s="24"/>
      <c r="O5" s="1"/>
      <c r="P5" s="1"/>
      <c r="Q5" s="1"/>
      <c r="R5" s="1"/>
      <c r="S5" s="100"/>
      <c r="T5" s="100"/>
      <c r="U5" s="86"/>
      <c r="V5" s="86"/>
      <c r="W5" s="86"/>
      <c r="X5" s="86"/>
      <c r="Y5" s="86"/>
      <c r="Z5" s="86"/>
      <c r="AA5" s="86"/>
      <c r="AB5" s="86"/>
    </row>
    <row r="6">
      <c r="A6" s="30" t="s">
        <v>12</v>
      </c>
      <c r="B6" s="3"/>
      <c r="C6" s="3"/>
      <c r="D6" s="3"/>
      <c r="E6" s="31"/>
      <c r="F6" s="1"/>
      <c r="G6" s="23" t="s">
        <v>13</v>
      </c>
      <c r="M6" s="32">
        <v>150.0</v>
      </c>
      <c r="N6" s="24"/>
      <c r="O6" s="1"/>
      <c r="P6" s="1"/>
      <c r="Q6" s="1"/>
      <c r="R6" s="1"/>
      <c r="S6" s="100"/>
      <c r="T6" s="100"/>
      <c r="U6" s="86"/>
      <c r="V6" s="86"/>
      <c r="W6" s="86"/>
      <c r="X6" s="86"/>
      <c r="Y6" s="86"/>
      <c r="Z6" s="86"/>
      <c r="AA6" s="86"/>
      <c r="AB6" s="86"/>
    </row>
    <row r="7">
      <c r="A7" s="13" t="s">
        <v>14</v>
      </c>
      <c r="B7" s="15"/>
      <c r="C7" s="33">
        <v>0.095</v>
      </c>
      <c r="D7" s="14"/>
      <c r="E7" s="15"/>
      <c r="F7" s="1"/>
      <c r="G7" s="23" t="s">
        <v>15</v>
      </c>
      <c r="M7" s="28" t="s">
        <v>6</v>
      </c>
      <c r="N7" s="24"/>
      <c r="O7" s="1"/>
      <c r="P7" s="1"/>
      <c r="Q7" s="1"/>
      <c r="R7" s="1"/>
      <c r="S7" s="100"/>
      <c r="T7" s="100"/>
      <c r="U7" s="86"/>
      <c r="V7" s="86"/>
      <c r="W7" s="86"/>
      <c r="X7" s="86"/>
      <c r="Y7" s="86"/>
      <c r="Z7" s="86"/>
      <c r="AA7" s="86"/>
      <c r="AB7" s="86"/>
    </row>
    <row r="8">
      <c r="A8" s="1"/>
      <c r="B8" s="1"/>
      <c r="C8" s="100"/>
      <c r="D8" s="1"/>
      <c r="E8" s="1"/>
      <c r="F8" s="1"/>
      <c r="G8" s="23" t="s">
        <v>16</v>
      </c>
      <c r="M8" s="32" t="s">
        <v>6</v>
      </c>
      <c r="N8" s="24"/>
      <c r="O8" s="1"/>
      <c r="P8" s="1"/>
      <c r="Q8" s="1"/>
      <c r="R8" s="1"/>
      <c r="S8" s="100"/>
      <c r="T8" s="100"/>
      <c r="U8" s="86"/>
      <c r="V8" s="86"/>
      <c r="W8" s="86"/>
      <c r="X8" s="86"/>
      <c r="Y8" s="86"/>
      <c r="Z8" s="86"/>
      <c r="AA8" s="86"/>
      <c r="AB8" s="86"/>
    </row>
    <row r="9">
      <c r="A9" s="1"/>
      <c r="B9" s="1"/>
      <c r="C9" s="75"/>
      <c r="D9" s="1"/>
      <c r="E9" s="1"/>
      <c r="F9" s="1"/>
      <c r="G9" s="23" t="s">
        <v>17</v>
      </c>
      <c r="M9" s="32">
        <v>750.0</v>
      </c>
      <c r="N9" s="24"/>
      <c r="O9" s="1"/>
      <c r="P9" s="1"/>
      <c r="Q9" s="1"/>
      <c r="R9" s="1"/>
      <c r="S9" s="100"/>
      <c r="T9" s="100"/>
      <c r="U9" s="86"/>
      <c r="V9" s="86"/>
      <c r="W9" s="86"/>
      <c r="X9" s="86"/>
      <c r="Y9" s="86"/>
      <c r="Z9" s="86"/>
      <c r="AA9" s="86"/>
      <c r="AB9" s="86"/>
    </row>
    <row r="10">
      <c r="A10" s="1"/>
      <c r="B10" s="1"/>
      <c r="C10" s="75"/>
      <c r="D10" s="1"/>
      <c r="E10" s="1"/>
      <c r="F10" s="1"/>
      <c r="G10" s="23" t="s">
        <v>18</v>
      </c>
      <c r="M10" s="32">
        <v>350.0</v>
      </c>
      <c r="N10" s="24"/>
      <c r="O10" s="1"/>
      <c r="P10" s="1"/>
      <c r="Q10" s="1"/>
      <c r="R10" s="1"/>
      <c r="S10" s="100"/>
      <c r="T10" s="100"/>
      <c r="U10" s="86"/>
      <c r="V10" s="86"/>
      <c r="W10" s="86"/>
      <c r="X10" s="86"/>
      <c r="Y10" s="86"/>
      <c r="Z10" s="86"/>
      <c r="AA10" s="86"/>
      <c r="AB10" s="86"/>
    </row>
    <row r="11">
      <c r="A11" s="1"/>
      <c r="B11" s="1"/>
      <c r="C11" s="75"/>
      <c r="D11" s="1"/>
      <c r="E11" s="1"/>
      <c r="F11" s="1"/>
      <c r="G11" s="30" t="s">
        <v>19</v>
      </c>
      <c r="H11" s="3"/>
      <c r="I11" s="3"/>
      <c r="J11" s="3"/>
      <c r="K11" s="3"/>
      <c r="L11" s="3"/>
      <c r="M11" s="37" t="s">
        <v>20</v>
      </c>
      <c r="N11" s="31"/>
      <c r="O11" s="1"/>
      <c r="P11" s="1"/>
      <c r="Q11" s="1"/>
      <c r="R11" s="1"/>
      <c r="S11" s="100"/>
      <c r="T11" s="100"/>
      <c r="U11" s="86"/>
      <c r="V11" s="86"/>
      <c r="W11" s="86"/>
      <c r="X11" s="86"/>
      <c r="Y11" s="86"/>
      <c r="Z11" s="86"/>
      <c r="AA11" s="86"/>
      <c r="AB11" s="86"/>
    </row>
    <row r="12">
      <c r="A12" s="86"/>
      <c r="B12" s="86"/>
      <c r="C12" s="86"/>
      <c r="D12" s="86"/>
      <c r="E12" s="86"/>
      <c r="F12" s="86"/>
      <c r="G12" s="86"/>
      <c r="H12" s="100"/>
      <c r="I12" s="100"/>
      <c r="J12" s="100"/>
      <c r="K12" s="100"/>
      <c r="L12" s="100"/>
      <c r="M12" s="100"/>
      <c r="N12" s="100"/>
      <c r="O12" s="86"/>
      <c r="P12" s="39" t="s">
        <v>300</v>
      </c>
      <c r="Q12" s="1"/>
      <c r="R12" s="86"/>
      <c r="S12" s="86"/>
      <c r="T12" s="86"/>
      <c r="U12" s="86"/>
      <c r="V12" s="86"/>
      <c r="W12" s="86"/>
      <c r="X12" s="86"/>
      <c r="Y12" s="86"/>
      <c r="Z12" s="86"/>
      <c r="AA12" s="86"/>
      <c r="AB12" s="86"/>
    </row>
    <row r="13">
      <c r="A13" s="88" t="s">
        <v>22</v>
      </c>
      <c r="B13" s="88" t="s">
        <v>23</v>
      </c>
      <c r="C13" s="88" t="s">
        <v>24</v>
      </c>
      <c r="D13" s="88" t="s">
        <v>25</v>
      </c>
      <c r="E13" s="88" t="s">
        <v>301</v>
      </c>
      <c r="F13" s="88" t="s">
        <v>27</v>
      </c>
      <c r="G13" s="88" t="s">
        <v>302</v>
      </c>
      <c r="H13" s="90" t="s">
        <v>31</v>
      </c>
      <c r="I13" s="90" t="s">
        <v>32</v>
      </c>
      <c r="J13" s="90" t="s">
        <v>33</v>
      </c>
      <c r="K13" s="90" t="s">
        <v>34</v>
      </c>
      <c r="L13" s="90" t="s">
        <v>35</v>
      </c>
      <c r="M13" s="90" t="s">
        <v>36</v>
      </c>
      <c r="N13" s="90" t="s">
        <v>37</v>
      </c>
      <c r="O13" s="1"/>
      <c r="P13" s="107" t="s">
        <v>336</v>
      </c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>
      <c r="A14" s="58" t="s">
        <v>39</v>
      </c>
      <c r="B14" s="58" t="s">
        <v>40</v>
      </c>
      <c r="C14" s="58" t="s">
        <v>41</v>
      </c>
      <c r="D14" s="55" t="s">
        <v>42</v>
      </c>
      <c r="E14" s="55" t="s">
        <v>322</v>
      </c>
      <c r="F14" s="55">
        <v>2.0</v>
      </c>
      <c r="G14" s="133" t="s">
        <v>337</v>
      </c>
      <c r="H14" s="134">
        <f>VLOOKUP(G14,'Equipment Pricing'!A:C,3,0)</f>
        <v>2047</v>
      </c>
      <c r="I14" s="135">
        <v>620.0</v>
      </c>
      <c r="J14" s="135">
        <f t="shared" ref="J14:J145" si="1">(H14+I14)*0.095</f>
        <v>253.365</v>
      </c>
      <c r="K14" s="135">
        <v>475.0</v>
      </c>
      <c r="L14" s="135">
        <f t="shared" ref="L14:L145" si="2">SUM(H14:K14)</f>
        <v>3395.365</v>
      </c>
      <c r="M14" s="135">
        <f t="shared" ref="M14:M145" si="3">N14-L14</f>
        <v>1454.635</v>
      </c>
      <c r="N14" s="136">
        <v>4850.0</v>
      </c>
      <c r="O14" s="1"/>
      <c r="P14" s="53" t="s">
        <v>47</v>
      </c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>
      <c r="A15" s="58" t="s">
        <v>39</v>
      </c>
      <c r="B15" s="58" t="s">
        <v>40</v>
      </c>
      <c r="C15" s="58" t="s">
        <v>41</v>
      </c>
      <c r="D15" s="55" t="s">
        <v>42</v>
      </c>
      <c r="E15" s="55" t="s">
        <v>322</v>
      </c>
      <c r="F15" s="55">
        <v>2.5</v>
      </c>
      <c r="G15" s="115" t="s">
        <v>338</v>
      </c>
      <c r="H15" s="134">
        <f>VLOOKUP(G15,'Equipment Pricing'!A:C,3,0)</f>
        <v>2163</v>
      </c>
      <c r="I15" s="135">
        <v>620.0</v>
      </c>
      <c r="J15" s="135">
        <f t="shared" si="1"/>
        <v>264.385</v>
      </c>
      <c r="K15" s="135">
        <v>475.0</v>
      </c>
      <c r="L15" s="135">
        <f t="shared" si="2"/>
        <v>3522.385</v>
      </c>
      <c r="M15" s="135">
        <f t="shared" si="3"/>
        <v>1452.615</v>
      </c>
      <c r="N15" s="136">
        <v>4975.0</v>
      </c>
      <c r="O15" s="1"/>
      <c r="P15" s="53" t="s">
        <v>61</v>
      </c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>
      <c r="A16" s="58" t="s">
        <v>39</v>
      </c>
      <c r="B16" s="58" t="s">
        <v>40</v>
      </c>
      <c r="C16" s="58" t="s">
        <v>41</v>
      </c>
      <c r="D16" s="55" t="s">
        <v>42</v>
      </c>
      <c r="E16" s="55" t="s">
        <v>322</v>
      </c>
      <c r="F16" s="55">
        <v>3.0</v>
      </c>
      <c r="G16" s="115" t="s">
        <v>339</v>
      </c>
      <c r="H16" s="134">
        <f>VLOOKUP(G16,'Equipment Pricing'!A:C,3,0)</f>
        <v>2189</v>
      </c>
      <c r="I16" s="135">
        <v>620.0</v>
      </c>
      <c r="J16" s="135">
        <f t="shared" si="1"/>
        <v>266.855</v>
      </c>
      <c r="K16" s="135">
        <v>475.0</v>
      </c>
      <c r="L16" s="135">
        <f t="shared" si="2"/>
        <v>3550.855</v>
      </c>
      <c r="M16" s="135">
        <f t="shared" si="3"/>
        <v>1424.145</v>
      </c>
      <c r="N16" s="136">
        <v>4975.0</v>
      </c>
      <c r="O16" s="1"/>
      <c r="P16" s="53" t="s">
        <v>308</v>
      </c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>
      <c r="A17" s="58" t="s">
        <v>39</v>
      </c>
      <c r="B17" s="58" t="s">
        <v>40</v>
      </c>
      <c r="C17" s="58" t="s">
        <v>41</v>
      </c>
      <c r="D17" s="55" t="s">
        <v>42</v>
      </c>
      <c r="E17" s="55" t="s">
        <v>322</v>
      </c>
      <c r="F17" s="55">
        <v>3.5</v>
      </c>
      <c r="G17" s="115" t="s">
        <v>340</v>
      </c>
      <c r="H17" s="134">
        <f>VLOOKUP(G17,'Equipment Pricing'!A:C,3,0)</f>
        <v>2415</v>
      </c>
      <c r="I17" s="135">
        <v>620.0</v>
      </c>
      <c r="J17" s="135">
        <f t="shared" si="1"/>
        <v>288.325</v>
      </c>
      <c r="K17" s="135">
        <v>475.0</v>
      </c>
      <c r="L17" s="135">
        <f t="shared" si="2"/>
        <v>3798.325</v>
      </c>
      <c r="M17" s="135">
        <f t="shared" si="3"/>
        <v>1451.675</v>
      </c>
      <c r="N17" s="136">
        <v>5250.0</v>
      </c>
      <c r="O17" s="1"/>
      <c r="P17" s="53" t="s">
        <v>310</v>
      </c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>
      <c r="A18" s="58" t="s">
        <v>39</v>
      </c>
      <c r="B18" s="58" t="s">
        <v>40</v>
      </c>
      <c r="C18" s="58" t="s">
        <v>41</v>
      </c>
      <c r="D18" s="55" t="s">
        <v>42</v>
      </c>
      <c r="E18" s="55" t="s">
        <v>322</v>
      </c>
      <c r="F18" s="55">
        <v>4.0</v>
      </c>
      <c r="G18" s="115" t="s">
        <v>341</v>
      </c>
      <c r="H18" s="134">
        <f>VLOOKUP(G18,'Equipment Pricing'!A:C,3,0)</f>
        <v>2582</v>
      </c>
      <c r="I18" s="135">
        <v>620.0</v>
      </c>
      <c r="J18" s="135">
        <f t="shared" si="1"/>
        <v>304.19</v>
      </c>
      <c r="K18" s="135">
        <v>475.0</v>
      </c>
      <c r="L18" s="135">
        <f t="shared" si="2"/>
        <v>3981.19</v>
      </c>
      <c r="M18" s="135">
        <f t="shared" si="3"/>
        <v>1448.81</v>
      </c>
      <c r="N18" s="136">
        <v>5430.0</v>
      </c>
      <c r="O18" s="1"/>
      <c r="P18" s="53" t="s">
        <v>313</v>
      </c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>
      <c r="A19" s="58" t="s">
        <v>39</v>
      </c>
      <c r="B19" s="58" t="s">
        <v>40</v>
      </c>
      <c r="C19" s="58" t="s">
        <v>41</v>
      </c>
      <c r="D19" s="55" t="s">
        <v>42</v>
      </c>
      <c r="E19" s="55" t="s">
        <v>322</v>
      </c>
      <c r="F19" s="55">
        <v>5.0</v>
      </c>
      <c r="G19" s="115" t="s">
        <v>342</v>
      </c>
      <c r="H19" s="134">
        <f>VLOOKUP(G19,'Equipment Pricing'!A:C,3,0)</f>
        <v>2943</v>
      </c>
      <c r="I19" s="135">
        <v>620.0</v>
      </c>
      <c r="J19" s="135">
        <f t="shared" si="1"/>
        <v>338.485</v>
      </c>
      <c r="K19" s="135">
        <v>475.0</v>
      </c>
      <c r="L19" s="135">
        <f t="shared" si="2"/>
        <v>4376.485</v>
      </c>
      <c r="M19" s="135">
        <f t="shared" si="3"/>
        <v>1448.515</v>
      </c>
      <c r="N19" s="136">
        <v>5825.0</v>
      </c>
      <c r="O19" s="1"/>
      <c r="P19" s="53" t="s">
        <v>70</v>
      </c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>
      <c r="A20" s="58" t="s">
        <v>39</v>
      </c>
      <c r="B20" s="58" t="s">
        <v>147</v>
      </c>
      <c r="C20" s="58" t="s">
        <v>281</v>
      </c>
      <c r="D20" s="55" t="s">
        <v>343</v>
      </c>
      <c r="E20" s="55" t="s">
        <v>322</v>
      </c>
      <c r="F20" s="55">
        <v>2.0</v>
      </c>
      <c r="G20" s="133" t="s">
        <v>344</v>
      </c>
      <c r="H20" s="134">
        <f>VLOOKUP(G20,'Equipment Pricing'!A:C,3,0)</f>
        <v>2047</v>
      </c>
      <c r="I20" s="135">
        <v>620.0</v>
      </c>
      <c r="J20" s="135">
        <f t="shared" si="1"/>
        <v>253.365</v>
      </c>
      <c r="K20" s="135">
        <v>475.0</v>
      </c>
      <c r="L20" s="135">
        <f t="shared" si="2"/>
        <v>3395.365</v>
      </c>
      <c r="M20" s="135">
        <f t="shared" si="3"/>
        <v>1454.635</v>
      </c>
      <c r="N20" s="136">
        <v>4850.0</v>
      </c>
      <c r="O20" s="1"/>
      <c r="P20" s="53" t="s">
        <v>58</v>
      </c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 ht="15.75" customHeight="1">
      <c r="A21" s="58" t="s">
        <v>39</v>
      </c>
      <c r="B21" s="58" t="s">
        <v>147</v>
      </c>
      <c r="C21" s="58" t="s">
        <v>281</v>
      </c>
      <c r="D21" s="55" t="s">
        <v>343</v>
      </c>
      <c r="E21" s="55" t="s">
        <v>322</v>
      </c>
      <c r="F21" s="55">
        <v>2.5</v>
      </c>
      <c r="G21" s="115" t="s">
        <v>345</v>
      </c>
      <c r="H21" s="134">
        <f>VLOOKUP(G21,'Equipment Pricing'!A:C,3,0)</f>
        <v>2163</v>
      </c>
      <c r="I21" s="135">
        <v>620.0</v>
      </c>
      <c r="J21" s="135">
        <f t="shared" si="1"/>
        <v>264.385</v>
      </c>
      <c r="K21" s="135">
        <v>475.0</v>
      </c>
      <c r="L21" s="135">
        <f t="shared" si="2"/>
        <v>3522.385</v>
      </c>
      <c r="M21" s="135">
        <f t="shared" si="3"/>
        <v>1452.615</v>
      </c>
      <c r="N21" s="136">
        <v>4975.0</v>
      </c>
      <c r="O21" s="1"/>
      <c r="P21" s="57" t="s">
        <v>314</v>
      </c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 ht="15.75" customHeight="1">
      <c r="A22" s="58" t="s">
        <v>39</v>
      </c>
      <c r="B22" s="58" t="s">
        <v>147</v>
      </c>
      <c r="C22" s="58" t="s">
        <v>281</v>
      </c>
      <c r="D22" s="55" t="s">
        <v>343</v>
      </c>
      <c r="E22" s="55" t="s">
        <v>322</v>
      </c>
      <c r="F22" s="55">
        <v>3.0</v>
      </c>
      <c r="G22" s="115" t="s">
        <v>346</v>
      </c>
      <c r="H22" s="134">
        <f>VLOOKUP(G22,'Equipment Pricing'!A:C,3,0)</f>
        <v>2189</v>
      </c>
      <c r="I22" s="135">
        <v>620.0</v>
      </c>
      <c r="J22" s="135">
        <f t="shared" si="1"/>
        <v>266.855</v>
      </c>
      <c r="K22" s="135">
        <v>475.0</v>
      </c>
      <c r="L22" s="135">
        <f t="shared" si="2"/>
        <v>3550.855</v>
      </c>
      <c r="M22" s="135">
        <f t="shared" si="3"/>
        <v>1424.145</v>
      </c>
      <c r="N22" s="136">
        <v>4975.0</v>
      </c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 ht="15.75" customHeight="1">
      <c r="A23" s="58" t="s">
        <v>39</v>
      </c>
      <c r="B23" s="58" t="s">
        <v>147</v>
      </c>
      <c r="C23" s="58" t="s">
        <v>281</v>
      </c>
      <c r="D23" s="55" t="s">
        <v>343</v>
      </c>
      <c r="E23" s="55" t="s">
        <v>322</v>
      </c>
      <c r="F23" s="55">
        <v>3.5</v>
      </c>
      <c r="G23" s="115" t="s">
        <v>347</v>
      </c>
      <c r="H23" s="134">
        <f>VLOOKUP(G23,'Equipment Pricing'!A:C,3,0)</f>
        <v>2415</v>
      </c>
      <c r="I23" s="135">
        <v>620.0</v>
      </c>
      <c r="J23" s="135">
        <f t="shared" si="1"/>
        <v>288.325</v>
      </c>
      <c r="K23" s="135">
        <v>475.0</v>
      </c>
      <c r="L23" s="135">
        <f t="shared" si="2"/>
        <v>3798.325</v>
      </c>
      <c r="M23" s="135">
        <f t="shared" si="3"/>
        <v>1451.675</v>
      </c>
      <c r="N23" s="136">
        <v>5250.0</v>
      </c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ht="15.75" customHeight="1">
      <c r="A24" s="58" t="s">
        <v>39</v>
      </c>
      <c r="B24" s="58" t="s">
        <v>147</v>
      </c>
      <c r="C24" s="58" t="s">
        <v>281</v>
      </c>
      <c r="D24" s="55" t="s">
        <v>343</v>
      </c>
      <c r="E24" s="55" t="s">
        <v>322</v>
      </c>
      <c r="F24" s="55">
        <v>4.0</v>
      </c>
      <c r="G24" s="115" t="s">
        <v>348</v>
      </c>
      <c r="H24" s="134">
        <f>VLOOKUP(G24,'Equipment Pricing'!A:C,3,0)</f>
        <v>2582</v>
      </c>
      <c r="I24" s="135">
        <v>620.0</v>
      </c>
      <c r="J24" s="135">
        <f t="shared" si="1"/>
        <v>304.19</v>
      </c>
      <c r="K24" s="135">
        <v>475.0</v>
      </c>
      <c r="L24" s="135">
        <f t="shared" si="2"/>
        <v>3981.19</v>
      </c>
      <c r="M24" s="135">
        <f t="shared" si="3"/>
        <v>1448.81</v>
      </c>
      <c r="N24" s="136">
        <v>5430.0</v>
      </c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ht="15.75" customHeight="1">
      <c r="A25" s="58" t="s">
        <v>39</v>
      </c>
      <c r="B25" s="58" t="s">
        <v>147</v>
      </c>
      <c r="C25" s="58" t="s">
        <v>281</v>
      </c>
      <c r="D25" s="55" t="s">
        <v>343</v>
      </c>
      <c r="E25" s="55" t="s">
        <v>322</v>
      </c>
      <c r="F25" s="55">
        <v>5.0</v>
      </c>
      <c r="G25" s="115" t="s">
        <v>349</v>
      </c>
      <c r="H25" s="134">
        <f>VLOOKUP(G25,'Equipment Pricing'!A:C,3,0)</f>
        <v>2943</v>
      </c>
      <c r="I25" s="135">
        <v>620.0</v>
      </c>
      <c r="J25" s="135">
        <f t="shared" si="1"/>
        <v>338.485</v>
      </c>
      <c r="K25" s="135">
        <v>475.0</v>
      </c>
      <c r="L25" s="135">
        <f t="shared" si="2"/>
        <v>4376.485</v>
      </c>
      <c r="M25" s="135">
        <f t="shared" si="3"/>
        <v>1448.515</v>
      </c>
      <c r="N25" s="136">
        <v>5825.0</v>
      </c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ht="15.75" customHeight="1">
      <c r="A26" s="58" t="s">
        <v>91</v>
      </c>
      <c r="B26" s="58" t="s">
        <v>92</v>
      </c>
      <c r="C26" s="58" t="s">
        <v>93</v>
      </c>
      <c r="D26" s="55" t="s">
        <v>42</v>
      </c>
      <c r="E26" s="55" t="s">
        <v>322</v>
      </c>
      <c r="F26" s="55">
        <v>2.0</v>
      </c>
      <c r="G26" s="133" t="s">
        <v>337</v>
      </c>
      <c r="H26" s="134">
        <f>VLOOKUP(G26,'Equipment Pricing'!A:C,3,0)</f>
        <v>2047</v>
      </c>
      <c r="I26" s="135">
        <v>620.0</v>
      </c>
      <c r="J26" s="135">
        <f t="shared" si="1"/>
        <v>253.365</v>
      </c>
      <c r="K26" s="135">
        <v>475.0</v>
      </c>
      <c r="L26" s="135">
        <f t="shared" si="2"/>
        <v>3395.365</v>
      </c>
      <c r="M26" s="135">
        <f t="shared" si="3"/>
        <v>1454.635</v>
      </c>
      <c r="N26" s="136">
        <v>4850.0</v>
      </c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 ht="15.75" customHeight="1">
      <c r="A27" s="58" t="s">
        <v>91</v>
      </c>
      <c r="B27" s="58" t="s">
        <v>92</v>
      </c>
      <c r="C27" s="58" t="s">
        <v>93</v>
      </c>
      <c r="D27" s="55" t="s">
        <v>42</v>
      </c>
      <c r="E27" s="55" t="s">
        <v>322</v>
      </c>
      <c r="F27" s="55">
        <v>2.5</v>
      </c>
      <c r="G27" s="115" t="s">
        <v>338</v>
      </c>
      <c r="H27" s="134">
        <f>VLOOKUP(G27,'Equipment Pricing'!A:C,3,0)</f>
        <v>2163</v>
      </c>
      <c r="I27" s="135">
        <v>620.0</v>
      </c>
      <c r="J27" s="135">
        <f t="shared" si="1"/>
        <v>264.385</v>
      </c>
      <c r="K27" s="135">
        <v>475.0</v>
      </c>
      <c r="L27" s="135">
        <f t="shared" si="2"/>
        <v>3522.385</v>
      </c>
      <c r="M27" s="135">
        <f t="shared" si="3"/>
        <v>1452.615</v>
      </c>
      <c r="N27" s="136">
        <v>4975.0</v>
      </c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ht="15.75" customHeight="1">
      <c r="A28" s="58" t="s">
        <v>91</v>
      </c>
      <c r="B28" s="58" t="s">
        <v>92</v>
      </c>
      <c r="C28" s="58" t="s">
        <v>93</v>
      </c>
      <c r="D28" s="55" t="s">
        <v>42</v>
      </c>
      <c r="E28" s="55" t="s">
        <v>322</v>
      </c>
      <c r="F28" s="55">
        <v>3.0</v>
      </c>
      <c r="G28" s="115" t="s">
        <v>339</v>
      </c>
      <c r="H28" s="134">
        <f>VLOOKUP(G28,'Equipment Pricing'!A:C,3,0)</f>
        <v>2189</v>
      </c>
      <c r="I28" s="135">
        <v>620.0</v>
      </c>
      <c r="J28" s="135">
        <f t="shared" si="1"/>
        <v>266.855</v>
      </c>
      <c r="K28" s="135">
        <v>475.0</v>
      </c>
      <c r="L28" s="135">
        <f t="shared" si="2"/>
        <v>3550.855</v>
      </c>
      <c r="M28" s="135">
        <f t="shared" si="3"/>
        <v>1424.145</v>
      </c>
      <c r="N28" s="136">
        <v>4975.0</v>
      </c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ht="15.75" customHeight="1">
      <c r="A29" s="58" t="s">
        <v>91</v>
      </c>
      <c r="B29" s="58" t="s">
        <v>92</v>
      </c>
      <c r="C29" s="58" t="s">
        <v>93</v>
      </c>
      <c r="D29" s="55" t="s">
        <v>42</v>
      </c>
      <c r="E29" s="55" t="s">
        <v>322</v>
      </c>
      <c r="F29" s="55">
        <v>3.5</v>
      </c>
      <c r="G29" s="115" t="s">
        <v>340</v>
      </c>
      <c r="H29" s="134">
        <f>VLOOKUP(G29,'Equipment Pricing'!A:C,3,0)</f>
        <v>2415</v>
      </c>
      <c r="I29" s="135">
        <v>620.0</v>
      </c>
      <c r="J29" s="135">
        <f t="shared" si="1"/>
        <v>288.325</v>
      </c>
      <c r="K29" s="135">
        <v>475.0</v>
      </c>
      <c r="L29" s="135">
        <f t="shared" si="2"/>
        <v>3798.325</v>
      </c>
      <c r="M29" s="135">
        <f t="shared" si="3"/>
        <v>1451.675</v>
      </c>
      <c r="N29" s="136">
        <v>5250.0</v>
      </c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ht="15.75" customHeight="1">
      <c r="A30" s="58" t="s">
        <v>91</v>
      </c>
      <c r="B30" s="58" t="s">
        <v>92</v>
      </c>
      <c r="C30" s="58" t="s">
        <v>93</v>
      </c>
      <c r="D30" s="55" t="s">
        <v>42</v>
      </c>
      <c r="E30" s="55" t="s">
        <v>322</v>
      </c>
      <c r="F30" s="55">
        <v>4.0</v>
      </c>
      <c r="G30" s="115" t="s">
        <v>341</v>
      </c>
      <c r="H30" s="134">
        <f>VLOOKUP(G30,'Equipment Pricing'!A:C,3,0)</f>
        <v>2582</v>
      </c>
      <c r="I30" s="135">
        <v>620.0</v>
      </c>
      <c r="J30" s="135">
        <f t="shared" si="1"/>
        <v>304.19</v>
      </c>
      <c r="K30" s="135">
        <v>475.0</v>
      </c>
      <c r="L30" s="135">
        <f t="shared" si="2"/>
        <v>3981.19</v>
      </c>
      <c r="M30" s="135">
        <f t="shared" si="3"/>
        <v>1448.81</v>
      </c>
      <c r="N30" s="136">
        <v>5430.0</v>
      </c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ht="15.75" customHeight="1">
      <c r="A31" s="58" t="s">
        <v>91</v>
      </c>
      <c r="B31" s="58" t="s">
        <v>92</v>
      </c>
      <c r="C31" s="58" t="s">
        <v>93</v>
      </c>
      <c r="D31" s="55" t="s">
        <v>42</v>
      </c>
      <c r="E31" s="55" t="s">
        <v>322</v>
      </c>
      <c r="F31" s="55">
        <v>5.0</v>
      </c>
      <c r="G31" s="115" t="s">
        <v>342</v>
      </c>
      <c r="H31" s="134">
        <f>VLOOKUP(G31,'Equipment Pricing'!A:C,3,0)</f>
        <v>2943</v>
      </c>
      <c r="I31" s="135">
        <v>620.0</v>
      </c>
      <c r="J31" s="135">
        <f t="shared" si="1"/>
        <v>338.485</v>
      </c>
      <c r="K31" s="135">
        <v>475.0</v>
      </c>
      <c r="L31" s="135">
        <f t="shared" si="2"/>
        <v>4376.485</v>
      </c>
      <c r="M31" s="135">
        <f t="shared" si="3"/>
        <v>1448.515</v>
      </c>
      <c r="N31" s="136">
        <v>5825.0</v>
      </c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ht="15.75" customHeight="1">
      <c r="A32" s="58" t="s">
        <v>91</v>
      </c>
      <c r="B32" s="58" t="s">
        <v>92</v>
      </c>
      <c r="C32" s="58" t="s">
        <v>350</v>
      </c>
      <c r="D32" s="55" t="s">
        <v>343</v>
      </c>
      <c r="E32" s="55" t="s">
        <v>322</v>
      </c>
      <c r="F32" s="55">
        <v>2.0</v>
      </c>
      <c r="G32" s="133" t="s">
        <v>337</v>
      </c>
      <c r="H32" s="134">
        <f>VLOOKUP(G32,'Equipment Pricing'!A:C,3,0)</f>
        <v>2047</v>
      </c>
      <c r="I32" s="135">
        <v>620.0</v>
      </c>
      <c r="J32" s="135">
        <f t="shared" si="1"/>
        <v>253.365</v>
      </c>
      <c r="K32" s="135">
        <v>475.0</v>
      </c>
      <c r="L32" s="135">
        <f t="shared" si="2"/>
        <v>3395.365</v>
      </c>
      <c r="M32" s="135">
        <f t="shared" si="3"/>
        <v>1454.635</v>
      </c>
      <c r="N32" s="136">
        <v>4850.0</v>
      </c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ht="15.75" customHeight="1">
      <c r="A33" s="58" t="s">
        <v>91</v>
      </c>
      <c r="B33" s="58" t="s">
        <v>92</v>
      </c>
      <c r="C33" s="58" t="s">
        <v>350</v>
      </c>
      <c r="D33" s="55" t="s">
        <v>343</v>
      </c>
      <c r="E33" s="55" t="s">
        <v>322</v>
      </c>
      <c r="F33" s="55">
        <v>2.5</v>
      </c>
      <c r="G33" s="115" t="s">
        <v>338</v>
      </c>
      <c r="H33" s="134">
        <f>VLOOKUP(G33,'Equipment Pricing'!A:C,3,0)</f>
        <v>2163</v>
      </c>
      <c r="I33" s="135">
        <v>620.0</v>
      </c>
      <c r="J33" s="135">
        <f t="shared" si="1"/>
        <v>264.385</v>
      </c>
      <c r="K33" s="135">
        <v>475.0</v>
      </c>
      <c r="L33" s="135">
        <f t="shared" si="2"/>
        <v>3522.385</v>
      </c>
      <c r="M33" s="135">
        <f t="shared" si="3"/>
        <v>1452.615</v>
      </c>
      <c r="N33" s="136">
        <v>4975.0</v>
      </c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ht="15.75" customHeight="1">
      <c r="A34" s="58" t="s">
        <v>91</v>
      </c>
      <c r="B34" s="58" t="s">
        <v>92</v>
      </c>
      <c r="C34" s="58" t="s">
        <v>350</v>
      </c>
      <c r="D34" s="55" t="s">
        <v>343</v>
      </c>
      <c r="E34" s="55" t="s">
        <v>322</v>
      </c>
      <c r="F34" s="55">
        <v>3.0</v>
      </c>
      <c r="G34" s="115" t="s">
        <v>339</v>
      </c>
      <c r="H34" s="134">
        <f>VLOOKUP(G34,'Equipment Pricing'!A:C,3,0)</f>
        <v>2189</v>
      </c>
      <c r="I34" s="135">
        <v>620.0</v>
      </c>
      <c r="J34" s="135">
        <f t="shared" si="1"/>
        <v>266.855</v>
      </c>
      <c r="K34" s="135">
        <v>475.0</v>
      </c>
      <c r="L34" s="135">
        <f t="shared" si="2"/>
        <v>3550.855</v>
      </c>
      <c r="M34" s="135">
        <f t="shared" si="3"/>
        <v>1424.145</v>
      </c>
      <c r="N34" s="136">
        <v>4975.0</v>
      </c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ht="15.75" customHeight="1">
      <c r="A35" s="58" t="s">
        <v>91</v>
      </c>
      <c r="B35" s="58" t="s">
        <v>92</v>
      </c>
      <c r="C35" s="58" t="s">
        <v>350</v>
      </c>
      <c r="D35" s="55" t="s">
        <v>343</v>
      </c>
      <c r="E35" s="55" t="s">
        <v>322</v>
      </c>
      <c r="F35" s="55">
        <v>3.5</v>
      </c>
      <c r="G35" s="115" t="s">
        <v>340</v>
      </c>
      <c r="H35" s="134">
        <f>VLOOKUP(G35,'Equipment Pricing'!A:C,3,0)</f>
        <v>2415</v>
      </c>
      <c r="I35" s="135">
        <v>620.0</v>
      </c>
      <c r="J35" s="135">
        <f t="shared" si="1"/>
        <v>288.325</v>
      </c>
      <c r="K35" s="135">
        <v>475.0</v>
      </c>
      <c r="L35" s="135">
        <f t="shared" si="2"/>
        <v>3798.325</v>
      </c>
      <c r="M35" s="135">
        <f t="shared" si="3"/>
        <v>1451.675</v>
      </c>
      <c r="N35" s="136">
        <v>5250.0</v>
      </c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ht="15.75" customHeight="1">
      <c r="A36" s="58" t="s">
        <v>91</v>
      </c>
      <c r="B36" s="58" t="s">
        <v>92</v>
      </c>
      <c r="C36" s="58" t="s">
        <v>350</v>
      </c>
      <c r="D36" s="55" t="s">
        <v>343</v>
      </c>
      <c r="E36" s="55" t="s">
        <v>322</v>
      </c>
      <c r="F36" s="55">
        <v>4.0</v>
      </c>
      <c r="G36" s="115" t="s">
        <v>341</v>
      </c>
      <c r="H36" s="134">
        <f>VLOOKUP(G36,'Equipment Pricing'!A:C,3,0)</f>
        <v>2582</v>
      </c>
      <c r="I36" s="135">
        <v>620.0</v>
      </c>
      <c r="J36" s="135">
        <f t="shared" si="1"/>
        <v>304.19</v>
      </c>
      <c r="K36" s="135">
        <v>475.0</v>
      </c>
      <c r="L36" s="135">
        <f t="shared" si="2"/>
        <v>3981.19</v>
      </c>
      <c r="M36" s="135">
        <f t="shared" si="3"/>
        <v>1448.81</v>
      </c>
      <c r="N36" s="136">
        <v>5430.0</v>
      </c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ht="15.75" customHeight="1">
      <c r="A37" s="58" t="s">
        <v>91</v>
      </c>
      <c r="B37" s="58" t="s">
        <v>92</v>
      </c>
      <c r="C37" s="58" t="s">
        <v>350</v>
      </c>
      <c r="D37" s="55" t="s">
        <v>343</v>
      </c>
      <c r="E37" s="55" t="s">
        <v>322</v>
      </c>
      <c r="F37" s="55">
        <v>5.0</v>
      </c>
      <c r="G37" s="115" t="s">
        <v>342</v>
      </c>
      <c r="H37" s="134">
        <f>VLOOKUP(G37,'Equipment Pricing'!A:C,3,0)</f>
        <v>2943</v>
      </c>
      <c r="I37" s="135">
        <v>620.0</v>
      </c>
      <c r="J37" s="135">
        <f t="shared" si="1"/>
        <v>338.485</v>
      </c>
      <c r="K37" s="135">
        <v>475.0</v>
      </c>
      <c r="L37" s="135">
        <f t="shared" si="2"/>
        <v>4376.485</v>
      </c>
      <c r="M37" s="135">
        <f t="shared" si="3"/>
        <v>1448.515</v>
      </c>
      <c r="N37" s="136">
        <v>5825.0</v>
      </c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ht="15.75" customHeight="1">
      <c r="A38" s="58" t="s">
        <v>101</v>
      </c>
      <c r="B38" s="58" t="s">
        <v>102</v>
      </c>
      <c r="C38" s="58" t="s">
        <v>93</v>
      </c>
      <c r="D38" s="55" t="s">
        <v>42</v>
      </c>
      <c r="E38" s="55" t="s">
        <v>322</v>
      </c>
      <c r="F38" s="55">
        <v>2.0</v>
      </c>
      <c r="G38" s="133" t="s">
        <v>337</v>
      </c>
      <c r="H38" s="134">
        <f>VLOOKUP(G38,'Equipment Pricing'!A:C,3,0)</f>
        <v>2047</v>
      </c>
      <c r="I38" s="135">
        <v>620.0</v>
      </c>
      <c r="J38" s="135">
        <f t="shared" si="1"/>
        <v>253.365</v>
      </c>
      <c r="K38" s="135">
        <v>475.0</v>
      </c>
      <c r="L38" s="135">
        <f t="shared" si="2"/>
        <v>3395.365</v>
      </c>
      <c r="M38" s="135">
        <f t="shared" si="3"/>
        <v>1454.635</v>
      </c>
      <c r="N38" s="136">
        <v>4850.0</v>
      </c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ht="15.75" customHeight="1">
      <c r="A39" s="58" t="s">
        <v>101</v>
      </c>
      <c r="B39" s="58" t="s">
        <v>102</v>
      </c>
      <c r="C39" s="58" t="s">
        <v>93</v>
      </c>
      <c r="D39" s="55" t="s">
        <v>42</v>
      </c>
      <c r="E39" s="55" t="s">
        <v>322</v>
      </c>
      <c r="F39" s="55">
        <v>2.5</v>
      </c>
      <c r="G39" s="115" t="s">
        <v>338</v>
      </c>
      <c r="H39" s="134">
        <f>VLOOKUP(G39,'Equipment Pricing'!A:C,3,0)</f>
        <v>2163</v>
      </c>
      <c r="I39" s="135">
        <v>620.0</v>
      </c>
      <c r="J39" s="135">
        <f t="shared" si="1"/>
        <v>264.385</v>
      </c>
      <c r="K39" s="135">
        <v>475.0</v>
      </c>
      <c r="L39" s="135">
        <f t="shared" si="2"/>
        <v>3522.385</v>
      </c>
      <c r="M39" s="135">
        <f t="shared" si="3"/>
        <v>1452.615</v>
      </c>
      <c r="N39" s="136">
        <v>4975.0</v>
      </c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ht="15.75" customHeight="1">
      <c r="A40" s="58" t="s">
        <v>101</v>
      </c>
      <c r="B40" s="58" t="s">
        <v>102</v>
      </c>
      <c r="C40" s="58" t="s">
        <v>93</v>
      </c>
      <c r="D40" s="55" t="s">
        <v>42</v>
      </c>
      <c r="E40" s="55" t="s">
        <v>322</v>
      </c>
      <c r="F40" s="55">
        <v>3.0</v>
      </c>
      <c r="G40" s="115" t="s">
        <v>339</v>
      </c>
      <c r="H40" s="134">
        <f>VLOOKUP(G40,'Equipment Pricing'!A:C,3,0)</f>
        <v>2189</v>
      </c>
      <c r="I40" s="135">
        <v>620.0</v>
      </c>
      <c r="J40" s="135">
        <f t="shared" si="1"/>
        <v>266.855</v>
      </c>
      <c r="K40" s="135">
        <v>475.0</v>
      </c>
      <c r="L40" s="135">
        <f t="shared" si="2"/>
        <v>3550.855</v>
      </c>
      <c r="M40" s="135">
        <f t="shared" si="3"/>
        <v>1424.145</v>
      </c>
      <c r="N40" s="136">
        <v>4975.0</v>
      </c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ht="15.75" customHeight="1">
      <c r="A41" s="58" t="s">
        <v>101</v>
      </c>
      <c r="B41" s="58" t="s">
        <v>102</v>
      </c>
      <c r="C41" s="58" t="s">
        <v>93</v>
      </c>
      <c r="D41" s="55" t="s">
        <v>42</v>
      </c>
      <c r="E41" s="55" t="s">
        <v>322</v>
      </c>
      <c r="F41" s="55">
        <v>3.5</v>
      </c>
      <c r="G41" s="115" t="s">
        <v>340</v>
      </c>
      <c r="H41" s="134">
        <f>VLOOKUP(G41,'Equipment Pricing'!A:C,3,0)</f>
        <v>2415</v>
      </c>
      <c r="I41" s="135">
        <v>620.0</v>
      </c>
      <c r="J41" s="135">
        <f t="shared" si="1"/>
        <v>288.325</v>
      </c>
      <c r="K41" s="135">
        <v>475.0</v>
      </c>
      <c r="L41" s="135">
        <f t="shared" si="2"/>
        <v>3798.325</v>
      </c>
      <c r="M41" s="135">
        <f t="shared" si="3"/>
        <v>1451.675</v>
      </c>
      <c r="N41" s="136">
        <v>5250.0</v>
      </c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ht="15.75" customHeight="1">
      <c r="A42" s="58" t="s">
        <v>101</v>
      </c>
      <c r="B42" s="58" t="s">
        <v>102</v>
      </c>
      <c r="C42" s="58" t="s">
        <v>93</v>
      </c>
      <c r="D42" s="55" t="s">
        <v>42</v>
      </c>
      <c r="E42" s="55" t="s">
        <v>322</v>
      </c>
      <c r="F42" s="55">
        <v>4.0</v>
      </c>
      <c r="G42" s="115" t="s">
        <v>341</v>
      </c>
      <c r="H42" s="134">
        <f>VLOOKUP(G42,'Equipment Pricing'!A:C,3,0)</f>
        <v>2582</v>
      </c>
      <c r="I42" s="135">
        <v>620.0</v>
      </c>
      <c r="J42" s="135">
        <f t="shared" si="1"/>
        <v>304.19</v>
      </c>
      <c r="K42" s="135">
        <v>475.0</v>
      </c>
      <c r="L42" s="135">
        <f t="shared" si="2"/>
        <v>3981.19</v>
      </c>
      <c r="M42" s="135">
        <f t="shared" si="3"/>
        <v>1448.81</v>
      </c>
      <c r="N42" s="136">
        <v>5430.0</v>
      </c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ht="15.75" customHeight="1">
      <c r="A43" s="58" t="s">
        <v>101</v>
      </c>
      <c r="B43" s="58" t="s">
        <v>102</v>
      </c>
      <c r="C43" s="58" t="s">
        <v>93</v>
      </c>
      <c r="D43" s="55" t="s">
        <v>42</v>
      </c>
      <c r="E43" s="55" t="s">
        <v>322</v>
      </c>
      <c r="F43" s="55">
        <v>5.0</v>
      </c>
      <c r="G43" s="115" t="s">
        <v>342</v>
      </c>
      <c r="H43" s="134">
        <f>VLOOKUP(G43,'Equipment Pricing'!A:C,3,0)</f>
        <v>2943</v>
      </c>
      <c r="I43" s="135">
        <v>620.0</v>
      </c>
      <c r="J43" s="135">
        <f t="shared" si="1"/>
        <v>338.485</v>
      </c>
      <c r="K43" s="135">
        <v>475.0</v>
      </c>
      <c r="L43" s="135">
        <f t="shared" si="2"/>
        <v>4376.485</v>
      </c>
      <c r="M43" s="135">
        <f t="shared" si="3"/>
        <v>1448.515</v>
      </c>
      <c r="N43" s="136">
        <v>5825.0</v>
      </c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ht="15.75" customHeight="1">
      <c r="A44" s="58" t="s">
        <v>114</v>
      </c>
      <c r="B44" s="58" t="s">
        <v>115</v>
      </c>
      <c r="C44" s="58" t="s">
        <v>116</v>
      </c>
      <c r="D44" s="55" t="s">
        <v>42</v>
      </c>
      <c r="E44" s="55" t="s">
        <v>322</v>
      </c>
      <c r="F44" s="55">
        <v>2.0</v>
      </c>
      <c r="G44" s="133" t="s">
        <v>351</v>
      </c>
      <c r="H44" s="134">
        <f>VLOOKUP(G44,'Equipment Pricing'!A:C,3,0)</f>
        <v>2047</v>
      </c>
      <c r="I44" s="135">
        <v>620.0</v>
      </c>
      <c r="J44" s="135">
        <f t="shared" si="1"/>
        <v>253.365</v>
      </c>
      <c r="K44" s="135">
        <v>475.0</v>
      </c>
      <c r="L44" s="135">
        <f t="shared" si="2"/>
        <v>3395.365</v>
      </c>
      <c r="M44" s="135">
        <f t="shared" si="3"/>
        <v>1454.635</v>
      </c>
      <c r="N44" s="136">
        <v>4850.0</v>
      </c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ht="15.75" customHeight="1">
      <c r="A45" s="58" t="s">
        <v>114</v>
      </c>
      <c r="B45" s="58" t="s">
        <v>115</v>
      </c>
      <c r="C45" s="58" t="s">
        <v>116</v>
      </c>
      <c r="D45" s="55" t="s">
        <v>42</v>
      </c>
      <c r="E45" s="55" t="s">
        <v>322</v>
      </c>
      <c r="F45" s="55">
        <v>2.5</v>
      </c>
      <c r="G45" s="115" t="s">
        <v>352</v>
      </c>
      <c r="H45" s="134">
        <f>VLOOKUP(G45,'Equipment Pricing'!A:C,3,0)</f>
        <v>2163</v>
      </c>
      <c r="I45" s="135">
        <v>620.0</v>
      </c>
      <c r="J45" s="135">
        <f t="shared" si="1"/>
        <v>264.385</v>
      </c>
      <c r="K45" s="135">
        <v>475.0</v>
      </c>
      <c r="L45" s="135">
        <f t="shared" si="2"/>
        <v>3522.385</v>
      </c>
      <c r="M45" s="135">
        <f t="shared" si="3"/>
        <v>1452.615</v>
      </c>
      <c r="N45" s="136">
        <v>4975.0</v>
      </c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ht="15.75" customHeight="1">
      <c r="A46" s="58" t="s">
        <v>114</v>
      </c>
      <c r="B46" s="58" t="s">
        <v>115</v>
      </c>
      <c r="C46" s="58" t="s">
        <v>116</v>
      </c>
      <c r="D46" s="55" t="s">
        <v>42</v>
      </c>
      <c r="E46" s="55" t="s">
        <v>322</v>
      </c>
      <c r="F46" s="55">
        <v>3.0</v>
      </c>
      <c r="G46" s="115" t="s">
        <v>353</v>
      </c>
      <c r="H46" s="134">
        <f>VLOOKUP(G46,'Equipment Pricing'!A:C,3,0)</f>
        <v>2189</v>
      </c>
      <c r="I46" s="135">
        <v>620.0</v>
      </c>
      <c r="J46" s="135">
        <f t="shared" si="1"/>
        <v>266.855</v>
      </c>
      <c r="K46" s="135">
        <v>475.0</v>
      </c>
      <c r="L46" s="135">
        <f t="shared" si="2"/>
        <v>3550.855</v>
      </c>
      <c r="M46" s="135">
        <f t="shared" si="3"/>
        <v>1424.145</v>
      </c>
      <c r="N46" s="136">
        <v>4975.0</v>
      </c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ht="15.75" customHeight="1">
      <c r="A47" s="58" t="s">
        <v>114</v>
      </c>
      <c r="B47" s="58" t="s">
        <v>115</v>
      </c>
      <c r="C47" s="58" t="s">
        <v>116</v>
      </c>
      <c r="D47" s="55" t="s">
        <v>42</v>
      </c>
      <c r="E47" s="55" t="s">
        <v>322</v>
      </c>
      <c r="F47" s="55">
        <v>3.5</v>
      </c>
      <c r="G47" s="115" t="s">
        <v>354</v>
      </c>
      <c r="H47" s="134">
        <f>VLOOKUP(G47,'Equipment Pricing'!A:C,3,0)</f>
        <v>2415</v>
      </c>
      <c r="I47" s="135">
        <v>620.0</v>
      </c>
      <c r="J47" s="135">
        <f t="shared" si="1"/>
        <v>288.325</v>
      </c>
      <c r="K47" s="135">
        <v>475.0</v>
      </c>
      <c r="L47" s="135">
        <f t="shared" si="2"/>
        <v>3798.325</v>
      </c>
      <c r="M47" s="135">
        <f t="shared" si="3"/>
        <v>1451.675</v>
      </c>
      <c r="N47" s="136">
        <v>5250.0</v>
      </c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ht="15.75" customHeight="1">
      <c r="A48" s="58" t="s">
        <v>114</v>
      </c>
      <c r="B48" s="58" t="s">
        <v>115</v>
      </c>
      <c r="C48" s="58" t="s">
        <v>116</v>
      </c>
      <c r="D48" s="55" t="s">
        <v>42</v>
      </c>
      <c r="E48" s="55" t="s">
        <v>322</v>
      </c>
      <c r="F48" s="55">
        <v>4.0</v>
      </c>
      <c r="G48" s="115" t="s">
        <v>355</v>
      </c>
      <c r="H48" s="134">
        <f>VLOOKUP(G48,'Equipment Pricing'!A:C,3,0)</f>
        <v>2582</v>
      </c>
      <c r="I48" s="135">
        <v>620.0</v>
      </c>
      <c r="J48" s="135">
        <f t="shared" si="1"/>
        <v>304.19</v>
      </c>
      <c r="K48" s="135">
        <v>475.0</v>
      </c>
      <c r="L48" s="135">
        <f t="shared" si="2"/>
        <v>3981.19</v>
      </c>
      <c r="M48" s="135">
        <f t="shared" si="3"/>
        <v>1448.81</v>
      </c>
      <c r="N48" s="136">
        <v>5430.0</v>
      </c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ht="15.75" customHeight="1">
      <c r="A49" s="58" t="s">
        <v>114</v>
      </c>
      <c r="B49" s="58" t="s">
        <v>115</v>
      </c>
      <c r="C49" s="58" t="s">
        <v>116</v>
      </c>
      <c r="D49" s="55" t="s">
        <v>42</v>
      </c>
      <c r="E49" s="55" t="s">
        <v>322</v>
      </c>
      <c r="F49" s="55">
        <v>5.0</v>
      </c>
      <c r="G49" s="115" t="s">
        <v>356</v>
      </c>
      <c r="H49" s="134">
        <f>VLOOKUP(G49,'Equipment Pricing'!A:C,3,0)</f>
        <v>2943</v>
      </c>
      <c r="I49" s="135">
        <v>620.0</v>
      </c>
      <c r="J49" s="135">
        <f t="shared" si="1"/>
        <v>338.485</v>
      </c>
      <c r="K49" s="135">
        <v>475.0</v>
      </c>
      <c r="L49" s="135">
        <f t="shared" si="2"/>
        <v>4376.485</v>
      </c>
      <c r="M49" s="135">
        <f t="shared" si="3"/>
        <v>1448.515</v>
      </c>
      <c r="N49" s="136">
        <v>5825.0</v>
      </c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ht="15.75" customHeight="1">
      <c r="A50" s="58" t="s">
        <v>143</v>
      </c>
      <c r="B50" s="58" t="s">
        <v>40</v>
      </c>
      <c r="C50" s="58" t="s">
        <v>41</v>
      </c>
      <c r="D50" s="55" t="s">
        <v>42</v>
      </c>
      <c r="E50" s="55" t="s">
        <v>322</v>
      </c>
      <c r="F50" s="55">
        <v>2.0</v>
      </c>
      <c r="G50" s="133" t="s">
        <v>337</v>
      </c>
      <c r="H50" s="134">
        <f>VLOOKUP(G50,'Equipment Pricing'!A:C,3,0)</f>
        <v>2047</v>
      </c>
      <c r="I50" s="135">
        <v>620.0</v>
      </c>
      <c r="J50" s="135">
        <f t="shared" si="1"/>
        <v>253.365</v>
      </c>
      <c r="K50" s="135">
        <v>475.0</v>
      </c>
      <c r="L50" s="135">
        <f t="shared" si="2"/>
        <v>3395.365</v>
      </c>
      <c r="M50" s="135">
        <f t="shared" si="3"/>
        <v>1454.635</v>
      </c>
      <c r="N50" s="136">
        <v>4850.0</v>
      </c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ht="15.75" customHeight="1">
      <c r="A51" s="58" t="s">
        <v>143</v>
      </c>
      <c r="B51" s="58" t="s">
        <v>40</v>
      </c>
      <c r="C51" s="58" t="s">
        <v>41</v>
      </c>
      <c r="D51" s="55" t="s">
        <v>42</v>
      </c>
      <c r="E51" s="55" t="s">
        <v>322</v>
      </c>
      <c r="F51" s="55">
        <v>2.5</v>
      </c>
      <c r="G51" s="115" t="s">
        <v>338</v>
      </c>
      <c r="H51" s="134">
        <f>VLOOKUP(G51,'Equipment Pricing'!A:C,3,0)</f>
        <v>2163</v>
      </c>
      <c r="I51" s="135">
        <v>620.0</v>
      </c>
      <c r="J51" s="135">
        <f t="shared" si="1"/>
        <v>264.385</v>
      </c>
      <c r="K51" s="135">
        <v>475.0</v>
      </c>
      <c r="L51" s="135">
        <f t="shared" si="2"/>
        <v>3522.385</v>
      </c>
      <c r="M51" s="135">
        <f t="shared" si="3"/>
        <v>1452.615</v>
      </c>
      <c r="N51" s="136">
        <v>4975.0</v>
      </c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ht="15.75" customHeight="1">
      <c r="A52" s="58" t="s">
        <v>143</v>
      </c>
      <c r="B52" s="58" t="s">
        <v>40</v>
      </c>
      <c r="C52" s="58" t="s">
        <v>41</v>
      </c>
      <c r="D52" s="55" t="s">
        <v>42</v>
      </c>
      <c r="E52" s="55" t="s">
        <v>322</v>
      </c>
      <c r="F52" s="55">
        <v>3.0</v>
      </c>
      <c r="G52" s="115" t="s">
        <v>339</v>
      </c>
      <c r="H52" s="134">
        <f>VLOOKUP(G52,'Equipment Pricing'!A:C,3,0)</f>
        <v>2189</v>
      </c>
      <c r="I52" s="135">
        <v>620.0</v>
      </c>
      <c r="J52" s="135">
        <f t="shared" si="1"/>
        <v>266.855</v>
      </c>
      <c r="K52" s="135">
        <v>475.0</v>
      </c>
      <c r="L52" s="135">
        <f t="shared" si="2"/>
        <v>3550.855</v>
      </c>
      <c r="M52" s="135">
        <f t="shared" si="3"/>
        <v>1424.145</v>
      </c>
      <c r="N52" s="136">
        <v>4975.0</v>
      </c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ht="15.75" customHeight="1">
      <c r="A53" s="58" t="s">
        <v>143</v>
      </c>
      <c r="B53" s="58" t="s">
        <v>40</v>
      </c>
      <c r="C53" s="58" t="s">
        <v>41</v>
      </c>
      <c r="D53" s="55" t="s">
        <v>42</v>
      </c>
      <c r="E53" s="55" t="s">
        <v>322</v>
      </c>
      <c r="F53" s="55">
        <v>3.5</v>
      </c>
      <c r="G53" s="115" t="s">
        <v>340</v>
      </c>
      <c r="H53" s="134">
        <f>VLOOKUP(G53,'Equipment Pricing'!A:C,3,0)</f>
        <v>2415</v>
      </c>
      <c r="I53" s="135">
        <v>620.0</v>
      </c>
      <c r="J53" s="135">
        <f t="shared" si="1"/>
        <v>288.325</v>
      </c>
      <c r="K53" s="135">
        <v>475.0</v>
      </c>
      <c r="L53" s="135">
        <f t="shared" si="2"/>
        <v>3798.325</v>
      </c>
      <c r="M53" s="135">
        <f t="shared" si="3"/>
        <v>1451.675</v>
      </c>
      <c r="N53" s="136">
        <v>5250.0</v>
      </c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ht="15.75" customHeight="1">
      <c r="A54" s="58" t="s">
        <v>143</v>
      </c>
      <c r="B54" s="58" t="s">
        <v>40</v>
      </c>
      <c r="C54" s="58" t="s">
        <v>41</v>
      </c>
      <c r="D54" s="55" t="s">
        <v>42</v>
      </c>
      <c r="E54" s="55" t="s">
        <v>322</v>
      </c>
      <c r="F54" s="55">
        <v>4.0</v>
      </c>
      <c r="G54" s="115" t="s">
        <v>341</v>
      </c>
      <c r="H54" s="134">
        <f>VLOOKUP(G54,'Equipment Pricing'!A:C,3,0)</f>
        <v>2582</v>
      </c>
      <c r="I54" s="135">
        <v>620.0</v>
      </c>
      <c r="J54" s="135">
        <f t="shared" si="1"/>
        <v>304.19</v>
      </c>
      <c r="K54" s="135">
        <v>475.0</v>
      </c>
      <c r="L54" s="135">
        <f t="shared" si="2"/>
        <v>3981.19</v>
      </c>
      <c r="M54" s="135">
        <f t="shared" si="3"/>
        <v>1448.81</v>
      </c>
      <c r="N54" s="136">
        <v>5430.0</v>
      </c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ht="15.75" customHeight="1">
      <c r="A55" s="58" t="s">
        <v>143</v>
      </c>
      <c r="B55" s="58" t="s">
        <v>40</v>
      </c>
      <c r="C55" s="58" t="s">
        <v>41</v>
      </c>
      <c r="D55" s="55" t="s">
        <v>42</v>
      </c>
      <c r="E55" s="55" t="s">
        <v>322</v>
      </c>
      <c r="F55" s="55">
        <v>5.0</v>
      </c>
      <c r="G55" s="115" t="s">
        <v>342</v>
      </c>
      <c r="H55" s="134">
        <f>VLOOKUP(G55,'Equipment Pricing'!A:C,3,0)</f>
        <v>2943</v>
      </c>
      <c r="I55" s="135">
        <v>620.0</v>
      </c>
      <c r="J55" s="135">
        <f t="shared" si="1"/>
        <v>338.485</v>
      </c>
      <c r="K55" s="135">
        <v>475.0</v>
      </c>
      <c r="L55" s="135">
        <f t="shared" si="2"/>
        <v>4376.485</v>
      </c>
      <c r="M55" s="135">
        <f t="shared" si="3"/>
        <v>1448.515</v>
      </c>
      <c r="N55" s="136">
        <v>5825.0</v>
      </c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ht="15.75" customHeight="1">
      <c r="A56" s="58" t="s">
        <v>146</v>
      </c>
      <c r="B56" s="58" t="s">
        <v>147</v>
      </c>
      <c r="C56" s="58" t="s">
        <v>148</v>
      </c>
      <c r="D56" s="55" t="s">
        <v>42</v>
      </c>
      <c r="E56" s="55" t="s">
        <v>322</v>
      </c>
      <c r="F56" s="55">
        <v>2.0</v>
      </c>
      <c r="G56" s="133" t="s">
        <v>344</v>
      </c>
      <c r="H56" s="134">
        <f>VLOOKUP(G56,'Equipment Pricing'!A:C,3,0)</f>
        <v>2047</v>
      </c>
      <c r="I56" s="135">
        <v>620.0</v>
      </c>
      <c r="J56" s="135">
        <f t="shared" si="1"/>
        <v>253.365</v>
      </c>
      <c r="K56" s="135">
        <v>475.0</v>
      </c>
      <c r="L56" s="135">
        <f t="shared" si="2"/>
        <v>3395.365</v>
      </c>
      <c r="M56" s="135">
        <f t="shared" si="3"/>
        <v>1454.635</v>
      </c>
      <c r="N56" s="136">
        <v>4850.0</v>
      </c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ht="15.75" customHeight="1">
      <c r="A57" s="58" t="s">
        <v>146</v>
      </c>
      <c r="B57" s="58" t="s">
        <v>147</v>
      </c>
      <c r="C57" s="58" t="s">
        <v>148</v>
      </c>
      <c r="D57" s="55" t="s">
        <v>42</v>
      </c>
      <c r="E57" s="55" t="s">
        <v>322</v>
      </c>
      <c r="F57" s="55">
        <v>2.5</v>
      </c>
      <c r="G57" s="115" t="s">
        <v>345</v>
      </c>
      <c r="H57" s="134">
        <f>VLOOKUP(G57,'Equipment Pricing'!A:C,3,0)</f>
        <v>2163</v>
      </c>
      <c r="I57" s="135">
        <v>620.0</v>
      </c>
      <c r="J57" s="135">
        <f t="shared" si="1"/>
        <v>264.385</v>
      </c>
      <c r="K57" s="135">
        <v>475.0</v>
      </c>
      <c r="L57" s="135">
        <f t="shared" si="2"/>
        <v>3522.385</v>
      </c>
      <c r="M57" s="135">
        <f t="shared" si="3"/>
        <v>1452.615</v>
      </c>
      <c r="N57" s="136">
        <v>4975.0</v>
      </c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ht="15.75" customHeight="1">
      <c r="A58" s="58" t="s">
        <v>146</v>
      </c>
      <c r="B58" s="58" t="s">
        <v>147</v>
      </c>
      <c r="C58" s="58" t="s">
        <v>148</v>
      </c>
      <c r="D58" s="55" t="s">
        <v>42</v>
      </c>
      <c r="E58" s="55" t="s">
        <v>322</v>
      </c>
      <c r="F58" s="55">
        <v>3.0</v>
      </c>
      <c r="G58" s="115" t="s">
        <v>346</v>
      </c>
      <c r="H58" s="134">
        <f>VLOOKUP(G58,'Equipment Pricing'!A:C,3,0)</f>
        <v>2189</v>
      </c>
      <c r="I58" s="135">
        <v>620.0</v>
      </c>
      <c r="J58" s="135">
        <f t="shared" si="1"/>
        <v>266.855</v>
      </c>
      <c r="K58" s="135">
        <v>475.0</v>
      </c>
      <c r="L58" s="135">
        <f t="shared" si="2"/>
        <v>3550.855</v>
      </c>
      <c r="M58" s="135">
        <f t="shared" si="3"/>
        <v>1424.145</v>
      </c>
      <c r="N58" s="136">
        <v>4975.0</v>
      </c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ht="15.75" customHeight="1">
      <c r="A59" s="58" t="s">
        <v>146</v>
      </c>
      <c r="B59" s="58" t="s">
        <v>147</v>
      </c>
      <c r="C59" s="58" t="s">
        <v>148</v>
      </c>
      <c r="D59" s="55" t="s">
        <v>42</v>
      </c>
      <c r="E59" s="55" t="s">
        <v>322</v>
      </c>
      <c r="F59" s="55">
        <v>3.5</v>
      </c>
      <c r="G59" s="115" t="s">
        <v>347</v>
      </c>
      <c r="H59" s="134">
        <f>VLOOKUP(G59,'Equipment Pricing'!A:C,3,0)</f>
        <v>2415</v>
      </c>
      <c r="I59" s="135">
        <v>620.0</v>
      </c>
      <c r="J59" s="135">
        <f t="shared" si="1"/>
        <v>288.325</v>
      </c>
      <c r="K59" s="135">
        <v>475.0</v>
      </c>
      <c r="L59" s="135">
        <f t="shared" si="2"/>
        <v>3798.325</v>
      </c>
      <c r="M59" s="135">
        <f t="shared" si="3"/>
        <v>1451.675</v>
      </c>
      <c r="N59" s="136">
        <v>5250.0</v>
      </c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ht="15.75" customHeight="1">
      <c r="A60" s="58" t="s">
        <v>146</v>
      </c>
      <c r="B60" s="58" t="s">
        <v>147</v>
      </c>
      <c r="C60" s="58" t="s">
        <v>148</v>
      </c>
      <c r="D60" s="55" t="s">
        <v>42</v>
      </c>
      <c r="E60" s="55" t="s">
        <v>322</v>
      </c>
      <c r="F60" s="55">
        <v>4.0</v>
      </c>
      <c r="G60" s="115" t="s">
        <v>348</v>
      </c>
      <c r="H60" s="134">
        <f>VLOOKUP(G60,'Equipment Pricing'!A:C,3,0)</f>
        <v>2582</v>
      </c>
      <c r="I60" s="135">
        <v>620.0</v>
      </c>
      <c r="J60" s="135">
        <f t="shared" si="1"/>
        <v>304.19</v>
      </c>
      <c r="K60" s="135">
        <v>475.0</v>
      </c>
      <c r="L60" s="135">
        <f t="shared" si="2"/>
        <v>3981.19</v>
      </c>
      <c r="M60" s="135">
        <f t="shared" si="3"/>
        <v>1448.81</v>
      </c>
      <c r="N60" s="136">
        <v>5430.0</v>
      </c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ht="15.75" customHeight="1">
      <c r="A61" s="58" t="s">
        <v>146</v>
      </c>
      <c r="B61" s="58" t="s">
        <v>147</v>
      </c>
      <c r="C61" s="58" t="s">
        <v>148</v>
      </c>
      <c r="D61" s="55" t="s">
        <v>42</v>
      </c>
      <c r="E61" s="55" t="s">
        <v>322</v>
      </c>
      <c r="F61" s="55">
        <v>5.0</v>
      </c>
      <c r="G61" s="115" t="s">
        <v>349</v>
      </c>
      <c r="H61" s="134">
        <f>VLOOKUP(G61,'Equipment Pricing'!A:C,3,0)</f>
        <v>2943</v>
      </c>
      <c r="I61" s="135">
        <v>620.0</v>
      </c>
      <c r="J61" s="135">
        <f t="shared" si="1"/>
        <v>338.485</v>
      </c>
      <c r="K61" s="135">
        <v>475.0</v>
      </c>
      <c r="L61" s="135">
        <f t="shared" si="2"/>
        <v>4376.485</v>
      </c>
      <c r="M61" s="135">
        <f t="shared" si="3"/>
        <v>1448.515</v>
      </c>
      <c r="N61" s="136">
        <v>5825.0</v>
      </c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ht="15.75" customHeight="1">
      <c r="A62" s="58" t="s">
        <v>146</v>
      </c>
      <c r="B62" s="58" t="s">
        <v>147</v>
      </c>
      <c r="C62" s="58" t="s">
        <v>93</v>
      </c>
      <c r="D62" s="55" t="s">
        <v>343</v>
      </c>
      <c r="E62" s="55" t="s">
        <v>322</v>
      </c>
      <c r="F62" s="55">
        <v>2.0</v>
      </c>
      <c r="G62" s="133" t="s">
        <v>337</v>
      </c>
      <c r="H62" s="134">
        <f>VLOOKUP(G62,'Equipment Pricing'!A:C,3,0)</f>
        <v>2047</v>
      </c>
      <c r="I62" s="135">
        <v>620.0</v>
      </c>
      <c r="J62" s="135">
        <f t="shared" si="1"/>
        <v>253.365</v>
      </c>
      <c r="K62" s="135">
        <v>475.0</v>
      </c>
      <c r="L62" s="135">
        <f t="shared" si="2"/>
        <v>3395.365</v>
      </c>
      <c r="M62" s="135">
        <f t="shared" si="3"/>
        <v>1454.635</v>
      </c>
      <c r="N62" s="136">
        <v>4850.0</v>
      </c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ht="15.75" customHeight="1">
      <c r="A63" s="58" t="s">
        <v>146</v>
      </c>
      <c r="B63" s="58" t="s">
        <v>147</v>
      </c>
      <c r="C63" s="58" t="s">
        <v>93</v>
      </c>
      <c r="D63" s="55" t="s">
        <v>343</v>
      </c>
      <c r="E63" s="55" t="s">
        <v>322</v>
      </c>
      <c r="F63" s="55">
        <v>2.5</v>
      </c>
      <c r="G63" s="115" t="s">
        <v>338</v>
      </c>
      <c r="H63" s="134">
        <f>VLOOKUP(G63,'Equipment Pricing'!A:C,3,0)</f>
        <v>2163</v>
      </c>
      <c r="I63" s="135">
        <v>620.0</v>
      </c>
      <c r="J63" s="135">
        <f t="shared" si="1"/>
        <v>264.385</v>
      </c>
      <c r="K63" s="135">
        <v>475.0</v>
      </c>
      <c r="L63" s="135">
        <f t="shared" si="2"/>
        <v>3522.385</v>
      </c>
      <c r="M63" s="135">
        <f t="shared" si="3"/>
        <v>1452.615</v>
      </c>
      <c r="N63" s="136">
        <v>4975.0</v>
      </c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ht="15.75" customHeight="1">
      <c r="A64" s="58" t="s">
        <v>146</v>
      </c>
      <c r="B64" s="58" t="s">
        <v>147</v>
      </c>
      <c r="C64" s="58" t="s">
        <v>93</v>
      </c>
      <c r="D64" s="55" t="s">
        <v>343</v>
      </c>
      <c r="E64" s="55" t="s">
        <v>322</v>
      </c>
      <c r="F64" s="55">
        <v>3.0</v>
      </c>
      <c r="G64" s="115" t="s">
        <v>339</v>
      </c>
      <c r="H64" s="134">
        <f>VLOOKUP(G64,'Equipment Pricing'!A:C,3,0)</f>
        <v>2189</v>
      </c>
      <c r="I64" s="135">
        <v>620.0</v>
      </c>
      <c r="J64" s="135">
        <f t="shared" si="1"/>
        <v>266.855</v>
      </c>
      <c r="K64" s="135">
        <v>475.0</v>
      </c>
      <c r="L64" s="135">
        <f t="shared" si="2"/>
        <v>3550.855</v>
      </c>
      <c r="M64" s="135">
        <f t="shared" si="3"/>
        <v>1424.145</v>
      </c>
      <c r="N64" s="136">
        <v>4975.0</v>
      </c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ht="15.75" customHeight="1">
      <c r="A65" s="58" t="s">
        <v>146</v>
      </c>
      <c r="B65" s="58" t="s">
        <v>147</v>
      </c>
      <c r="C65" s="58" t="s">
        <v>93</v>
      </c>
      <c r="D65" s="55" t="s">
        <v>343</v>
      </c>
      <c r="E65" s="55" t="s">
        <v>322</v>
      </c>
      <c r="F65" s="55">
        <v>3.5</v>
      </c>
      <c r="G65" s="115" t="s">
        <v>340</v>
      </c>
      <c r="H65" s="134">
        <f>VLOOKUP(G65,'Equipment Pricing'!A:C,3,0)</f>
        <v>2415</v>
      </c>
      <c r="I65" s="135">
        <v>620.0</v>
      </c>
      <c r="J65" s="135">
        <f t="shared" si="1"/>
        <v>288.325</v>
      </c>
      <c r="K65" s="135">
        <v>475.0</v>
      </c>
      <c r="L65" s="135">
        <f t="shared" si="2"/>
        <v>3798.325</v>
      </c>
      <c r="M65" s="135">
        <f t="shared" si="3"/>
        <v>1451.675</v>
      </c>
      <c r="N65" s="136">
        <v>5250.0</v>
      </c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ht="15.75" customHeight="1">
      <c r="A66" s="58" t="s">
        <v>146</v>
      </c>
      <c r="B66" s="58" t="s">
        <v>147</v>
      </c>
      <c r="C66" s="58" t="s">
        <v>93</v>
      </c>
      <c r="D66" s="55" t="s">
        <v>343</v>
      </c>
      <c r="E66" s="55" t="s">
        <v>322</v>
      </c>
      <c r="F66" s="55">
        <v>4.0</v>
      </c>
      <c r="G66" s="115" t="s">
        <v>341</v>
      </c>
      <c r="H66" s="134">
        <f>VLOOKUP(G66,'Equipment Pricing'!A:C,3,0)</f>
        <v>2582</v>
      </c>
      <c r="I66" s="135">
        <v>620.0</v>
      </c>
      <c r="J66" s="135">
        <f t="shared" si="1"/>
        <v>304.19</v>
      </c>
      <c r="K66" s="135">
        <v>475.0</v>
      </c>
      <c r="L66" s="135">
        <f t="shared" si="2"/>
        <v>3981.19</v>
      </c>
      <c r="M66" s="135">
        <f t="shared" si="3"/>
        <v>1448.81</v>
      </c>
      <c r="N66" s="136">
        <v>5430.0</v>
      </c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ht="15.75" customHeight="1">
      <c r="A67" s="58" t="s">
        <v>146</v>
      </c>
      <c r="B67" s="58" t="s">
        <v>147</v>
      </c>
      <c r="C67" s="58" t="s">
        <v>93</v>
      </c>
      <c r="D67" s="55" t="s">
        <v>343</v>
      </c>
      <c r="E67" s="55" t="s">
        <v>322</v>
      </c>
      <c r="F67" s="55">
        <v>5.0</v>
      </c>
      <c r="G67" s="115" t="s">
        <v>342</v>
      </c>
      <c r="H67" s="134">
        <f>VLOOKUP(G67,'Equipment Pricing'!A:C,3,0)</f>
        <v>2943</v>
      </c>
      <c r="I67" s="135">
        <v>620.0</v>
      </c>
      <c r="J67" s="135">
        <f t="shared" si="1"/>
        <v>338.485</v>
      </c>
      <c r="K67" s="135">
        <v>475.0</v>
      </c>
      <c r="L67" s="135">
        <f t="shared" si="2"/>
        <v>4376.485</v>
      </c>
      <c r="M67" s="135">
        <f t="shared" si="3"/>
        <v>1448.515</v>
      </c>
      <c r="N67" s="136">
        <v>5825.0</v>
      </c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ht="15.75" customHeight="1">
      <c r="A68" s="58" t="s">
        <v>165</v>
      </c>
      <c r="B68" s="58" t="s">
        <v>115</v>
      </c>
      <c r="C68" s="58" t="s">
        <v>116</v>
      </c>
      <c r="D68" s="55" t="s">
        <v>42</v>
      </c>
      <c r="E68" s="55" t="s">
        <v>322</v>
      </c>
      <c r="F68" s="55">
        <v>2.0</v>
      </c>
      <c r="G68" s="133" t="s">
        <v>351</v>
      </c>
      <c r="H68" s="134">
        <f>VLOOKUP(G68,'Equipment Pricing'!A:C,3,0)</f>
        <v>2047</v>
      </c>
      <c r="I68" s="135">
        <v>620.0</v>
      </c>
      <c r="J68" s="135">
        <f t="shared" si="1"/>
        <v>253.365</v>
      </c>
      <c r="K68" s="135">
        <v>475.0</v>
      </c>
      <c r="L68" s="135">
        <f t="shared" si="2"/>
        <v>3395.365</v>
      </c>
      <c r="M68" s="135">
        <f t="shared" si="3"/>
        <v>1454.635</v>
      </c>
      <c r="N68" s="136">
        <v>4850.0</v>
      </c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ht="15.75" customHeight="1">
      <c r="A69" s="58" t="s">
        <v>165</v>
      </c>
      <c r="B69" s="58" t="s">
        <v>115</v>
      </c>
      <c r="C69" s="58" t="s">
        <v>116</v>
      </c>
      <c r="D69" s="55" t="s">
        <v>42</v>
      </c>
      <c r="E69" s="55" t="s">
        <v>322</v>
      </c>
      <c r="F69" s="55">
        <v>2.5</v>
      </c>
      <c r="G69" s="115" t="s">
        <v>352</v>
      </c>
      <c r="H69" s="134">
        <f>VLOOKUP(G69,'Equipment Pricing'!A:C,3,0)</f>
        <v>2163</v>
      </c>
      <c r="I69" s="135">
        <v>620.0</v>
      </c>
      <c r="J69" s="135">
        <f t="shared" si="1"/>
        <v>264.385</v>
      </c>
      <c r="K69" s="135">
        <v>475.0</v>
      </c>
      <c r="L69" s="135">
        <f t="shared" si="2"/>
        <v>3522.385</v>
      </c>
      <c r="M69" s="135">
        <f t="shared" si="3"/>
        <v>1452.615</v>
      </c>
      <c r="N69" s="136">
        <v>4975.0</v>
      </c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ht="15.75" customHeight="1">
      <c r="A70" s="58" t="s">
        <v>165</v>
      </c>
      <c r="B70" s="58" t="s">
        <v>115</v>
      </c>
      <c r="C70" s="58" t="s">
        <v>116</v>
      </c>
      <c r="D70" s="55" t="s">
        <v>42</v>
      </c>
      <c r="E70" s="55" t="s">
        <v>322</v>
      </c>
      <c r="F70" s="55">
        <v>3.0</v>
      </c>
      <c r="G70" s="115" t="s">
        <v>353</v>
      </c>
      <c r="H70" s="134">
        <f>VLOOKUP(G70,'Equipment Pricing'!A:C,3,0)</f>
        <v>2189</v>
      </c>
      <c r="I70" s="135">
        <v>620.0</v>
      </c>
      <c r="J70" s="135">
        <f t="shared" si="1"/>
        <v>266.855</v>
      </c>
      <c r="K70" s="135">
        <v>475.0</v>
      </c>
      <c r="L70" s="135">
        <f t="shared" si="2"/>
        <v>3550.855</v>
      </c>
      <c r="M70" s="135">
        <f t="shared" si="3"/>
        <v>1424.145</v>
      </c>
      <c r="N70" s="136">
        <v>4975.0</v>
      </c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ht="15.75" customHeight="1">
      <c r="A71" s="58" t="s">
        <v>165</v>
      </c>
      <c r="B71" s="58" t="s">
        <v>115</v>
      </c>
      <c r="C71" s="58" t="s">
        <v>116</v>
      </c>
      <c r="D71" s="55" t="s">
        <v>42</v>
      </c>
      <c r="E71" s="55" t="s">
        <v>322</v>
      </c>
      <c r="F71" s="55">
        <v>3.5</v>
      </c>
      <c r="G71" s="115" t="s">
        <v>354</v>
      </c>
      <c r="H71" s="134">
        <f>VLOOKUP(G71,'Equipment Pricing'!A:C,3,0)</f>
        <v>2415</v>
      </c>
      <c r="I71" s="135">
        <v>620.0</v>
      </c>
      <c r="J71" s="135">
        <f t="shared" si="1"/>
        <v>288.325</v>
      </c>
      <c r="K71" s="135">
        <v>475.0</v>
      </c>
      <c r="L71" s="135">
        <f t="shared" si="2"/>
        <v>3798.325</v>
      </c>
      <c r="M71" s="135">
        <f t="shared" si="3"/>
        <v>1451.675</v>
      </c>
      <c r="N71" s="136">
        <v>5250.0</v>
      </c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ht="15.75" customHeight="1">
      <c r="A72" s="58" t="s">
        <v>165</v>
      </c>
      <c r="B72" s="58" t="s">
        <v>115</v>
      </c>
      <c r="C72" s="58" t="s">
        <v>116</v>
      </c>
      <c r="D72" s="55" t="s">
        <v>42</v>
      </c>
      <c r="E72" s="55" t="s">
        <v>322</v>
      </c>
      <c r="F72" s="55">
        <v>4.0</v>
      </c>
      <c r="G72" s="115" t="s">
        <v>355</v>
      </c>
      <c r="H72" s="134">
        <f>VLOOKUP(G72,'Equipment Pricing'!A:C,3,0)</f>
        <v>2582</v>
      </c>
      <c r="I72" s="135">
        <v>620.0</v>
      </c>
      <c r="J72" s="135">
        <f t="shared" si="1"/>
        <v>304.19</v>
      </c>
      <c r="K72" s="135">
        <v>475.0</v>
      </c>
      <c r="L72" s="135">
        <f t="shared" si="2"/>
        <v>3981.19</v>
      </c>
      <c r="M72" s="135">
        <f t="shared" si="3"/>
        <v>1448.81</v>
      </c>
      <c r="N72" s="136">
        <v>5430.0</v>
      </c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ht="15.75" customHeight="1">
      <c r="A73" s="58" t="s">
        <v>165</v>
      </c>
      <c r="B73" s="58" t="s">
        <v>115</v>
      </c>
      <c r="C73" s="58" t="s">
        <v>116</v>
      </c>
      <c r="D73" s="55" t="s">
        <v>42</v>
      </c>
      <c r="E73" s="55" t="s">
        <v>322</v>
      </c>
      <c r="F73" s="55">
        <v>5.0</v>
      </c>
      <c r="G73" s="115" t="s">
        <v>356</v>
      </c>
      <c r="H73" s="134">
        <f>VLOOKUP(G73,'Equipment Pricing'!A:C,3,0)</f>
        <v>2943</v>
      </c>
      <c r="I73" s="135">
        <v>620.0</v>
      </c>
      <c r="J73" s="135">
        <f t="shared" si="1"/>
        <v>338.485</v>
      </c>
      <c r="K73" s="135">
        <v>475.0</v>
      </c>
      <c r="L73" s="135">
        <f t="shared" si="2"/>
        <v>4376.485</v>
      </c>
      <c r="M73" s="135">
        <f t="shared" si="3"/>
        <v>1448.515</v>
      </c>
      <c r="N73" s="136">
        <v>5825.0</v>
      </c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ht="15.75" customHeight="1">
      <c r="A74" s="58" t="s">
        <v>183</v>
      </c>
      <c r="B74" s="58" t="s">
        <v>92</v>
      </c>
      <c r="C74" s="58" t="s">
        <v>93</v>
      </c>
      <c r="D74" s="55" t="s">
        <v>42</v>
      </c>
      <c r="E74" s="55" t="s">
        <v>322</v>
      </c>
      <c r="F74" s="55">
        <v>2.0</v>
      </c>
      <c r="G74" s="133" t="s">
        <v>337</v>
      </c>
      <c r="H74" s="134">
        <f>VLOOKUP(G74,'Equipment Pricing'!A:C,3,0)</f>
        <v>2047</v>
      </c>
      <c r="I74" s="135">
        <v>620.0</v>
      </c>
      <c r="J74" s="135">
        <f t="shared" si="1"/>
        <v>253.365</v>
      </c>
      <c r="K74" s="135">
        <v>475.0</v>
      </c>
      <c r="L74" s="135">
        <f t="shared" si="2"/>
        <v>3395.365</v>
      </c>
      <c r="M74" s="135">
        <f t="shared" si="3"/>
        <v>1454.635</v>
      </c>
      <c r="N74" s="136">
        <v>4850.0</v>
      </c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ht="15.75" customHeight="1">
      <c r="A75" s="58" t="s">
        <v>183</v>
      </c>
      <c r="B75" s="58" t="s">
        <v>92</v>
      </c>
      <c r="C75" s="58" t="s">
        <v>93</v>
      </c>
      <c r="D75" s="55" t="s">
        <v>42</v>
      </c>
      <c r="E75" s="55" t="s">
        <v>322</v>
      </c>
      <c r="F75" s="55">
        <v>2.5</v>
      </c>
      <c r="G75" s="115" t="s">
        <v>338</v>
      </c>
      <c r="H75" s="134">
        <f>VLOOKUP(G75,'Equipment Pricing'!A:C,3,0)</f>
        <v>2163</v>
      </c>
      <c r="I75" s="135">
        <v>620.0</v>
      </c>
      <c r="J75" s="135">
        <f t="shared" si="1"/>
        <v>264.385</v>
      </c>
      <c r="K75" s="135">
        <v>475.0</v>
      </c>
      <c r="L75" s="135">
        <f t="shared" si="2"/>
        <v>3522.385</v>
      </c>
      <c r="M75" s="135">
        <f t="shared" si="3"/>
        <v>1452.615</v>
      </c>
      <c r="N75" s="136">
        <v>4975.0</v>
      </c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ht="15.75" customHeight="1">
      <c r="A76" s="58" t="s">
        <v>183</v>
      </c>
      <c r="B76" s="58" t="s">
        <v>92</v>
      </c>
      <c r="C76" s="58" t="s">
        <v>93</v>
      </c>
      <c r="D76" s="55" t="s">
        <v>42</v>
      </c>
      <c r="E76" s="55" t="s">
        <v>322</v>
      </c>
      <c r="F76" s="55">
        <v>3.0</v>
      </c>
      <c r="G76" s="115" t="s">
        <v>339</v>
      </c>
      <c r="H76" s="134">
        <f>VLOOKUP(G76,'Equipment Pricing'!A:C,3,0)</f>
        <v>2189</v>
      </c>
      <c r="I76" s="135">
        <v>620.0</v>
      </c>
      <c r="J76" s="135">
        <f t="shared" si="1"/>
        <v>266.855</v>
      </c>
      <c r="K76" s="135">
        <v>475.0</v>
      </c>
      <c r="L76" s="135">
        <f t="shared" si="2"/>
        <v>3550.855</v>
      </c>
      <c r="M76" s="135">
        <f t="shared" si="3"/>
        <v>1424.145</v>
      </c>
      <c r="N76" s="136">
        <v>4975.0</v>
      </c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ht="15.75" customHeight="1">
      <c r="A77" s="58" t="s">
        <v>183</v>
      </c>
      <c r="B77" s="58" t="s">
        <v>92</v>
      </c>
      <c r="C77" s="58" t="s">
        <v>93</v>
      </c>
      <c r="D77" s="55" t="s">
        <v>42</v>
      </c>
      <c r="E77" s="55" t="s">
        <v>322</v>
      </c>
      <c r="F77" s="55">
        <v>3.5</v>
      </c>
      <c r="G77" s="115" t="s">
        <v>340</v>
      </c>
      <c r="H77" s="134">
        <f>VLOOKUP(G77,'Equipment Pricing'!A:C,3,0)</f>
        <v>2415</v>
      </c>
      <c r="I77" s="135">
        <v>620.0</v>
      </c>
      <c r="J77" s="135">
        <f t="shared" si="1"/>
        <v>288.325</v>
      </c>
      <c r="K77" s="135">
        <v>475.0</v>
      </c>
      <c r="L77" s="135">
        <f t="shared" si="2"/>
        <v>3798.325</v>
      </c>
      <c r="M77" s="135">
        <f t="shared" si="3"/>
        <v>1451.675</v>
      </c>
      <c r="N77" s="136">
        <v>5250.0</v>
      </c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ht="15.75" customHeight="1">
      <c r="A78" s="58" t="s">
        <v>183</v>
      </c>
      <c r="B78" s="58" t="s">
        <v>92</v>
      </c>
      <c r="C78" s="58" t="s">
        <v>93</v>
      </c>
      <c r="D78" s="55" t="s">
        <v>42</v>
      </c>
      <c r="E78" s="55" t="s">
        <v>322</v>
      </c>
      <c r="F78" s="55">
        <v>4.0</v>
      </c>
      <c r="G78" s="115" t="s">
        <v>341</v>
      </c>
      <c r="H78" s="134">
        <f>VLOOKUP(G78,'Equipment Pricing'!A:C,3,0)</f>
        <v>2582</v>
      </c>
      <c r="I78" s="135">
        <v>620.0</v>
      </c>
      <c r="J78" s="135">
        <f t="shared" si="1"/>
        <v>304.19</v>
      </c>
      <c r="K78" s="135">
        <v>475.0</v>
      </c>
      <c r="L78" s="135">
        <f t="shared" si="2"/>
        <v>3981.19</v>
      </c>
      <c r="M78" s="135">
        <f t="shared" si="3"/>
        <v>1448.81</v>
      </c>
      <c r="N78" s="136">
        <v>5430.0</v>
      </c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ht="15.75" customHeight="1">
      <c r="A79" s="58" t="s">
        <v>183</v>
      </c>
      <c r="B79" s="58" t="s">
        <v>92</v>
      </c>
      <c r="C79" s="58" t="s">
        <v>93</v>
      </c>
      <c r="D79" s="55" t="s">
        <v>42</v>
      </c>
      <c r="E79" s="55" t="s">
        <v>322</v>
      </c>
      <c r="F79" s="55">
        <v>5.0</v>
      </c>
      <c r="G79" s="115" t="s">
        <v>342</v>
      </c>
      <c r="H79" s="134">
        <f>VLOOKUP(G79,'Equipment Pricing'!A:C,3,0)</f>
        <v>2943</v>
      </c>
      <c r="I79" s="135">
        <v>620.0</v>
      </c>
      <c r="J79" s="135">
        <f t="shared" si="1"/>
        <v>338.485</v>
      </c>
      <c r="K79" s="135">
        <v>475.0</v>
      </c>
      <c r="L79" s="135">
        <f t="shared" si="2"/>
        <v>4376.485</v>
      </c>
      <c r="M79" s="135">
        <f t="shared" si="3"/>
        <v>1448.515</v>
      </c>
      <c r="N79" s="136">
        <v>5825.0</v>
      </c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ht="15.75" customHeight="1">
      <c r="A80" s="58" t="s">
        <v>183</v>
      </c>
      <c r="B80" s="58" t="s">
        <v>92</v>
      </c>
      <c r="C80" s="58" t="s">
        <v>350</v>
      </c>
      <c r="D80" s="55" t="s">
        <v>343</v>
      </c>
      <c r="E80" s="55" t="s">
        <v>322</v>
      </c>
      <c r="F80" s="55">
        <v>2.0</v>
      </c>
      <c r="G80" s="133" t="s">
        <v>337</v>
      </c>
      <c r="H80" s="134">
        <f>VLOOKUP(G80,'Equipment Pricing'!A:C,3,0)</f>
        <v>2047</v>
      </c>
      <c r="I80" s="135">
        <v>620.0</v>
      </c>
      <c r="J80" s="135">
        <f t="shared" si="1"/>
        <v>253.365</v>
      </c>
      <c r="K80" s="135">
        <v>475.0</v>
      </c>
      <c r="L80" s="135">
        <f t="shared" si="2"/>
        <v>3395.365</v>
      </c>
      <c r="M80" s="135">
        <f t="shared" si="3"/>
        <v>1454.635</v>
      </c>
      <c r="N80" s="136">
        <v>4850.0</v>
      </c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ht="15.75" customHeight="1">
      <c r="A81" s="58" t="s">
        <v>183</v>
      </c>
      <c r="B81" s="58" t="s">
        <v>92</v>
      </c>
      <c r="C81" s="58" t="s">
        <v>350</v>
      </c>
      <c r="D81" s="55" t="s">
        <v>343</v>
      </c>
      <c r="E81" s="55" t="s">
        <v>322</v>
      </c>
      <c r="F81" s="55">
        <v>2.5</v>
      </c>
      <c r="G81" s="115" t="s">
        <v>338</v>
      </c>
      <c r="H81" s="134">
        <f>VLOOKUP(G81,'Equipment Pricing'!A:C,3,0)</f>
        <v>2163</v>
      </c>
      <c r="I81" s="135">
        <v>620.0</v>
      </c>
      <c r="J81" s="135">
        <f t="shared" si="1"/>
        <v>264.385</v>
      </c>
      <c r="K81" s="135">
        <v>475.0</v>
      </c>
      <c r="L81" s="135">
        <f t="shared" si="2"/>
        <v>3522.385</v>
      </c>
      <c r="M81" s="135">
        <f t="shared" si="3"/>
        <v>1452.615</v>
      </c>
      <c r="N81" s="136">
        <v>4975.0</v>
      </c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ht="15.75" customHeight="1">
      <c r="A82" s="58" t="s">
        <v>183</v>
      </c>
      <c r="B82" s="58" t="s">
        <v>92</v>
      </c>
      <c r="C82" s="58" t="s">
        <v>350</v>
      </c>
      <c r="D82" s="55" t="s">
        <v>343</v>
      </c>
      <c r="E82" s="55" t="s">
        <v>322</v>
      </c>
      <c r="F82" s="55">
        <v>3.0</v>
      </c>
      <c r="G82" s="115" t="s">
        <v>339</v>
      </c>
      <c r="H82" s="134">
        <f>VLOOKUP(G82,'Equipment Pricing'!A:C,3,0)</f>
        <v>2189</v>
      </c>
      <c r="I82" s="135">
        <v>620.0</v>
      </c>
      <c r="J82" s="135">
        <f t="shared" si="1"/>
        <v>266.855</v>
      </c>
      <c r="K82" s="135">
        <v>475.0</v>
      </c>
      <c r="L82" s="135">
        <f t="shared" si="2"/>
        <v>3550.855</v>
      </c>
      <c r="M82" s="135">
        <f t="shared" si="3"/>
        <v>1424.145</v>
      </c>
      <c r="N82" s="136">
        <v>4975.0</v>
      </c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ht="15.75" customHeight="1">
      <c r="A83" s="58" t="s">
        <v>183</v>
      </c>
      <c r="B83" s="58" t="s">
        <v>92</v>
      </c>
      <c r="C83" s="58" t="s">
        <v>350</v>
      </c>
      <c r="D83" s="55" t="s">
        <v>343</v>
      </c>
      <c r="E83" s="55" t="s">
        <v>322</v>
      </c>
      <c r="F83" s="55">
        <v>3.5</v>
      </c>
      <c r="G83" s="115" t="s">
        <v>340</v>
      </c>
      <c r="H83" s="134">
        <f>VLOOKUP(G83,'Equipment Pricing'!A:C,3,0)</f>
        <v>2415</v>
      </c>
      <c r="I83" s="135">
        <v>620.0</v>
      </c>
      <c r="J83" s="135">
        <f t="shared" si="1"/>
        <v>288.325</v>
      </c>
      <c r="K83" s="135">
        <v>475.0</v>
      </c>
      <c r="L83" s="135">
        <f t="shared" si="2"/>
        <v>3798.325</v>
      </c>
      <c r="M83" s="135">
        <f t="shared" si="3"/>
        <v>1451.675</v>
      </c>
      <c r="N83" s="136">
        <v>5250.0</v>
      </c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ht="15.75" customHeight="1">
      <c r="A84" s="58" t="s">
        <v>183</v>
      </c>
      <c r="B84" s="58" t="s">
        <v>92</v>
      </c>
      <c r="C84" s="58" t="s">
        <v>350</v>
      </c>
      <c r="D84" s="55" t="s">
        <v>343</v>
      </c>
      <c r="E84" s="55" t="s">
        <v>322</v>
      </c>
      <c r="F84" s="55">
        <v>4.0</v>
      </c>
      <c r="G84" s="115" t="s">
        <v>341</v>
      </c>
      <c r="H84" s="134">
        <f>VLOOKUP(G84,'Equipment Pricing'!A:C,3,0)</f>
        <v>2582</v>
      </c>
      <c r="I84" s="135">
        <v>620.0</v>
      </c>
      <c r="J84" s="135">
        <f t="shared" si="1"/>
        <v>304.19</v>
      </c>
      <c r="K84" s="135">
        <v>475.0</v>
      </c>
      <c r="L84" s="135">
        <f t="shared" si="2"/>
        <v>3981.19</v>
      </c>
      <c r="M84" s="135">
        <f t="shared" si="3"/>
        <v>1448.81</v>
      </c>
      <c r="N84" s="136">
        <v>5430.0</v>
      </c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ht="15.75" customHeight="1">
      <c r="A85" s="58" t="s">
        <v>183</v>
      </c>
      <c r="B85" s="58" t="s">
        <v>92</v>
      </c>
      <c r="C85" s="58" t="s">
        <v>350</v>
      </c>
      <c r="D85" s="55" t="s">
        <v>343</v>
      </c>
      <c r="E85" s="55" t="s">
        <v>322</v>
      </c>
      <c r="F85" s="55">
        <v>5.0</v>
      </c>
      <c r="G85" s="115" t="s">
        <v>342</v>
      </c>
      <c r="H85" s="134">
        <f>VLOOKUP(G85,'Equipment Pricing'!A:C,3,0)</f>
        <v>2943</v>
      </c>
      <c r="I85" s="135">
        <v>620.0</v>
      </c>
      <c r="J85" s="135">
        <f t="shared" si="1"/>
        <v>338.485</v>
      </c>
      <c r="K85" s="135">
        <v>475.0</v>
      </c>
      <c r="L85" s="135">
        <f t="shared" si="2"/>
        <v>4376.485</v>
      </c>
      <c r="M85" s="135">
        <f t="shared" si="3"/>
        <v>1448.515</v>
      </c>
      <c r="N85" s="136">
        <v>5825.0</v>
      </c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ht="15.75" customHeight="1">
      <c r="A86" s="58" t="s">
        <v>184</v>
      </c>
      <c r="B86" s="58" t="s">
        <v>115</v>
      </c>
      <c r="C86" s="58" t="s">
        <v>116</v>
      </c>
      <c r="D86" s="55" t="s">
        <v>42</v>
      </c>
      <c r="E86" s="55" t="s">
        <v>322</v>
      </c>
      <c r="F86" s="55">
        <v>2.0</v>
      </c>
      <c r="G86" s="133" t="s">
        <v>351</v>
      </c>
      <c r="H86" s="134">
        <f>VLOOKUP(G86,'Equipment Pricing'!A:C,3,0)</f>
        <v>2047</v>
      </c>
      <c r="I86" s="135">
        <v>620.0</v>
      </c>
      <c r="J86" s="135">
        <f t="shared" si="1"/>
        <v>253.365</v>
      </c>
      <c r="K86" s="135">
        <v>475.0</v>
      </c>
      <c r="L86" s="135">
        <f t="shared" si="2"/>
        <v>3395.365</v>
      </c>
      <c r="M86" s="135">
        <f t="shared" si="3"/>
        <v>1454.635</v>
      </c>
      <c r="N86" s="136">
        <v>4850.0</v>
      </c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ht="15.75" customHeight="1">
      <c r="A87" s="58" t="s">
        <v>184</v>
      </c>
      <c r="B87" s="58" t="s">
        <v>115</v>
      </c>
      <c r="C87" s="58" t="s">
        <v>116</v>
      </c>
      <c r="D87" s="55" t="s">
        <v>42</v>
      </c>
      <c r="E87" s="55" t="s">
        <v>322</v>
      </c>
      <c r="F87" s="55">
        <v>2.5</v>
      </c>
      <c r="G87" s="115" t="s">
        <v>352</v>
      </c>
      <c r="H87" s="134">
        <f>VLOOKUP(G87,'Equipment Pricing'!A:C,3,0)</f>
        <v>2163</v>
      </c>
      <c r="I87" s="135">
        <v>620.0</v>
      </c>
      <c r="J87" s="135">
        <f t="shared" si="1"/>
        <v>264.385</v>
      </c>
      <c r="K87" s="135">
        <v>475.0</v>
      </c>
      <c r="L87" s="135">
        <f t="shared" si="2"/>
        <v>3522.385</v>
      </c>
      <c r="M87" s="135">
        <f t="shared" si="3"/>
        <v>1452.615</v>
      </c>
      <c r="N87" s="136">
        <v>4975.0</v>
      </c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ht="15.75" customHeight="1">
      <c r="A88" s="58" t="s">
        <v>184</v>
      </c>
      <c r="B88" s="58" t="s">
        <v>115</v>
      </c>
      <c r="C88" s="58" t="s">
        <v>116</v>
      </c>
      <c r="D88" s="55" t="s">
        <v>42</v>
      </c>
      <c r="E88" s="55" t="s">
        <v>322</v>
      </c>
      <c r="F88" s="55">
        <v>3.0</v>
      </c>
      <c r="G88" s="115" t="s">
        <v>353</v>
      </c>
      <c r="H88" s="134">
        <f>VLOOKUP(G88,'Equipment Pricing'!A:C,3,0)</f>
        <v>2189</v>
      </c>
      <c r="I88" s="135">
        <v>620.0</v>
      </c>
      <c r="J88" s="135">
        <f t="shared" si="1"/>
        <v>266.855</v>
      </c>
      <c r="K88" s="135">
        <v>475.0</v>
      </c>
      <c r="L88" s="135">
        <f t="shared" si="2"/>
        <v>3550.855</v>
      </c>
      <c r="M88" s="135">
        <f t="shared" si="3"/>
        <v>1424.145</v>
      </c>
      <c r="N88" s="136">
        <v>4975.0</v>
      </c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ht="15.75" customHeight="1">
      <c r="A89" s="58" t="s">
        <v>184</v>
      </c>
      <c r="B89" s="58" t="s">
        <v>115</v>
      </c>
      <c r="C89" s="58" t="s">
        <v>116</v>
      </c>
      <c r="D89" s="55" t="s">
        <v>42</v>
      </c>
      <c r="E89" s="55" t="s">
        <v>322</v>
      </c>
      <c r="F89" s="55">
        <v>3.5</v>
      </c>
      <c r="G89" s="115" t="s">
        <v>354</v>
      </c>
      <c r="H89" s="134">
        <f>VLOOKUP(G89,'Equipment Pricing'!A:C,3,0)</f>
        <v>2415</v>
      </c>
      <c r="I89" s="135">
        <v>620.0</v>
      </c>
      <c r="J89" s="135">
        <f t="shared" si="1"/>
        <v>288.325</v>
      </c>
      <c r="K89" s="135">
        <v>475.0</v>
      </c>
      <c r="L89" s="135">
        <f t="shared" si="2"/>
        <v>3798.325</v>
      </c>
      <c r="M89" s="135">
        <f t="shared" si="3"/>
        <v>1451.675</v>
      </c>
      <c r="N89" s="136">
        <v>5250.0</v>
      </c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ht="15.75" customHeight="1">
      <c r="A90" s="58" t="s">
        <v>184</v>
      </c>
      <c r="B90" s="58" t="s">
        <v>115</v>
      </c>
      <c r="C90" s="58" t="s">
        <v>116</v>
      </c>
      <c r="D90" s="55" t="s">
        <v>42</v>
      </c>
      <c r="E90" s="55" t="s">
        <v>322</v>
      </c>
      <c r="F90" s="55">
        <v>4.0</v>
      </c>
      <c r="G90" s="115" t="s">
        <v>355</v>
      </c>
      <c r="H90" s="134">
        <f>VLOOKUP(G90,'Equipment Pricing'!A:C,3,0)</f>
        <v>2582</v>
      </c>
      <c r="I90" s="135">
        <v>620.0</v>
      </c>
      <c r="J90" s="135">
        <f t="shared" si="1"/>
        <v>304.19</v>
      </c>
      <c r="K90" s="135">
        <v>475.0</v>
      </c>
      <c r="L90" s="135">
        <f t="shared" si="2"/>
        <v>3981.19</v>
      </c>
      <c r="M90" s="135">
        <f t="shared" si="3"/>
        <v>1448.81</v>
      </c>
      <c r="N90" s="136">
        <v>5430.0</v>
      </c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ht="15.75" customHeight="1">
      <c r="A91" s="58" t="s">
        <v>184</v>
      </c>
      <c r="B91" s="58" t="s">
        <v>115</v>
      </c>
      <c r="C91" s="58" t="s">
        <v>116</v>
      </c>
      <c r="D91" s="55" t="s">
        <v>42</v>
      </c>
      <c r="E91" s="55" t="s">
        <v>322</v>
      </c>
      <c r="F91" s="55">
        <v>5.0</v>
      </c>
      <c r="G91" s="115" t="s">
        <v>356</v>
      </c>
      <c r="H91" s="134">
        <f>VLOOKUP(G91,'Equipment Pricing'!A:C,3,0)</f>
        <v>2943</v>
      </c>
      <c r="I91" s="135">
        <v>620.0</v>
      </c>
      <c r="J91" s="135">
        <f t="shared" si="1"/>
        <v>338.485</v>
      </c>
      <c r="K91" s="135">
        <v>475.0</v>
      </c>
      <c r="L91" s="135">
        <f t="shared" si="2"/>
        <v>4376.485</v>
      </c>
      <c r="M91" s="135">
        <f t="shared" si="3"/>
        <v>1448.515</v>
      </c>
      <c r="N91" s="136">
        <v>5825.0</v>
      </c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ht="15.75" customHeight="1">
      <c r="A92" s="58" t="s">
        <v>185</v>
      </c>
      <c r="B92" s="58" t="s">
        <v>147</v>
      </c>
      <c r="C92" s="58" t="s">
        <v>93</v>
      </c>
      <c r="D92" s="55" t="s">
        <v>42</v>
      </c>
      <c r="E92" s="55" t="s">
        <v>322</v>
      </c>
      <c r="F92" s="55">
        <v>2.0</v>
      </c>
      <c r="G92" s="133" t="s">
        <v>337</v>
      </c>
      <c r="H92" s="134">
        <f>VLOOKUP(G92,'Equipment Pricing'!A:C,3,0)</f>
        <v>2047</v>
      </c>
      <c r="I92" s="135">
        <v>620.0</v>
      </c>
      <c r="J92" s="135">
        <f t="shared" si="1"/>
        <v>253.365</v>
      </c>
      <c r="K92" s="135">
        <v>475.0</v>
      </c>
      <c r="L92" s="135">
        <f t="shared" si="2"/>
        <v>3395.365</v>
      </c>
      <c r="M92" s="135">
        <f t="shared" si="3"/>
        <v>1454.635</v>
      </c>
      <c r="N92" s="136">
        <v>4850.0</v>
      </c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ht="15.75" customHeight="1">
      <c r="A93" s="58" t="s">
        <v>185</v>
      </c>
      <c r="B93" s="58" t="s">
        <v>147</v>
      </c>
      <c r="C93" s="58" t="s">
        <v>93</v>
      </c>
      <c r="D93" s="55" t="s">
        <v>42</v>
      </c>
      <c r="E93" s="55" t="s">
        <v>322</v>
      </c>
      <c r="F93" s="55">
        <v>2.5</v>
      </c>
      <c r="G93" s="115" t="s">
        <v>338</v>
      </c>
      <c r="H93" s="134">
        <f>VLOOKUP(G93,'Equipment Pricing'!A:C,3,0)</f>
        <v>2163</v>
      </c>
      <c r="I93" s="135">
        <v>620.0</v>
      </c>
      <c r="J93" s="135">
        <f t="shared" si="1"/>
        <v>264.385</v>
      </c>
      <c r="K93" s="135">
        <v>475.0</v>
      </c>
      <c r="L93" s="135">
        <f t="shared" si="2"/>
        <v>3522.385</v>
      </c>
      <c r="M93" s="135">
        <f t="shared" si="3"/>
        <v>1452.615</v>
      </c>
      <c r="N93" s="136">
        <v>4975.0</v>
      </c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ht="15.75" customHeight="1">
      <c r="A94" s="58" t="s">
        <v>185</v>
      </c>
      <c r="B94" s="58" t="s">
        <v>147</v>
      </c>
      <c r="C94" s="58" t="s">
        <v>93</v>
      </c>
      <c r="D94" s="55" t="s">
        <v>42</v>
      </c>
      <c r="E94" s="55" t="s">
        <v>322</v>
      </c>
      <c r="F94" s="55">
        <v>3.0</v>
      </c>
      <c r="G94" s="115" t="s">
        <v>339</v>
      </c>
      <c r="H94" s="134">
        <f>VLOOKUP(G94,'Equipment Pricing'!A:C,3,0)</f>
        <v>2189</v>
      </c>
      <c r="I94" s="135">
        <v>620.0</v>
      </c>
      <c r="J94" s="135">
        <f t="shared" si="1"/>
        <v>266.855</v>
      </c>
      <c r="K94" s="135">
        <v>475.0</v>
      </c>
      <c r="L94" s="135">
        <f t="shared" si="2"/>
        <v>3550.855</v>
      </c>
      <c r="M94" s="135">
        <f t="shared" si="3"/>
        <v>1424.145</v>
      </c>
      <c r="N94" s="136">
        <v>4975.0</v>
      </c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ht="15.75" customHeight="1">
      <c r="A95" s="58" t="s">
        <v>185</v>
      </c>
      <c r="B95" s="58" t="s">
        <v>147</v>
      </c>
      <c r="C95" s="58" t="s">
        <v>93</v>
      </c>
      <c r="D95" s="55" t="s">
        <v>42</v>
      </c>
      <c r="E95" s="55" t="s">
        <v>322</v>
      </c>
      <c r="F95" s="55">
        <v>3.5</v>
      </c>
      <c r="G95" s="115" t="s">
        <v>340</v>
      </c>
      <c r="H95" s="134">
        <f>VLOOKUP(G95,'Equipment Pricing'!A:C,3,0)</f>
        <v>2415</v>
      </c>
      <c r="I95" s="135">
        <v>620.0</v>
      </c>
      <c r="J95" s="135">
        <f t="shared" si="1"/>
        <v>288.325</v>
      </c>
      <c r="K95" s="135">
        <v>475.0</v>
      </c>
      <c r="L95" s="135">
        <f t="shared" si="2"/>
        <v>3798.325</v>
      </c>
      <c r="M95" s="135">
        <f t="shared" si="3"/>
        <v>1451.675</v>
      </c>
      <c r="N95" s="136">
        <v>5250.0</v>
      </c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ht="15.75" customHeight="1">
      <c r="A96" s="58" t="s">
        <v>185</v>
      </c>
      <c r="B96" s="58" t="s">
        <v>147</v>
      </c>
      <c r="C96" s="58" t="s">
        <v>93</v>
      </c>
      <c r="D96" s="55" t="s">
        <v>42</v>
      </c>
      <c r="E96" s="55" t="s">
        <v>322</v>
      </c>
      <c r="F96" s="55">
        <v>4.0</v>
      </c>
      <c r="G96" s="115" t="s">
        <v>341</v>
      </c>
      <c r="H96" s="134">
        <f>VLOOKUP(G96,'Equipment Pricing'!A:C,3,0)</f>
        <v>2582</v>
      </c>
      <c r="I96" s="135">
        <v>620.0</v>
      </c>
      <c r="J96" s="135">
        <f t="shared" si="1"/>
        <v>304.19</v>
      </c>
      <c r="K96" s="135">
        <v>475.0</v>
      </c>
      <c r="L96" s="135">
        <f t="shared" si="2"/>
        <v>3981.19</v>
      </c>
      <c r="M96" s="135">
        <f t="shared" si="3"/>
        <v>1448.81</v>
      </c>
      <c r="N96" s="136">
        <v>5430.0</v>
      </c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ht="15.75" customHeight="1">
      <c r="A97" s="58" t="s">
        <v>185</v>
      </c>
      <c r="B97" s="58" t="s">
        <v>147</v>
      </c>
      <c r="C97" s="58" t="s">
        <v>93</v>
      </c>
      <c r="D97" s="55" t="s">
        <v>42</v>
      </c>
      <c r="E97" s="55" t="s">
        <v>322</v>
      </c>
      <c r="F97" s="55">
        <v>5.0</v>
      </c>
      <c r="G97" s="115" t="s">
        <v>342</v>
      </c>
      <c r="H97" s="134">
        <f>VLOOKUP(G97,'Equipment Pricing'!A:C,3,0)</f>
        <v>2943</v>
      </c>
      <c r="I97" s="135">
        <v>620.0</v>
      </c>
      <c r="J97" s="135">
        <f t="shared" si="1"/>
        <v>338.485</v>
      </c>
      <c r="K97" s="135">
        <v>475.0</v>
      </c>
      <c r="L97" s="135">
        <f t="shared" si="2"/>
        <v>4376.485</v>
      </c>
      <c r="M97" s="135">
        <f t="shared" si="3"/>
        <v>1448.515</v>
      </c>
      <c r="N97" s="136">
        <v>5825.0</v>
      </c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ht="15.75" customHeight="1">
      <c r="A98" s="58" t="s">
        <v>186</v>
      </c>
      <c r="B98" s="58" t="s">
        <v>147</v>
      </c>
      <c r="C98" s="58" t="s">
        <v>281</v>
      </c>
      <c r="D98" s="55" t="s">
        <v>42</v>
      </c>
      <c r="E98" s="55" t="s">
        <v>322</v>
      </c>
      <c r="F98" s="55">
        <v>2.0</v>
      </c>
      <c r="G98" s="133" t="s">
        <v>344</v>
      </c>
      <c r="H98" s="134">
        <f>VLOOKUP(G98,'Equipment Pricing'!A:C,3,0)</f>
        <v>2047</v>
      </c>
      <c r="I98" s="135">
        <v>620.0</v>
      </c>
      <c r="J98" s="135">
        <f t="shared" si="1"/>
        <v>253.365</v>
      </c>
      <c r="K98" s="135">
        <v>475.0</v>
      </c>
      <c r="L98" s="135">
        <f t="shared" si="2"/>
        <v>3395.365</v>
      </c>
      <c r="M98" s="135">
        <f t="shared" si="3"/>
        <v>1454.635</v>
      </c>
      <c r="N98" s="136">
        <v>4850.0</v>
      </c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ht="15.75" customHeight="1">
      <c r="A99" s="58" t="s">
        <v>186</v>
      </c>
      <c r="B99" s="58" t="s">
        <v>147</v>
      </c>
      <c r="C99" s="58" t="s">
        <v>281</v>
      </c>
      <c r="D99" s="55" t="s">
        <v>42</v>
      </c>
      <c r="E99" s="55" t="s">
        <v>322</v>
      </c>
      <c r="F99" s="55">
        <v>2.5</v>
      </c>
      <c r="G99" s="115" t="s">
        <v>345</v>
      </c>
      <c r="H99" s="134">
        <f>VLOOKUP(G99,'Equipment Pricing'!A:C,3,0)</f>
        <v>2163</v>
      </c>
      <c r="I99" s="135">
        <v>620.0</v>
      </c>
      <c r="J99" s="135">
        <f t="shared" si="1"/>
        <v>264.385</v>
      </c>
      <c r="K99" s="135">
        <v>475.0</v>
      </c>
      <c r="L99" s="135">
        <f t="shared" si="2"/>
        <v>3522.385</v>
      </c>
      <c r="M99" s="135">
        <f t="shared" si="3"/>
        <v>1452.615</v>
      </c>
      <c r="N99" s="136">
        <v>4975.0</v>
      </c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ht="15.75" customHeight="1">
      <c r="A100" s="58" t="s">
        <v>186</v>
      </c>
      <c r="B100" s="58" t="s">
        <v>147</v>
      </c>
      <c r="C100" s="58" t="s">
        <v>281</v>
      </c>
      <c r="D100" s="55" t="s">
        <v>42</v>
      </c>
      <c r="E100" s="55" t="s">
        <v>322</v>
      </c>
      <c r="F100" s="55">
        <v>3.0</v>
      </c>
      <c r="G100" s="115" t="s">
        <v>346</v>
      </c>
      <c r="H100" s="134">
        <f>VLOOKUP(G100,'Equipment Pricing'!A:C,3,0)</f>
        <v>2189</v>
      </c>
      <c r="I100" s="135">
        <v>620.0</v>
      </c>
      <c r="J100" s="135">
        <f t="shared" si="1"/>
        <v>266.855</v>
      </c>
      <c r="K100" s="135">
        <v>475.0</v>
      </c>
      <c r="L100" s="135">
        <f t="shared" si="2"/>
        <v>3550.855</v>
      </c>
      <c r="M100" s="135">
        <f t="shared" si="3"/>
        <v>1424.145</v>
      </c>
      <c r="N100" s="136">
        <v>4975.0</v>
      </c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ht="15.75" customHeight="1">
      <c r="A101" s="58" t="s">
        <v>186</v>
      </c>
      <c r="B101" s="58" t="s">
        <v>147</v>
      </c>
      <c r="C101" s="58" t="s">
        <v>281</v>
      </c>
      <c r="D101" s="55" t="s">
        <v>42</v>
      </c>
      <c r="E101" s="55" t="s">
        <v>322</v>
      </c>
      <c r="F101" s="55">
        <v>3.5</v>
      </c>
      <c r="G101" s="115" t="s">
        <v>347</v>
      </c>
      <c r="H101" s="134">
        <f>VLOOKUP(G101,'Equipment Pricing'!A:C,3,0)</f>
        <v>2415</v>
      </c>
      <c r="I101" s="135">
        <v>620.0</v>
      </c>
      <c r="J101" s="135">
        <f t="shared" si="1"/>
        <v>288.325</v>
      </c>
      <c r="K101" s="135">
        <v>475.0</v>
      </c>
      <c r="L101" s="135">
        <f t="shared" si="2"/>
        <v>3798.325</v>
      </c>
      <c r="M101" s="135">
        <f t="shared" si="3"/>
        <v>1451.675</v>
      </c>
      <c r="N101" s="136">
        <v>5250.0</v>
      </c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ht="15.75" customHeight="1">
      <c r="A102" s="58" t="s">
        <v>186</v>
      </c>
      <c r="B102" s="58" t="s">
        <v>147</v>
      </c>
      <c r="C102" s="58" t="s">
        <v>281</v>
      </c>
      <c r="D102" s="55" t="s">
        <v>42</v>
      </c>
      <c r="E102" s="55" t="s">
        <v>322</v>
      </c>
      <c r="F102" s="55">
        <v>4.0</v>
      </c>
      <c r="G102" s="115" t="s">
        <v>348</v>
      </c>
      <c r="H102" s="134">
        <f>VLOOKUP(G102,'Equipment Pricing'!A:C,3,0)</f>
        <v>2582</v>
      </c>
      <c r="I102" s="135">
        <v>620.0</v>
      </c>
      <c r="J102" s="135">
        <f t="shared" si="1"/>
        <v>304.19</v>
      </c>
      <c r="K102" s="135">
        <v>475.0</v>
      </c>
      <c r="L102" s="135">
        <f t="shared" si="2"/>
        <v>3981.19</v>
      </c>
      <c r="M102" s="135">
        <f t="shared" si="3"/>
        <v>1448.81</v>
      </c>
      <c r="N102" s="136">
        <v>5430.0</v>
      </c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ht="15.75" customHeight="1">
      <c r="A103" s="58" t="s">
        <v>186</v>
      </c>
      <c r="B103" s="58" t="s">
        <v>147</v>
      </c>
      <c r="C103" s="58" t="s">
        <v>281</v>
      </c>
      <c r="D103" s="55" t="s">
        <v>42</v>
      </c>
      <c r="E103" s="55" t="s">
        <v>322</v>
      </c>
      <c r="F103" s="55">
        <v>5.0</v>
      </c>
      <c r="G103" s="115" t="s">
        <v>349</v>
      </c>
      <c r="H103" s="134">
        <f>VLOOKUP(G103,'Equipment Pricing'!A:C,3,0)</f>
        <v>2943</v>
      </c>
      <c r="I103" s="135">
        <v>620.0</v>
      </c>
      <c r="J103" s="135">
        <f t="shared" si="1"/>
        <v>338.485</v>
      </c>
      <c r="K103" s="135">
        <v>475.0</v>
      </c>
      <c r="L103" s="135">
        <f t="shared" si="2"/>
        <v>4376.485</v>
      </c>
      <c r="M103" s="135">
        <f t="shared" si="3"/>
        <v>1448.515</v>
      </c>
      <c r="N103" s="136">
        <v>5825.0</v>
      </c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ht="15.75" customHeight="1">
      <c r="A104" s="58" t="s">
        <v>199</v>
      </c>
      <c r="B104" s="58" t="s">
        <v>147</v>
      </c>
      <c r="C104" s="58" t="s">
        <v>93</v>
      </c>
      <c r="D104" s="55" t="s">
        <v>42</v>
      </c>
      <c r="E104" s="55" t="s">
        <v>322</v>
      </c>
      <c r="F104" s="55">
        <v>2.0</v>
      </c>
      <c r="G104" s="133" t="s">
        <v>337</v>
      </c>
      <c r="H104" s="134">
        <f>VLOOKUP(G104,'Equipment Pricing'!A:C,3,0)</f>
        <v>2047</v>
      </c>
      <c r="I104" s="135">
        <v>620.0</v>
      </c>
      <c r="J104" s="135">
        <f t="shared" si="1"/>
        <v>253.365</v>
      </c>
      <c r="K104" s="135">
        <v>475.0</v>
      </c>
      <c r="L104" s="135">
        <f t="shared" si="2"/>
        <v>3395.365</v>
      </c>
      <c r="M104" s="135">
        <f t="shared" si="3"/>
        <v>1454.635</v>
      </c>
      <c r="N104" s="136">
        <v>4850.0</v>
      </c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ht="15.75" customHeight="1">
      <c r="A105" s="58" t="s">
        <v>199</v>
      </c>
      <c r="B105" s="58" t="s">
        <v>147</v>
      </c>
      <c r="C105" s="58" t="s">
        <v>93</v>
      </c>
      <c r="D105" s="55" t="s">
        <v>42</v>
      </c>
      <c r="E105" s="55" t="s">
        <v>322</v>
      </c>
      <c r="F105" s="55">
        <v>2.5</v>
      </c>
      <c r="G105" s="115" t="s">
        <v>338</v>
      </c>
      <c r="H105" s="134">
        <f>VLOOKUP(G105,'Equipment Pricing'!A:C,3,0)</f>
        <v>2163</v>
      </c>
      <c r="I105" s="135">
        <v>620.0</v>
      </c>
      <c r="J105" s="135">
        <f t="shared" si="1"/>
        <v>264.385</v>
      </c>
      <c r="K105" s="135">
        <v>475.0</v>
      </c>
      <c r="L105" s="135">
        <f t="shared" si="2"/>
        <v>3522.385</v>
      </c>
      <c r="M105" s="135">
        <f t="shared" si="3"/>
        <v>1452.615</v>
      </c>
      <c r="N105" s="136">
        <v>4975.0</v>
      </c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ht="15.75" customHeight="1">
      <c r="A106" s="58" t="s">
        <v>199</v>
      </c>
      <c r="B106" s="58" t="s">
        <v>147</v>
      </c>
      <c r="C106" s="58" t="s">
        <v>93</v>
      </c>
      <c r="D106" s="55" t="s">
        <v>42</v>
      </c>
      <c r="E106" s="55" t="s">
        <v>322</v>
      </c>
      <c r="F106" s="55">
        <v>3.0</v>
      </c>
      <c r="G106" s="115" t="s">
        <v>339</v>
      </c>
      <c r="H106" s="134">
        <f>VLOOKUP(G106,'Equipment Pricing'!A:C,3,0)</f>
        <v>2189</v>
      </c>
      <c r="I106" s="135">
        <v>620.0</v>
      </c>
      <c r="J106" s="135">
        <f t="shared" si="1"/>
        <v>266.855</v>
      </c>
      <c r="K106" s="135">
        <v>475.0</v>
      </c>
      <c r="L106" s="135">
        <f t="shared" si="2"/>
        <v>3550.855</v>
      </c>
      <c r="M106" s="135">
        <f t="shared" si="3"/>
        <v>1424.145</v>
      </c>
      <c r="N106" s="136">
        <v>4975.0</v>
      </c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ht="15.75" customHeight="1">
      <c r="A107" s="58" t="s">
        <v>199</v>
      </c>
      <c r="B107" s="58" t="s">
        <v>147</v>
      </c>
      <c r="C107" s="58" t="s">
        <v>93</v>
      </c>
      <c r="D107" s="55" t="s">
        <v>42</v>
      </c>
      <c r="E107" s="55" t="s">
        <v>322</v>
      </c>
      <c r="F107" s="55">
        <v>3.5</v>
      </c>
      <c r="G107" s="115" t="s">
        <v>340</v>
      </c>
      <c r="H107" s="134">
        <f>VLOOKUP(G107,'Equipment Pricing'!A:C,3,0)</f>
        <v>2415</v>
      </c>
      <c r="I107" s="135">
        <v>620.0</v>
      </c>
      <c r="J107" s="135">
        <f t="shared" si="1"/>
        <v>288.325</v>
      </c>
      <c r="K107" s="135">
        <v>475.0</v>
      </c>
      <c r="L107" s="135">
        <f t="shared" si="2"/>
        <v>3798.325</v>
      </c>
      <c r="M107" s="135">
        <f t="shared" si="3"/>
        <v>1451.675</v>
      </c>
      <c r="N107" s="136">
        <v>5250.0</v>
      </c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ht="15.75" customHeight="1">
      <c r="A108" s="58" t="s">
        <v>199</v>
      </c>
      <c r="B108" s="58" t="s">
        <v>147</v>
      </c>
      <c r="C108" s="58" t="s">
        <v>93</v>
      </c>
      <c r="D108" s="55" t="s">
        <v>42</v>
      </c>
      <c r="E108" s="55" t="s">
        <v>322</v>
      </c>
      <c r="F108" s="55">
        <v>4.0</v>
      </c>
      <c r="G108" s="115" t="s">
        <v>341</v>
      </c>
      <c r="H108" s="134">
        <f>VLOOKUP(G108,'Equipment Pricing'!A:C,3,0)</f>
        <v>2582</v>
      </c>
      <c r="I108" s="135">
        <v>620.0</v>
      </c>
      <c r="J108" s="135">
        <f t="shared" si="1"/>
        <v>304.19</v>
      </c>
      <c r="K108" s="135">
        <v>475.0</v>
      </c>
      <c r="L108" s="135">
        <f t="shared" si="2"/>
        <v>3981.19</v>
      </c>
      <c r="M108" s="135">
        <f t="shared" si="3"/>
        <v>1448.81</v>
      </c>
      <c r="N108" s="136">
        <v>5430.0</v>
      </c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ht="15.75" customHeight="1">
      <c r="A109" s="58" t="s">
        <v>199</v>
      </c>
      <c r="B109" s="58" t="s">
        <v>147</v>
      </c>
      <c r="C109" s="58" t="s">
        <v>93</v>
      </c>
      <c r="D109" s="55" t="s">
        <v>42</v>
      </c>
      <c r="E109" s="55" t="s">
        <v>322</v>
      </c>
      <c r="F109" s="55">
        <v>5.0</v>
      </c>
      <c r="G109" s="115" t="s">
        <v>342</v>
      </c>
      <c r="H109" s="134">
        <f>VLOOKUP(G109,'Equipment Pricing'!A:C,3,0)</f>
        <v>2943</v>
      </c>
      <c r="I109" s="135">
        <v>620.0</v>
      </c>
      <c r="J109" s="135">
        <f t="shared" si="1"/>
        <v>338.485</v>
      </c>
      <c r="K109" s="135">
        <v>475.0</v>
      </c>
      <c r="L109" s="135">
        <f t="shared" si="2"/>
        <v>4376.485</v>
      </c>
      <c r="M109" s="135">
        <f t="shared" si="3"/>
        <v>1448.515</v>
      </c>
      <c r="N109" s="136">
        <v>5825.0</v>
      </c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ht="15.75" customHeight="1">
      <c r="A110" s="58" t="s">
        <v>200</v>
      </c>
      <c r="B110" s="58" t="s">
        <v>115</v>
      </c>
      <c r="C110" s="58" t="s">
        <v>116</v>
      </c>
      <c r="D110" s="55" t="s">
        <v>42</v>
      </c>
      <c r="E110" s="55" t="s">
        <v>322</v>
      </c>
      <c r="F110" s="55">
        <v>2.0</v>
      </c>
      <c r="G110" s="133" t="s">
        <v>351</v>
      </c>
      <c r="H110" s="134">
        <f>VLOOKUP(G110,'Equipment Pricing'!A:C,3,0)</f>
        <v>2047</v>
      </c>
      <c r="I110" s="135">
        <v>620.0</v>
      </c>
      <c r="J110" s="135">
        <f t="shared" si="1"/>
        <v>253.365</v>
      </c>
      <c r="K110" s="135">
        <v>475.0</v>
      </c>
      <c r="L110" s="135">
        <f t="shared" si="2"/>
        <v>3395.365</v>
      </c>
      <c r="M110" s="135">
        <f t="shared" si="3"/>
        <v>1454.635</v>
      </c>
      <c r="N110" s="136">
        <v>4850.0</v>
      </c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ht="15.75" customHeight="1">
      <c r="A111" s="58" t="s">
        <v>200</v>
      </c>
      <c r="B111" s="58" t="s">
        <v>115</v>
      </c>
      <c r="C111" s="58" t="s">
        <v>116</v>
      </c>
      <c r="D111" s="55" t="s">
        <v>42</v>
      </c>
      <c r="E111" s="55" t="s">
        <v>322</v>
      </c>
      <c r="F111" s="55">
        <v>2.5</v>
      </c>
      <c r="G111" s="115" t="s">
        <v>352</v>
      </c>
      <c r="H111" s="134">
        <f>VLOOKUP(G111,'Equipment Pricing'!A:C,3,0)</f>
        <v>2163</v>
      </c>
      <c r="I111" s="135">
        <v>620.0</v>
      </c>
      <c r="J111" s="135">
        <f t="shared" si="1"/>
        <v>264.385</v>
      </c>
      <c r="K111" s="135">
        <v>475.0</v>
      </c>
      <c r="L111" s="135">
        <f t="shared" si="2"/>
        <v>3522.385</v>
      </c>
      <c r="M111" s="135">
        <f t="shared" si="3"/>
        <v>1452.615</v>
      </c>
      <c r="N111" s="136">
        <v>4975.0</v>
      </c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ht="15.75" customHeight="1">
      <c r="A112" s="58" t="s">
        <v>200</v>
      </c>
      <c r="B112" s="58" t="s">
        <v>115</v>
      </c>
      <c r="C112" s="58" t="s">
        <v>116</v>
      </c>
      <c r="D112" s="55" t="s">
        <v>42</v>
      </c>
      <c r="E112" s="55" t="s">
        <v>322</v>
      </c>
      <c r="F112" s="55">
        <v>3.0</v>
      </c>
      <c r="G112" s="115" t="s">
        <v>353</v>
      </c>
      <c r="H112" s="134">
        <f>VLOOKUP(G112,'Equipment Pricing'!A:C,3,0)</f>
        <v>2189</v>
      </c>
      <c r="I112" s="135">
        <v>620.0</v>
      </c>
      <c r="J112" s="135">
        <f t="shared" si="1"/>
        <v>266.855</v>
      </c>
      <c r="K112" s="135">
        <v>475.0</v>
      </c>
      <c r="L112" s="135">
        <f t="shared" si="2"/>
        <v>3550.855</v>
      </c>
      <c r="M112" s="135">
        <f t="shared" si="3"/>
        <v>1424.145</v>
      </c>
      <c r="N112" s="136">
        <v>4975.0</v>
      </c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ht="15.75" customHeight="1">
      <c r="A113" s="58" t="s">
        <v>200</v>
      </c>
      <c r="B113" s="58" t="s">
        <v>115</v>
      </c>
      <c r="C113" s="58" t="s">
        <v>116</v>
      </c>
      <c r="D113" s="55" t="s">
        <v>42</v>
      </c>
      <c r="E113" s="55" t="s">
        <v>322</v>
      </c>
      <c r="F113" s="55">
        <v>3.5</v>
      </c>
      <c r="G113" s="115" t="s">
        <v>354</v>
      </c>
      <c r="H113" s="134">
        <f>VLOOKUP(G113,'Equipment Pricing'!A:C,3,0)</f>
        <v>2415</v>
      </c>
      <c r="I113" s="135">
        <v>620.0</v>
      </c>
      <c r="J113" s="135">
        <f t="shared" si="1"/>
        <v>288.325</v>
      </c>
      <c r="K113" s="135">
        <v>475.0</v>
      </c>
      <c r="L113" s="135">
        <f t="shared" si="2"/>
        <v>3798.325</v>
      </c>
      <c r="M113" s="135">
        <f t="shared" si="3"/>
        <v>1451.675</v>
      </c>
      <c r="N113" s="136">
        <v>5250.0</v>
      </c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ht="15.75" customHeight="1">
      <c r="A114" s="58" t="s">
        <v>200</v>
      </c>
      <c r="B114" s="58" t="s">
        <v>115</v>
      </c>
      <c r="C114" s="58" t="s">
        <v>116</v>
      </c>
      <c r="D114" s="55" t="s">
        <v>42</v>
      </c>
      <c r="E114" s="55" t="s">
        <v>322</v>
      </c>
      <c r="F114" s="55">
        <v>4.0</v>
      </c>
      <c r="G114" s="115" t="s">
        <v>355</v>
      </c>
      <c r="H114" s="134">
        <f>VLOOKUP(G114,'Equipment Pricing'!A:C,3,0)</f>
        <v>2582</v>
      </c>
      <c r="I114" s="135">
        <v>620.0</v>
      </c>
      <c r="J114" s="135">
        <f t="shared" si="1"/>
        <v>304.19</v>
      </c>
      <c r="K114" s="135">
        <v>475.0</v>
      </c>
      <c r="L114" s="135">
        <f t="shared" si="2"/>
        <v>3981.19</v>
      </c>
      <c r="M114" s="135">
        <f t="shared" si="3"/>
        <v>1448.81</v>
      </c>
      <c r="N114" s="136">
        <v>5430.0</v>
      </c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ht="15.75" customHeight="1">
      <c r="A115" s="58" t="s">
        <v>200</v>
      </c>
      <c r="B115" s="58" t="s">
        <v>115</v>
      </c>
      <c r="C115" s="58" t="s">
        <v>116</v>
      </c>
      <c r="D115" s="55" t="s">
        <v>42</v>
      </c>
      <c r="E115" s="55" t="s">
        <v>322</v>
      </c>
      <c r="F115" s="55">
        <v>5.0</v>
      </c>
      <c r="G115" s="115" t="s">
        <v>356</v>
      </c>
      <c r="H115" s="134">
        <f>VLOOKUP(G115,'Equipment Pricing'!A:C,3,0)</f>
        <v>2943</v>
      </c>
      <c r="I115" s="135">
        <v>620.0</v>
      </c>
      <c r="J115" s="135">
        <f t="shared" si="1"/>
        <v>338.485</v>
      </c>
      <c r="K115" s="135">
        <v>475.0</v>
      </c>
      <c r="L115" s="135">
        <f t="shared" si="2"/>
        <v>4376.485</v>
      </c>
      <c r="M115" s="135">
        <f t="shared" si="3"/>
        <v>1448.515</v>
      </c>
      <c r="N115" s="136">
        <v>5825.0</v>
      </c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ht="15.75" customHeight="1">
      <c r="A116" s="58" t="s">
        <v>204</v>
      </c>
      <c r="B116" s="58" t="s">
        <v>115</v>
      </c>
      <c r="C116" s="58" t="s">
        <v>116</v>
      </c>
      <c r="D116" s="55" t="s">
        <v>42</v>
      </c>
      <c r="E116" s="55" t="s">
        <v>322</v>
      </c>
      <c r="F116" s="55">
        <v>2.0</v>
      </c>
      <c r="G116" s="133" t="s">
        <v>351</v>
      </c>
      <c r="H116" s="134">
        <f>VLOOKUP(G116,'Equipment Pricing'!A:C,3,0)</f>
        <v>2047</v>
      </c>
      <c r="I116" s="135">
        <v>620.0</v>
      </c>
      <c r="J116" s="135">
        <f t="shared" si="1"/>
        <v>253.365</v>
      </c>
      <c r="K116" s="135">
        <v>475.0</v>
      </c>
      <c r="L116" s="135">
        <f t="shared" si="2"/>
        <v>3395.365</v>
      </c>
      <c r="M116" s="135">
        <f t="shared" si="3"/>
        <v>1454.635</v>
      </c>
      <c r="N116" s="136">
        <v>4850.0</v>
      </c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ht="15.75" customHeight="1">
      <c r="A117" s="58" t="s">
        <v>204</v>
      </c>
      <c r="B117" s="58" t="s">
        <v>115</v>
      </c>
      <c r="C117" s="58" t="s">
        <v>116</v>
      </c>
      <c r="D117" s="55" t="s">
        <v>42</v>
      </c>
      <c r="E117" s="55" t="s">
        <v>322</v>
      </c>
      <c r="F117" s="55">
        <v>2.5</v>
      </c>
      <c r="G117" s="115" t="s">
        <v>352</v>
      </c>
      <c r="H117" s="134">
        <f>VLOOKUP(G117,'Equipment Pricing'!A:C,3,0)</f>
        <v>2163</v>
      </c>
      <c r="I117" s="135">
        <v>620.0</v>
      </c>
      <c r="J117" s="135">
        <f t="shared" si="1"/>
        <v>264.385</v>
      </c>
      <c r="K117" s="135">
        <v>475.0</v>
      </c>
      <c r="L117" s="135">
        <f t="shared" si="2"/>
        <v>3522.385</v>
      </c>
      <c r="M117" s="135">
        <f t="shared" si="3"/>
        <v>1452.615</v>
      </c>
      <c r="N117" s="136">
        <v>4975.0</v>
      </c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ht="15.75" customHeight="1">
      <c r="A118" s="58" t="s">
        <v>204</v>
      </c>
      <c r="B118" s="58" t="s">
        <v>115</v>
      </c>
      <c r="C118" s="58" t="s">
        <v>116</v>
      </c>
      <c r="D118" s="55" t="s">
        <v>42</v>
      </c>
      <c r="E118" s="55" t="s">
        <v>322</v>
      </c>
      <c r="F118" s="55">
        <v>3.0</v>
      </c>
      <c r="G118" s="115" t="s">
        <v>353</v>
      </c>
      <c r="H118" s="134">
        <f>VLOOKUP(G118,'Equipment Pricing'!A:C,3,0)</f>
        <v>2189</v>
      </c>
      <c r="I118" s="135">
        <v>620.0</v>
      </c>
      <c r="J118" s="135">
        <f t="shared" si="1"/>
        <v>266.855</v>
      </c>
      <c r="K118" s="135">
        <v>475.0</v>
      </c>
      <c r="L118" s="135">
        <f t="shared" si="2"/>
        <v>3550.855</v>
      </c>
      <c r="M118" s="135">
        <f t="shared" si="3"/>
        <v>1424.145</v>
      </c>
      <c r="N118" s="136">
        <v>4975.0</v>
      </c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ht="15.75" customHeight="1">
      <c r="A119" s="58" t="s">
        <v>204</v>
      </c>
      <c r="B119" s="58" t="s">
        <v>115</v>
      </c>
      <c r="C119" s="58" t="s">
        <v>116</v>
      </c>
      <c r="D119" s="55" t="s">
        <v>42</v>
      </c>
      <c r="E119" s="55" t="s">
        <v>322</v>
      </c>
      <c r="F119" s="55">
        <v>3.5</v>
      </c>
      <c r="G119" s="115" t="s">
        <v>354</v>
      </c>
      <c r="H119" s="134">
        <f>VLOOKUP(G119,'Equipment Pricing'!A:C,3,0)</f>
        <v>2415</v>
      </c>
      <c r="I119" s="135">
        <v>620.0</v>
      </c>
      <c r="J119" s="135">
        <f t="shared" si="1"/>
        <v>288.325</v>
      </c>
      <c r="K119" s="135">
        <v>475.0</v>
      </c>
      <c r="L119" s="135">
        <f t="shared" si="2"/>
        <v>3798.325</v>
      </c>
      <c r="M119" s="135">
        <f t="shared" si="3"/>
        <v>1451.675</v>
      </c>
      <c r="N119" s="136">
        <v>5250.0</v>
      </c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ht="15.75" customHeight="1">
      <c r="A120" s="58" t="s">
        <v>204</v>
      </c>
      <c r="B120" s="58" t="s">
        <v>115</v>
      </c>
      <c r="C120" s="58" t="s">
        <v>116</v>
      </c>
      <c r="D120" s="55" t="s">
        <v>42</v>
      </c>
      <c r="E120" s="55" t="s">
        <v>322</v>
      </c>
      <c r="F120" s="55">
        <v>4.0</v>
      </c>
      <c r="G120" s="115" t="s">
        <v>355</v>
      </c>
      <c r="H120" s="134">
        <f>VLOOKUP(G120,'Equipment Pricing'!A:C,3,0)</f>
        <v>2582</v>
      </c>
      <c r="I120" s="135">
        <v>620.0</v>
      </c>
      <c r="J120" s="135">
        <f t="shared" si="1"/>
        <v>304.19</v>
      </c>
      <c r="K120" s="135">
        <v>475.0</v>
      </c>
      <c r="L120" s="135">
        <f t="shared" si="2"/>
        <v>3981.19</v>
      </c>
      <c r="M120" s="135">
        <f t="shared" si="3"/>
        <v>1448.81</v>
      </c>
      <c r="N120" s="136">
        <v>5430.0</v>
      </c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ht="15.75" customHeight="1">
      <c r="A121" s="58" t="s">
        <v>204</v>
      </c>
      <c r="B121" s="58" t="s">
        <v>115</v>
      </c>
      <c r="C121" s="58" t="s">
        <v>116</v>
      </c>
      <c r="D121" s="55" t="s">
        <v>42</v>
      </c>
      <c r="E121" s="55" t="s">
        <v>322</v>
      </c>
      <c r="F121" s="55">
        <v>5.0</v>
      </c>
      <c r="G121" s="115" t="s">
        <v>356</v>
      </c>
      <c r="H121" s="134">
        <f>VLOOKUP(G121,'Equipment Pricing'!A:C,3,0)</f>
        <v>2943</v>
      </c>
      <c r="I121" s="135">
        <v>620.0</v>
      </c>
      <c r="J121" s="135">
        <f t="shared" si="1"/>
        <v>338.485</v>
      </c>
      <c r="K121" s="135">
        <v>475.0</v>
      </c>
      <c r="L121" s="135">
        <f t="shared" si="2"/>
        <v>4376.485</v>
      </c>
      <c r="M121" s="135">
        <f t="shared" si="3"/>
        <v>1448.515</v>
      </c>
      <c r="N121" s="136">
        <v>5825.0</v>
      </c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ht="15.75" customHeight="1">
      <c r="A122" s="58" t="s">
        <v>207</v>
      </c>
      <c r="B122" s="58" t="s">
        <v>208</v>
      </c>
      <c r="C122" s="58" t="s">
        <v>206</v>
      </c>
      <c r="D122" s="55" t="s">
        <v>42</v>
      </c>
      <c r="E122" s="55" t="s">
        <v>322</v>
      </c>
      <c r="F122" s="55">
        <v>2.0</v>
      </c>
      <c r="G122" s="133" t="s">
        <v>344</v>
      </c>
      <c r="H122" s="134">
        <f>VLOOKUP(G122,'Equipment Pricing'!A:C,3,0)</f>
        <v>2047</v>
      </c>
      <c r="I122" s="135">
        <v>620.0</v>
      </c>
      <c r="J122" s="135">
        <f t="shared" si="1"/>
        <v>253.365</v>
      </c>
      <c r="K122" s="135">
        <v>475.0</v>
      </c>
      <c r="L122" s="135">
        <f t="shared" si="2"/>
        <v>3395.365</v>
      </c>
      <c r="M122" s="135">
        <f t="shared" si="3"/>
        <v>1454.635</v>
      </c>
      <c r="N122" s="136">
        <v>4850.0</v>
      </c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ht="15.75" customHeight="1">
      <c r="A123" s="58" t="s">
        <v>207</v>
      </c>
      <c r="B123" s="58" t="s">
        <v>208</v>
      </c>
      <c r="C123" s="58" t="s">
        <v>206</v>
      </c>
      <c r="D123" s="55" t="s">
        <v>42</v>
      </c>
      <c r="E123" s="55" t="s">
        <v>322</v>
      </c>
      <c r="F123" s="55">
        <v>2.5</v>
      </c>
      <c r="G123" s="115" t="s">
        <v>345</v>
      </c>
      <c r="H123" s="134">
        <f>VLOOKUP(G123,'Equipment Pricing'!A:C,3,0)</f>
        <v>2163</v>
      </c>
      <c r="I123" s="135">
        <v>620.0</v>
      </c>
      <c r="J123" s="135">
        <f t="shared" si="1"/>
        <v>264.385</v>
      </c>
      <c r="K123" s="135">
        <v>475.0</v>
      </c>
      <c r="L123" s="135">
        <f t="shared" si="2"/>
        <v>3522.385</v>
      </c>
      <c r="M123" s="135">
        <f t="shared" si="3"/>
        <v>1452.615</v>
      </c>
      <c r="N123" s="136">
        <v>4975.0</v>
      </c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ht="15.75" customHeight="1">
      <c r="A124" s="58" t="s">
        <v>207</v>
      </c>
      <c r="B124" s="58" t="s">
        <v>208</v>
      </c>
      <c r="C124" s="58" t="s">
        <v>206</v>
      </c>
      <c r="D124" s="55" t="s">
        <v>42</v>
      </c>
      <c r="E124" s="55" t="s">
        <v>322</v>
      </c>
      <c r="F124" s="55">
        <v>3.0</v>
      </c>
      <c r="G124" s="115" t="s">
        <v>346</v>
      </c>
      <c r="H124" s="134">
        <f>VLOOKUP(G124,'Equipment Pricing'!A:C,3,0)</f>
        <v>2189</v>
      </c>
      <c r="I124" s="135">
        <v>620.0</v>
      </c>
      <c r="J124" s="135">
        <f t="shared" si="1"/>
        <v>266.855</v>
      </c>
      <c r="K124" s="135">
        <v>475.0</v>
      </c>
      <c r="L124" s="135">
        <f t="shared" si="2"/>
        <v>3550.855</v>
      </c>
      <c r="M124" s="135">
        <f t="shared" si="3"/>
        <v>1424.145</v>
      </c>
      <c r="N124" s="136">
        <v>4975.0</v>
      </c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ht="15.75" customHeight="1">
      <c r="A125" s="58" t="s">
        <v>207</v>
      </c>
      <c r="B125" s="58" t="s">
        <v>208</v>
      </c>
      <c r="C125" s="58" t="s">
        <v>206</v>
      </c>
      <c r="D125" s="55" t="s">
        <v>42</v>
      </c>
      <c r="E125" s="55" t="s">
        <v>322</v>
      </c>
      <c r="F125" s="55">
        <v>3.5</v>
      </c>
      <c r="G125" s="115" t="s">
        <v>347</v>
      </c>
      <c r="H125" s="134">
        <f>VLOOKUP(G125,'Equipment Pricing'!A:C,3,0)</f>
        <v>2415</v>
      </c>
      <c r="I125" s="135">
        <v>620.0</v>
      </c>
      <c r="J125" s="135">
        <f t="shared" si="1"/>
        <v>288.325</v>
      </c>
      <c r="K125" s="135">
        <v>475.0</v>
      </c>
      <c r="L125" s="135">
        <f t="shared" si="2"/>
        <v>3798.325</v>
      </c>
      <c r="M125" s="135">
        <f t="shared" si="3"/>
        <v>1451.675</v>
      </c>
      <c r="N125" s="136">
        <v>5250.0</v>
      </c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ht="15.75" customHeight="1">
      <c r="A126" s="58" t="s">
        <v>207</v>
      </c>
      <c r="B126" s="58" t="s">
        <v>208</v>
      </c>
      <c r="C126" s="58" t="s">
        <v>206</v>
      </c>
      <c r="D126" s="55" t="s">
        <v>42</v>
      </c>
      <c r="E126" s="55" t="s">
        <v>322</v>
      </c>
      <c r="F126" s="55">
        <v>4.0</v>
      </c>
      <c r="G126" s="115" t="s">
        <v>348</v>
      </c>
      <c r="H126" s="134">
        <f>VLOOKUP(G126,'Equipment Pricing'!A:C,3,0)</f>
        <v>2582</v>
      </c>
      <c r="I126" s="135">
        <v>620.0</v>
      </c>
      <c r="J126" s="135">
        <f t="shared" si="1"/>
        <v>304.19</v>
      </c>
      <c r="K126" s="135">
        <v>475.0</v>
      </c>
      <c r="L126" s="135">
        <f t="shared" si="2"/>
        <v>3981.19</v>
      </c>
      <c r="M126" s="135">
        <f t="shared" si="3"/>
        <v>1448.81</v>
      </c>
      <c r="N126" s="136">
        <v>5430.0</v>
      </c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ht="15.75" customHeight="1">
      <c r="A127" s="58" t="s">
        <v>207</v>
      </c>
      <c r="B127" s="58" t="s">
        <v>208</v>
      </c>
      <c r="C127" s="58" t="s">
        <v>206</v>
      </c>
      <c r="D127" s="55" t="s">
        <v>42</v>
      </c>
      <c r="E127" s="55" t="s">
        <v>322</v>
      </c>
      <c r="F127" s="55">
        <v>5.0</v>
      </c>
      <c r="G127" s="115" t="s">
        <v>349</v>
      </c>
      <c r="H127" s="134">
        <f>VLOOKUP(G127,'Equipment Pricing'!A:C,3,0)</f>
        <v>2943</v>
      </c>
      <c r="I127" s="135">
        <v>620.0</v>
      </c>
      <c r="J127" s="135">
        <f t="shared" si="1"/>
        <v>338.485</v>
      </c>
      <c r="K127" s="135">
        <v>475.0</v>
      </c>
      <c r="L127" s="135">
        <f t="shared" si="2"/>
        <v>4376.485</v>
      </c>
      <c r="M127" s="135">
        <f t="shared" si="3"/>
        <v>1448.515</v>
      </c>
      <c r="N127" s="136">
        <v>5825.0</v>
      </c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ht="15.75" customHeight="1">
      <c r="A128" s="58" t="s">
        <v>285</v>
      </c>
      <c r="B128" s="58" t="s">
        <v>147</v>
      </c>
      <c r="C128" s="58" t="s">
        <v>206</v>
      </c>
      <c r="D128" s="55" t="s">
        <v>42</v>
      </c>
      <c r="E128" s="55" t="s">
        <v>322</v>
      </c>
      <c r="F128" s="55">
        <v>2.0</v>
      </c>
      <c r="G128" s="133" t="s">
        <v>344</v>
      </c>
      <c r="H128" s="134">
        <f>VLOOKUP(G128,'Equipment Pricing'!A:C,3,0)</f>
        <v>2047</v>
      </c>
      <c r="I128" s="135">
        <v>620.0</v>
      </c>
      <c r="J128" s="135">
        <f t="shared" si="1"/>
        <v>253.365</v>
      </c>
      <c r="K128" s="135">
        <v>475.0</v>
      </c>
      <c r="L128" s="135">
        <f t="shared" si="2"/>
        <v>3395.365</v>
      </c>
      <c r="M128" s="135">
        <f t="shared" si="3"/>
        <v>1454.635</v>
      </c>
      <c r="N128" s="136">
        <v>4850.0</v>
      </c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ht="15.75" customHeight="1">
      <c r="A129" s="58" t="s">
        <v>285</v>
      </c>
      <c r="B129" s="58" t="s">
        <v>147</v>
      </c>
      <c r="C129" s="58" t="s">
        <v>206</v>
      </c>
      <c r="D129" s="55" t="s">
        <v>42</v>
      </c>
      <c r="E129" s="55" t="s">
        <v>322</v>
      </c>
      <c r="F129" s="55">
        <v>2.5</v>
      </c>
      <c r="G129" s="115" t="s">
        <v>345</v>
      </c>
      <c r="H129" s="134">
        <f>VLOOKUP(G129,'Equipment Pricing'!A:C,3,0)</f>
        <v>2163</v>
      </c>
      <c r="I129" s="135">
        <v>620.0</v>
      </c>
      <c r="J129" s="135">
        <f t="shared" si="1"/>
        <v>264.385</v>
      </c>
      <c r="K129" s="135">
        <v>475.0</v>
      </c>
      <c r="L129" s="135">
        <f t="shared" si="2"/>
        <v>3522.385</v>
      </c>
      <c r="M129" s="135">
        <f t="shared" si="3"/>
        <v>1452.615</v>
      </c>
      <c r="N129" s="136">
        <v>4975.0</v>
      </c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ht="15.75" customHeight="1">
      <c r="A130" s="58" t="s">
        <v>285</v>
      </c>
      <c r="B130" s="58" t="s">
        <v>147</v>
      </c>
      <c r="C130" s="58" t="s">
        <v>206</v>
      </c>
      <c r="D130" s="55" t="s">
        <v>42</v>
      </c>
      <c r="E130" s="55" t="s">
        <v>322</v>
      </c>
      <c r="F130" s="55">
        <v>3.0</v>
      </c>
      <c r="G130" s="115" t="s">
        <v>346</v>
      </c>
      <c r="H130" s="134">
        <f>VLOOKUP(G130,'Equipment Pricing'!A:C,3,0)</f>
        <v>2189</v>
      </c>
      <c r="I130" s="135">
        <v>620.0</v>
      </c>
      <c r="J130" s="135">
        <f t="shared" si="1"/>
        <v>266.855</v>
      </c>
      <c r="K130" s="135">
        <v>475.0</v>
      </c>
      <c r="L130" s="135">
        <f t="shared" si="2"/>
        <v>3550.855</v>
      </c>
      <c r="M130" s="135">
        <f t="shared" si="3"/>
        <v>1424.145</v>
      </c>
      <c r="N130" s="136">
        <v>4975.0</v>
      </c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ht="15.75" customHeight="1">
      <c r="A131" s="58" t="s">
        <v>285</v>
      </c>
      <c r="B131" s="58" t="s">
        <v>147</v>
      </c>
      <c r="C131" s="58" t="s">
        <v>206</v>
      </c>
      <c r="D131" s="55" t="s">
        <v>42</v>
      </c>
      <c r="E131" s="55" t="s">
        <v>322</v>
      </c>
      <c r="F131" s="55">
        <v>3.5</v>
      </c>
      <c r="G131" s="115" t="s">
        <v>347</v>
      </c>
      <c r="H131" s="134">
        <f>VLOOKUP(G131,'Equipment Pricing'!A:C,3,0)</f>
        <v>2415</v>
      </c>
      <c r="I131" s="135">
        <v>620.0</v>
      </c>
      <c r="J131" s="135">
        <f t="shared" si="1"/>
        <v>288.325</v>
      </c>
      <c r="K131" s="135">
        <v>475.0</v>
      </c>
      <c r="L131" s="135">
        <f t="shared" si="2"/>
        <v>3798.325</v>
      </c>
      <c r="M131" s="135">
        <f t="shared" si="3"/>
        <v>1451.675</v>
      </c>
      <c r="N131" s="136">
        <v>5250.0</v>
      </c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ht="15.75" customHeight="1">
      <c r="A132" s="58" t="s">
        <v>285</v>
      </c>
      <c r="B132" s="58" t="s">
        <v>147</v>
      </c>
      <c r="C132" s="58" t="s">
        <v>206</v>
      </c>
      <c r="D132" s="55" t="s">
        <v>42</v>
      </c>
      <c r="E132" s="55" t="s">
        <v>322</v>
      </c>
      <c r="F132" s="55">
        <v>4.0</v>
      </c>
      <c r="G132" s="115" t="s">
        <v>348</v>
      </c>
      <c r="H132" s="134">
        <f>VLOOKUP(G132,'Equipment Pricing'!A:C,3,0)</f>
        <v>2582</v>
      </c>
      <c r="I132" s="135">
        <v>620.0</v>
      </c>
      <c r="J132" s="135">
        <f t="shared" si="1"/>
        <v>304.19</v>
      </c>
      <c r="K132" s="135">
        <v>475.0</v>
      </c>
      <c r="L132" s="135">
        <f t="shared" si="2"/>
        <v>3981.19</v>
      </c>
      <c r="M132" s="135">
        <f t="shared" si="3"/>
        <v>1448.81</v>
      </c>
      <c r="N132" s="136">
        <v>5430.0</v>
      </c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ht="15.75" customHeight="1">
      <c r="A133" s="58" t="s">
        <v>285</v>
      </c>
      <c r="B133" s="58" t="s">
        <v>147</v>
      </c>
      <c r="C133" s="58" t="s">
        <v>206</v>
      </c>
      <c r="D133" s="55" t="s">
        <v>42</v>
      </c>
      <c r="E133" s="55" t="s">
        <v>322</v>
      </c>
      <c r="F133" s="55">
        <v>5.0</v>
      </c>
      <c r="G133" s="115" t="s">
        <v>349</v>
      </c>
      <c r="H133" s="134">
        <f>VLOOKUP(G133,'Equipment Pricing'!A:C,3,0)</f>
        <v>2943</v>
      </c>
      <c r="I133" s="135">
        <v>620.0</v>
      </c>
      <c r="J133" s="135">
        <f t="shared" si="1"/>
        <v>338.485</v>
      </c>
      <c r="K133" s="135">
        <v>475.0</v>
      </c>
      <c r="L133" s="135">
        <f t="shared" si="2"/>
        <v>4376.485</v>
      </c>
      <c r="M133" s="135">
        <f t="shared" si="3"/>
        <v>1448.515</v>
      </c>
      <c r="N133" s="136">
        <v>5825.0</v>
      </c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ht="15.75" customHeight="1">
      <c r="A134" s="58" t="s">
        <v>335</v>
      </c>
      <c r="B134" s="58" t="s">
        <v>210</v>
      </c>
      <c r="C134" s="58" t="s">
        <v>148</v>
      </c>
      <c r="D134" s="55" t="s">
        <v>42</v>
      </c>
      <c r="E134" s="55" t="s">
        <v>322</v>
      </c>
      <c r="F134" s="55">
        <v>2.0</v>
      </c>
      <c r="G134" s="133" t="s">
        <v>344</v>
      </c>
      <c r="H134" s="134">
        <f>VLOOKUP(G134,'Equipment Pricing'!A:C,3,0)</f>
        <v>2047</v>
      </c>
      <c r="I134" s="135">
        <v>620.0</v>
      </c>
      <c r="J134" s="135">
        <f t="shared" si="1"/>
        <v>253.365</v>
      </c>
      <c r="K134" s="135">
        <v>475.0</v>
      </c>
      <c r="L134" s="135">
        <f t="shared" si="2"/>
        <v>3395.365</v>
      </c>
      <c r="M134" s="135">
        <f t="shared" si="3"/>
        <v>1454.635</v>
      </c>
      <c r="N134" s="136">
        <v>4850.0</v>
      </c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ht="15.75" customHeight="1">
      <c r="A135" s="58" t="s">
        <v>335</v>
      </c>
      <c r="B135" s="58" t="s">
        <v>210</v>
      </c>
      <c r="C135" s="58" t="s">
        <v>148</v>
      </c>
      <c r="D135" s="55" t="s">
        <v>42</v>
      </c>
      <c r="E135" s="55" t="s">
        <v>322</v>
      </c>
      <c r="F135" s="55">
        <v>2.5</v>
      </c>
      <c r="G135" s="115" t="s">
        <v>345</v>
      </c>
      <c r="H135" s="134">
        <f>VLOOKUP(G135,'Equipment Pricing'!A:C,3,0)</f>
        <v>2163</v>
      </c>
      <c r="I135" s="135">
        <v>620.0</v>
      </c>
      <c r="J135" s="135">
        <f t="shared" si="1"/>
        <v>264.385</v>
      </c>
      <c r="K135" s="135">
        <v>475.0</v>
      </c>
      <c r="L135" s="135">
        <f t="shared" si="2"/>
        <v>3522.385</v>
      </c>
      <c r="M135" s="135">
        <f t="shared" si="3"/>
        <v>1452.615</v>
      </c>
      <c r="N135" s="136">
        <v>4975.0</v>
      </c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ht="15.75" customHeight="1">
      <c r="A136" s="58" t="s">
        <v>335</v>
      </c>
      <c r="B136" s="58" t="s">
        <v>210</v>
      </c>
      <c r="C136" s="58" t="s">
        <v>148</v>
      </c>
      <c r="D136" s="55" t="s">
        <v>42</v>
      </c>
      <c r="E136" s="55" t="s">
        <v>322</v>
      </c>
      <c r="F136" s="55">
        <v>3.0</v>
      </c>
      <c r="G136" s="115" t="s">
        <v>346</v>
      </c>
      <c r="H136" s="134">
        <f>VLOOKUP(G136,'Equipment Pricing'!A:C,3,0)</f>
        <v>2189</v>
      </c>
      <c r="I136" s="135">
        <v>620.0</v>
      </c>
      <c r="J136" s="135">
        <f t="shared" si="1"/>
        <v>266.855</v>
      </c>
      <c r="K136" s="135">
        <v>475.0</v>
      </c>
      <c r="L136" s="135">
        <f t="shared" si="2"/>
        <v>3550.855</v>
      </c>
      <c r="M136" s="135">
        <f t="shared" si="3"/>
        <v>1424.145</v>
      </c>
      <c r="N136" s="136">
        <v>4975.0</v>
      </c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ht="15.75" customHeight="1">
      <c r="A137" s="58" t="s">
        <v>335</v>
      </c>
      <c r="B137" s="58" t="s">
        <v>210</v>
      </c>
      <c r="C137" s="58" t="s">
        <v>148</v>
      </c>
      <c r="D137" s="55" t="s">
        <v>42</v>
      </c>
      <c r="E137" s="55" t="s">
        <v>322</v>
      </c>
      <c r="F137" s="55">
        <v>3.5</v>
      </c>
      <c r="G137" s="115" t="s">
        <v>347</v>
      </c>
      <c r="H137" s="134">
        <f>VLOOKUP(G137,'Equipment Pricing'!A:C,3,0)</f>
        <v>2415</v>
      </c>
      <c r="I137" s="135">
        <v>620.0</v>
      </c>
      <c r="J137" s="135">
        <f t="shared" si="1"/>
        <v>288.325</v>
      </c>
      <c r="K137" s="135">
        <v>475.0</v>
      </c>
      <c r="L137" s="135">
        <f t="shared" si="2"/>
        <v>3798.325</v>
      </c>
      <c r="M137" s="135">
        <f t="shared" si="3"/>
        <v>1451.675</v>
      </c>
      <c r="N137" s="136">
        <v>5250.0</v>
      </c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ht="15.75" customHeight="1">
      <c r="A138" s="58" t="s">
        <v>335</v>
      </c>
      <c r="B138" s="58" t="s">
        <v>210</v>
      </c>
      <c r="C138" s="58" t="s">
        <v>148</v>
      </c>
      <c r="D138" s="55" t="s">
        <v>42</v>
      </c>
      <c r="E138" s="55" t="s">
        <v>322</v>
      </c>
      <c r="F138" s="55">
        <v>4.0</v>
      </c>
      <c r="G138" s="115" t="s">
        <v>348</v>
      </c>
      <c r="H138" s="134">
        <f>VLOOKUP(G138,'Equipment Pricing'!A:C,3,0)</f>
        <v>2582</v>
      </c>
      <c r="I138" s="135">
        <v>620.0</v>
      </c>
      <c r="J138" s="135">
        <f t="shared" si="1"/>
        <v>304.19</v>
      </c>
      <c r="K138" s="135">
        <v>475.0</v>
      </c>
      <c r="L138" s="135">
        <f t="shared" si="2"/>
        <v>3981.19</v>
      </c>
      <c r="M138" s="135">
        <f t="shared" si="3"/>
        <v>1448.81</v>
      </c>
      <c r="N138" s="136">
        <v>5430.0</v>
      </c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ht="15.75" customHeight="1">
      <c r="A139" s="58" t="s">
        <v>335</v>
      </c>
      <c r="B139" s="58" t="s">
        <v>210</v>
      </c>
      <c r="C139" s="58" t="s">
        <v>148</v>
      </c>
      <c r="D139" s="55" t="s">
        <v>42</v>
      </c>
      <c r="E139" s="55" t="s">
        <v>322</v>
      </c>
      <c r="F139" s="55">
        <v>5.0</v>
      </c>
      <c r="G139" s="115" t="s">
        <v>349</v>
      </c>
      <c r="H139" s="134">
        <f>VLOOKUP(G139,'Equipment Pricing'!A:C,3,0)</f>
        <v>2943</v>
      </c>
      <c r="I139" s="135">
        <v>620.0</v>
      </c>
      <c r="J139" s="135">
        <f t="shared" si="1"/>
        <v>338.485</v>
      </c>
      <c r="K139" s="135">
        <v>475.0</v>
      </c>
      <c r="L139" s="135">
        <f t="shared" si="2"/>
        <v>4376.485</v>
      </c>
      <c r="M139" s="135">
        <f t="shared" si="3"/>
        <v>1448.515</v>
      </c>
      <c r="N139" s="136">
        <v>5825.0</v>
      </c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ht="15.75" customHeight="1">
      <c r="A140" s="57" t="s">
        <v>212</v>
      </c>
      <c r="B140" s="102" t="s">
        <v>115</v>
      </c>
      <c r="C140" s="102" t="s">
        <v>116</v>
      </c>
      <c r="D140" s="103" t="s">
        <v>42</v>
      </c>
      <c r="E140" s="103" t="s">
        <v>322</v>
      </c>
      <c r="F140" s="103">
        <v>2.0</v>
      </c>
      <c r="G140" s="133" t="s">
        <v>351</v>
      </c>
      <c r="H140" s="134">
        <f>VLOOKUP(G140,'Equipment Pricing'!A:C,3,0)</f>
        <v>2047</v>
      </c>
      <c r="I140" s="135">
        <v>620.0</v>
      </c>
      <c r="J140" s="135">
        <f t="shared" si="1"/>
        <v>253.365</v>
      </c>
      <c r="K140" s="135">
        <v>475.0</v>
      </c>
      <c r="L140" s="135">
        <f t="shared" si="2"/>
        <v>3395.365</v>
      </c>
      <c r="M140" s="135">
        <f t="shared" si="3"/>
        <v>1454.635</v>
      </c>
      <c r="N140" s="136">
        <v>4850.0</v>
      </c>
      <c r="O140" s="75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ht="15.75" customHeight="1">
      <c r="A141" s="57" t="s">
        <v>212</v>
      </c>
      <c r="B141" s="102" t="s">
        <v>115</v>
      </c>
      <c r="C141" s="102" t="s">
        <v>116</v>
      </c>
      <c r="D141" s="103" t="s">
        <v>42</v>
      </c>
      <c r="E141" s="103" t="s">
        <v>322</v>
      </c>
      <c r="F141" s="103">
        <v>2.5</v>
      </c>
      <c r="G141" s="115" t="s">
        <v>352</v>
      </c>
      <c r="H141" s="134">
        <f>VLOOKUP(G141,'Equipment Pricing'!A:C,3,0)</f>
        <v>2163</v>
      </c>
      <c r="I141" s="135">
        <v>620.0</v>
      </c>
      <c r="J141" s="135">
        <f t="shared" si="1"/>
        <v>264.385</v>
      </c>
      <c r="K141" s="135">
        <v>475.0</v>
      </c>
      <c r="L141" s="135">
        <f t="shared" si="2"/>
        <v>3522.385</v>
      </c>
      <c r="M141" s="135">
        <f t="shared" si="3"/>
        <v>1452.615</v>
      </c>
      <c r="N141" s="136">
        <v>4975.0</v>
      </c>
      <c r="O141" s="75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ht="15.75" customHeight="1">
      <c r="A142" s="57" t="s">
        <v>212</v>
      </c>
      <c r="B142" s="102" t="s">
        <v>115</v>
      </c>
      <c r="C142" s="102" t="s">
        <v>116</v>
      </c>
      <c r="D142" s="103" t="s">
        <v>42</v>
      </c>
      <c r="E142" s="103" t="s">
        <v>322</v>
      </c>
      <c r="F142" s="103">
        <v>3.0</v>
      </c>
      <c r="G142" s="115" t="s">
        <v>353</v>
      </c>
      <c r="H142" s="134">
        <f>VLOOKUP(G142,'Equipment Pricing'!A:C,3,0)</f>
        <v>2189</v>
      </c>
      <c r="I142" s="135">
        <v>620.0</v>
      </c>
      <c r="J142" s="135">
        <f t="shared" si="1"/>
        <v>266.855</v>
      </c>
      <c r="K142" s="135">
        <v>475.0</v>
      </c>
      <c r="L142" s="135">
        <f t="shared" si="2"/>
        <v>3550.855</v>
      </c>
      <c r="M142" s="135">
        <f t="shared" si="3"/>
        <v>1424.145</v>
      </c>
      <c r="N142" s="136">
        <v>4975.0</v>
      </c>
      <c r="O142" s="75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ht="15.75" customHeight="1">
      <c r="A143" s="57" t="s">
        <v>212</v>
      </c>
      <c r="B143" s="102" t="s">
        <v>115</v>
      </c>
      <c r="C143" s="102" t="s">
        <v>116</v>
      </c>
      <c r="D143" s="103" t="s">
        <v>42</v>
      </c>
      <c r="E143" s="103" t="s">
        <v>322</v>
      </c>
      <c r="F143" s="103">
        <v>3.5</v>
      </c>
      <c r="G143" s="115" t="s">
        <v>354</v>
      </c>
      <c r="H143" s="134">
        <f>VLOOKUP(G143,'Equipment Pricing'!A:C,3,0)</f>
        <v>2415</v>
      </c>
      <c r="I143" s="135">
        <v>620.0</v>
      </c>
      <c r="J143" s="135">
        <f t="shared" si="1"/>
        <v>288.325</v>
      </c>
      <c r="K143" s="135">
        <v>475.0</v>
      </c>
      <c r="L143" s="135">
        <f t="shared" si="2"/>
        <v>3798.325</v>
      </c>
      <c r="M143" s="135">
        <f t="shared" si="3"/>
        <v>1451.675</v>
      </c>
      <c r="N143" s="136">
        <v>5250.0</v>
      </c>
      <c r="O143" s="75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ht="15.75" customHeight="1">
      <c r="A144" s="57" t="s">
        <v>212</v>
      </c>
      <c r="B144" s="102" t="s">
        <v>115</v>
      </c>
      <c r="C144" s="102" t="s">
        <v>116</v>
      </c>
      <c r="D144" s="103" t="s">
        <v>42</v>
      </c>
      <c r="E144" s="103" t="s">
        <v>322</v>
      </c>
      <c r="F144" s="103">
        <v>4.0</v>
      </c>
      <c r="G144" s="115" t="s">
        <v>355</v>
      </c>
      <c r="H144" s="134">
        <f>VLOOKUP(G144,'Equipment Pricing'!A:C,3,0)</f>
        <v>2582</v>
      </c>
      <c r="I144" s="135">
        <v>620.0</v>
      </c>
      <c r="J144" s="135">
        <f t="shared" si="1"/>
        <v>304.19</v>
      </c>
      <c r="K144" s="135">
        <v>475.0</v>
      </c>
      <c r="L144" s="135">
        <f t="shared" si="2"/>
        <v>3981.19</v>
      </c>
      <c r="M144" s="135">
        <f t="shared" si="3"/>
        <v>1448.81</v>
      </c>
      <c r="N144" s="136">
        <v>5430.0</v>
      </c>
      <c r="O144" s="75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ht="15.75" customHeight="1">
      <c r="A145" s="57" t="s">
        <v>212</v>
      </c>
      <c r="B145" s="102" t="s">
        <v>115</v>
      </c>
      <c r="C145" s="102" t="s">
        <v>116</v>
      </c>
      <c r="D145" s="103" t="s">
        <v>42</v>
      </c>
      <c r="E145" s="103" t="s">
        <v>322</v>
      </c>
      <c r="F145" s="103">
        <v>5.0</v>
      </c>
      <c r="G145" s="115" t="s">
        <v>356</v>
      </c>
      <c r="H145" s="134">
        <f>VLOOKUP(G145,'Equipment Pricing'!A:C,3,0)</f>
        <v>2943</v>
      </c>
      <c r="I145" s="135">
        <v>620.0</v>
      </c>
      <c r="J145" s="135">
        <f t="shared" si="1"/>
        <v>338.485</v>
      </c>
      <c r="K145" s="135">
        <v>475.0</v>
      </c>
      <c r="L145" s="135">
        <f t="shared" si="2"/>
        <v>4376.485</v>
      </c>
      <c r="M145" s="135">
        <f t="shared" si="3"/>
        <v>1448.515</v>
      </c>
      <c r="N145" s="136">
        <v>5825.0</v>
      </c>
      <c r="O145" s="75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75"/>
      <c r="J146" s="75"/>
      <c r="K146" s="75"/>
      <c r="L146" s="75"/>
      <c r="M146" s="1"/>
      <c r="N146" s="1"/>
      <c r="O146" s="75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75"/>
      <c r="J147" s="75"/>
      <c r="K147" s="75"/>
      <c r="L147" s="75"/>
      <c r="M147" s="1"/>
      <c r="N147" s="1"/>
      <c r="O147" s="75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75"/>
      <c r="J148" s="75"/>
      <c r="K148" s="75"/>
      <c r="L148" s="75"/>
      <c r="M148" s="1"/>
      <c r="N148" s="1"/>
      <c r="O148" s="75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75"/>
      <c r="J149" s="75"/>
      <c r="K149" s="75"/>
      <c r="L149" s="75"/>
      <c r="M149" s="1"/>
      <c r="N149" s="1"/>
      <c r="O149" s="75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75"/>
      <c r="J150" s="75"/>
      <c r="K150" s="75"/>
      <c r="L150" s="75"/>
      <c r="M150" s="1"/>
      <c r="N150" s="1"/>
      <c r="O150" s="75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75"/>
      <c r="J151" s="75"/>
      <c r="K151" s="75"/>
      <c r="L151" s="75"/>
      <c r="M151" s="1"/>
      <c r="N151" s="1"/>
      <c r="O151" s="75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75"/>
      <c r="J152" s="75"/>
      <c r="K152" s="75"/>
      <c r="L152" s="75"/>
      <c r="M152" s="1"/>
      <c r="N152" s="1"/>
      <c r="O152" s="75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75"/>
      <c r="J153" s="75"/>
      <c r="K153" s="75"/>
      <c r="L153" s="75"/>
      <c r="M153" s="1"/>
      <c r="N153" s="1"/>
      <c r="O153" s="75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75"/>
      <c r="J154" s="75"/>
      <c r="K154" s="75"/>
      <c r="L154" s="75"/>
      <c r="M154" s="1"/>
      <c r="N154" s="1"/>
      <c r="O154" s="75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75"/>
      <c r="J155" s="75"/>
      <c r="K155" s="75"/>
      <c r="L155" s="75"/>
      <c r="M155" s="1"/>
      <c r="N155" s="1"/>
      <c r="O155" s="75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75"/>
      <c r="J156" s="75"/>
      <c r="K156" s="75"/>
      <c r="L156" s="75"/>
      <c r="M156" s="1"/>
      <c r="N156" s="1"/>
      <c r="O156" s="75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75"/>
      <c r="J157" s="75"/>
      <c r="K157" s="75"/>
      <c r="L157" s="75"/>
      <c r="M157" s="1"/>
      <c r="N157" s="1"/>
      <c r="O157" s="75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75"/>
      <c r="J158" s="75"/>
      <c r="K158" s="75"/>
      <c r="L158" s="75"/>
      <c r="M158" s="1"/>
      <c r="N158" s="1"/>
      <c r="O158" s="75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75"/>
      <c r="J159" s="75"/>
      <c r="K159" s="75"/>
      <c r="L159" s="75"/>
      <c r="M159" s="1"/>
      <c r="N159" s="1"/>
      <c r="O159" s="75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75"/>
      <c r="J160" s="75"/>
      <c r="K160" s="75"/>
      <c r="L160" s="75"/>
      <c r="M160" s="1"/>
      <c r="N160" s="1"/>
      <c r="O160" s="75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75"/>
      <c r="J161" s="75"/>
      <c r="K161" s="75"/>
      <c r="L161" s="75"/>
      <c r="M161" s="1"/>
      <c r="N161" s="1"/>
      <c r="O161" s="75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75"/>
      <c r="J162" s="75"/>
      <c r="K162" s="75"/>
      <c r="L162" s="75"/>
      <c r="M162" s="1"/>
      <c r="N162" s="1"/>
      <c r="O162" s="75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75"/>
      <c r="J163" s="75"/>
      <c r="K163" s="75"/>
      <c r="L163" s="75"/>
      <c r="M163" s="1"/>
      <c r="N163" s="1"/>
      <c r="O163" s="75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75"/>
      <c r="J164" s="75"/>
      <c r="K164" s="75"/>
      <c r="L164" s="75"/>
      <c r="M164" s="1"/>
      <c r="N164" s="1"/>
      <c r="O164" s="75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75"/>
      <c r="J165" s="1"/>
      <c r="K165" s="1"/>
      <c r="L165" s="1"/>
      <c r="M165" s="1"/>
      <c r="N165" s="1"/>
      <c r="O165" s="75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75"/>
      <c r="J166" s="1"/>
      <c r="K166" s="1"/>
      <c r="L166" s="1"/>
      <c r="M166" s="1"/>
      <c r="N166" s="1"/>
      <c r="O166" s="75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75"/>
      <c r="J167" s="1"/>
      <c r="K167" s="1"/>
      <c r="L167" s="1"/>
      <c r="M167" s="1"/>
      <c r="N167" s="1"/>
      <c r="O167" s="75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75"/>
      <c r="J168" s="1"/>
      <c r="K168" s="1"/>
      <c r="L168" s="1"/>
      <c r="M168" s="1"/>
      <c r="N168" s="1"/>
      <c r="O168" s="75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75"/>
      <c r="J169" s="1"/>
      <c r="K169" s="1"/>
      <c r="L169" s="1"/>
      <c r="M169" s="1"/>
      <c r="N169" s="1"/>
      <c r="O169" s="75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75"/>
      <c r="J170" s="1"/>
      <c r="K170" s="1"/>
      <c r="L170" s="1"/>
      <c r="M170" s="1"/>
      <c r="N170" s="1"/>
      <c r="O170" s="75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75"/>
      <c r="J171" s="1"/>
      <c r="K171" s="1"/>
      <c r="L171" s="1"/>
      <c r="M171" s="1"/>
      <c r="N171" s="1"/>
      <c r="O171" s="75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75"/>
      <c r="J172" s="1"/>
      <c r="K172" s="1"/>
      <c r="L172" s="1"/>
      <c r="M172" s="1"/>
      <c r="N172" s="1"/>
      <c r="O172" s="75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75"/>
      <c r="J173" s="1"/>
      <c r="K173" s="1"/>
      <c r="L173" s="1"/>
      <c r="M173" s="1"/>
      <c r="N173" s="1"/>
      <c r="O173" s="75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75"/>
      <c r="J174" s="1"/>
      <c r="K174" s="1"/>
      <c r="L174" s="1"/>
      <c r="M174" s="1"/>
      <c r="N174" s="1"/>
      <c r="O174" s="75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75"/>
      <c r="J175" s="1"/>
      <c r="K175" s="1"/>
      <c r="L175" s="1"/>
      <c r="M175" s="1"/>
      <c r="N175" s="1"/>
      <c r="O175" s="75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75"/>
      <c r="J176" s="1"/>
      <c r="K176" s="1"/>
      <c r="L176" s="1"/>
      <c r="M176" s="1"/>
      <c r="N176" s="1"/>
      <c r="O176" s="75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75"/>
      <c r="J177" s="1"/>
      <c r="K177" s="1"/>
      <c r="L177" s="1"/>
      <c r="M177" s="1"/>
      <c r="N177" s="1"/>
      <c r="O177" s="75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75"/>
      <c r="J178" s="1"/>
      <c r="K178" s="1"/>
      <c r="L178" s="1"/>
      <c r="M178" s="1"/>
      <c r="N178" s="1"/>
      <c r="O178" s="75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75"/>
      <c r="J179" s="1"/>
      <c r="K179" s="1"/>
      <c r="L179" s="1"/>
      <c r="M179" s="1"/>
      <c r="N179" s="1"/>
      <c r="O179" s="75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75"/>
      <c r="J180" s="1"/>
      <c r="K180" s="1"/>
      <c r="L180" s="1"/>
      <c r="M180" s="1"/>
      <c r="N180" s="1"/>
      <c r="O180" s="75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75"/>
      <c r="J181" s="1"/>
      <c r="K181" s="1"/>
      <c r="L181" s="1"/>
      <c r="M181" s="1"/>
      <c r="N181" s="1"/>
      <c r="O181" s="75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75"/>
      <c r="J182" s="1"/>
      <c r="K182" s="1"/>
      <c r="L182" s="1"/>
      <c r="M182" s="1"/>
      <c r="N182" s="1"/>
      <c r="O182" s="75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75"/>
      <c r="J183" s="1"/>
      <c r="K183" s="1"/>
      <c r="L183" s="1"/>
      <c r="M183" s="1"/>
      <c r="N183" s="1"/>
      <c r="O183" s="75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75"/>
      <c r="J184" s="1"/>
      <c r="K184" s="1"/>
      <c r="L184" s="1"/>
      <c r="M184" s="1"/>
      <c r="N184" s="1"/>
      <c r="O184" s="75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75"/>
      <c r="J185" s="1"/>
      <c r="K185" s="1"/>
      <c r="L185" s="1"/>
      <c r="M185" s="1"/>
      <c r="N185" s="1"/>
      <c r="O185" s="75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75"/>
      <c r="J186" s="1"/>
      <c r="K186" s="1"/>
      <c r="L186" s="1"/>
      <c r="M186" s="1"/>
      <c r="N186" s="1"/>
      <c r="O186" s="75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75"/>
      <c r="J187" s="1"/>
      <c r="K187" s="1"/>
      <c r="L187" s="1"/>
      <c r="M187" s="1"/>
      <c r="N187" s="1"/>
      <c r="O187" s="75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75"/>
      <c r="J188" s="1"/>
      <c r="K188" s="1"/>
      <c r="L188" s="1"/>
      <c r="M188" s="1"/>
      <c r="N188" s="1"/>
      <c r="O188" s="75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75"/>
      <c r="J189" s="1"/>
      <c r="K189" s="1"/>
      <c r="L189" s="1"/>
      <c r="M189" s="1"/>
      <c r="N189" s="1"/>
      <c r="O189" s="75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75"/>
      <c r="J190" s="1"/>
      <c r="K190" s="1"/>
      <c r="L190" s="1"/>
      <c r="M190" s="1"/>
      <c r="N190" s="1"/>
      <c r="O190" s="75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75"/>
      <c r="J191" s="1"/>
      <c r="K191" s="1"/>
      <c r="L191" s="1"/>
      <c r="M191" s="1"/>
      <c r="N191" s="1"/>
      <c r="O191" s="75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75"/>
      <c r="J192" s="1"/>
      <c r="K192" s="1"/>
      <c r="L192" s="1"/>
      <c r="M192" s="1"/>
      <c r="N192" s="1"/>
      <c r="O192" s="75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75"/>
      <c r="J193" s="1"/>
      <c r="K193" s="1"/>
      <c r="L193" s="1"/>
      <c r="M193" s="1"/>
      <c r="N193" s="1"/>
      <c r="O193" s="75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75"/>
      <c r="J194" s="1"/>
      <c r="K194" s="1"/>
      <c r="L194" s="1"/>
      <c r="M194" s="1"/>
      <c r="N194" s="1"/>
      <c r="O194" s="75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75"/>
      <c r="J195" s="1"/>
      <c r="K195" s="1"/>
      <c r="L195" s="1"/>
      <c r="M195" s="1"/>
      <c r="N195" s="1"/>
      <c r="O195" s="75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75"/>
      <c r="J196" s="1"/>
      <c r="K196" s="1"/>
      <c r="L196" s="1"/>
      <c r="M196" s="1"/>
      <c r="N196" s="1"/>
      <c r="O196" s="75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75"/>
      <c r="J197" s="1"/>
      <c r="K197" s="1"/>
      <c r="L197" s="1"/>
      <c r="M197" s="1"/>
      <c r="N197" s="1"/>
      <c r="O197" s="75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75"/>
      <c r="J198" s="1"/>
      <c r="K198" s="1"/>
      <c r="L198" s="1"/>
      <c r="M198" s="1"/>
      <c r="N198" s="1"/>
      <c r="O198" s="75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75"/>
      <c r="J199" s="1"/>
      <c r="K199" s="1"/>
      <c r="L199" s="1"/>
      <c r="M199" s="1"/>
      <c r="N199" s="1"/>
      <c r="O199" s="75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75"/>
      <c r="J200" s="1"/>
      <c r="K200" s="1"/>
      <c r="L200" s="1"/>
      <c r="M200" s="1"/>
      <c r="N200" s="1"/>
      <c r="O200" s="75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75"/>
      <c r="J201" s="1"/>
      <c r="K201" s="1"/>
      <c r="L201" s="1"/>
      <c r="M201" s="1"/>
      <c r="N201" s="1"/>
      <c r="O201" s="75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75"/>
      <c r="J202" s="1"/>
      <c r="K202" s="1"/>
      <c r="L202" s="1"/>
      <c r="M202" s="1"/>
      <c r="N202" s="1"/>
      <c r="O202" s="75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75"/>
      <c r="J203" s="1"/>
      <c r="K203" s="1"/>
      <c r="L203" s="1"/>
      <c r="M203" s="1"/>
      <c r="N203" s="1"/>
      <c r="O203" s="75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75"/>
      <c r="J204" s="1"/>
      <c r="K204" s="1"/>
      <c r="L204" s="1"/>
      <c r="M204" s="1"/>
      <c r="N204" s="1"/>
      <c r="O204" s="75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75"/>
      <c r="J205" s="1"/>
      <c r="K205" s="1"/>
      <c r="L205" s="1"/>
      <c r="M205" s="1"/>
      <c r="N205" s="1"/>
      <c r="O205" s="75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75"/>
      <c r="J206" s="1"/>
      <c r="K206" s="1"/>
      <c r="L206" s="1"/>
      <c r="M206" s="1"/>
      <c r="N206" s="1"/>
      <c r="O206" s="75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75"/>
      <c r="J207" s="1"/>
      <c r="K207" s="1"/>
      <c r="L207" s="1"/>
      <c r="M207" s="1"/>
      <c r="N207" s="1"/>
      <c r="O207" s="75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75"/>
      <c r="J208" s="1"/>
      <c r="K208" s="1"/>
      <c r="L208" s="1"/>
      <c r="M208" s="1"/>
      <c r="N208" s="1"/>
      <c r="O208" s="75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75"/>
      <c r="J209" s="1"/>
      <c r="K209" s="1"/>
      <c r="L209" s="1"/>
      <c r="M209" s="1"/>
      <c r="N209" s="1"/>
      <c r="O209" s="75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75"/>
      <c r="J210" s="1"/>
      <c r="K210" s="1"/>
      <c r="L210" s="1"/>
      <c r="M210" s="1"/>
      <c r="N210" s="1"/>
      <c r="O210" s="75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75"/>
      <c r="J211" s="1"/>
      <c r="K211" s="1"/>
      <c r="L211" s="1"/>
      <c r="M211" s="1"/>
      <c r="N211" s="1"/>
      <c r="O211" s="75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75"/>
      <c r="J212" s="1"/>
      <c r="K212" s="1"/>
      <c r="L212" s="1"/>
      <c r="M212" s="1"/>
      <c r="N212" s="1"/>
      <c r="O212" s="75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75"/>
      <c r="J213" s="1"/>
      <c r="K213" s="1"/>
      <c r="L213" s="1"/>
      <c r="M213" s="1"/>
      <c r="N213" s="1"/>
      <c r="O213" s="75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75"/>
      <c r="J214" s="1"/>
      <c r="K214" s="1"/>
      <c r="L214" s="1"/>
      <c r="M214" s="1"/>
      <c r="N214" s="1"/>
      <c r="O214" s="75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75"/>
      <c r="J215" s="1"/>
      <c r="K215" s="1"/>
      <c r="L215" s="1"/>
      <c r="M215" s="1"/>
      <c r="N215" s="1"/>
      <c r="O215" s="75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75"/>
      <c r="J216" s="1"/>
      <c r="K216" s="1"/>
      <c r="L216" s="1"/>
      <c r="M216" s="1"/>
      <c r="N216" s="1"/>
      <c r="O216" s="75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75"/>
      <c r="J217" s="1"/>
      <c r="K217" s="1"/>
      <c r="L217" s="1"/>
      <c r="M217" s="1"/>
      <c r="N217" s="1"/>
      <c r="O217" s="75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75"/>
      <c r="J218" s="1"/>
      <c r="K218" s="1"/>
      <c r="L218" s="1"/>
      <c r="M218" s="1"/>
      <c r="N218" s="1"/>
      <c r="O218" s="75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75"/>
      <c r="J219" s="1"/>
      <c r="K219" s="1"/>
      <c r="L219" s="1"/>
      <c r="M219" s="1"/>
      <c r="N219" s="1"/>
      <c r="O219" s="75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75"/>
      <c r="J220" s="1"/>
      <c r="K220" s="1"/>
      <c r="L220" s="1"/>
      <c r="M220" s="1"/>
      <c r="N220" s="1"/>
      <c r="O220" s="75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75"/>
      <c r="J221" s="1"/>
      <c r="K221" s="1"/>
      <c r="L221" s="1"/>
      <c r="M221" s="1"/>
      <c r="N221" s="1"/>
      <c r="O221" s="75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75"/>
      <c r="J222" s="1"/>
      <c r="K222" s="1"/>
      <c r="L222" s="1"/>
      <c r="M222" s="1"/>
      <c r="N222" s="1"/>
      <c r="O222" s="75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75"/>
      <c r="J223" s="1"/>
      <c r="K223" s="1"/>
      <c r="L223" s="1"/>
      <c r="M223" s="1"/>
      <c r="N223" s="1"/>
      <c r="O223" s="75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75"/>
      <c r="J224" s="1"/>
      <c r="K224" s="1"/>
      <c r="L224" s="1"/>
      <c r="M224" s="1"/>
      <c r="N224" s="1"/>
      <c r="O224" s="75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75"/>
      <c r="J225" s="1"/>
      <c r="K225" s="1"/>
      <c r="L225" s="1"/>
      <c r="M225" s="1"/>
      <c r="N225" s="1"/>
      <c r="O225" s="75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75"/>
      <c r="J226" s="1"/>
      <c r="K226" s="1"/>
      <c r="L226" s="1"/>
      <c r="M226" s="1"/>
      <c r="N226" s="1"/>
      <c r="O226" s="75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75"/>
      <c r="J227" s="1"/>
      <c r="K227" s="1"/>
      <c r="L227" s="1"/>
      <c r="M227" s="1"/>
      <c r="N227" s="1"/>
      <c r="O227" s="75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75"/>
      <c r="J228" s="1"/>
      <c r="K228" s="1"/>
      <c r="L228" s="1"/>
      <c r="M228" s="1"/>
      <c r="N228" s="1"/>
      <c r="O228" s="75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75"/>
      <c r="J229" s="1"/>
      <c r="K229" s="1"/>
      <c r="L229" s="1"/>
      <c r="M229" s="1"/>
      <c r="N229" s="1"/>
      <c r="O229" s="75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75"/>
      <c r="J230" s="1"/>
      <c r="K230" s="1"/>
      <c r="L230" s="1"/>
      <c r="M230" s="1"/>
      <c r="N230" s="1"/>
      <c r="O230" s="75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75"/>
      <c r="J231" s="1"/>
      <c r="K231" s="1"/>
      <c r="L231" s="1"/>
      <c r="M231" s="1"/>
      <c r="N231" s="1"/>
      <c r="O231" s="75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75"/>
      <c r="J232" s="1"/>
      <c r="K232" s="1"/>
      <c r="L232" s="1"/>
      <c r="M232" s="1"/>
      <c r="N232" s="1"/>
      <c r="O232" s="75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75"/>
      <c r="J233" s="1"/>
      <c r="K233" s="1"/>
      <c r="L233" s="1"/>
      <c r="M233" s="1"/>
      <c r="N233" s="1"/>
      <c r="O233" s="75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75"/>
      <c r="J234" s="1"/>
      <c r="K234" s="1"/>
      <c r="L234" s="1"/>
      <c r="M234" s="1"/>
      <c r="N234" s="1"/>
      <c r="O234" s="75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75"/>
      <c r="J235" s="1"/>
      <c r="K235" s="1"/>
      <c r="L235" s="1"/>
      <c r="M235" s="1"/>
      <c r="N235" s="1"/>
      <c r="O235" s="75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75"/>
      <c r="J236" s="1"/>
      <c r="K236" s="1"/>
      <c r="L236" s="1"/>
      <c r="M236" s="1"/>
      <c r="N236" s="1"/>
      <c r="O236" s="75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75"/>
      <c r="J237" s="1"/>
      <c r="K237" s="1"/>
      <c r="L237" s="1"/>
      <c r="M237" s="1"/>
      <c r="N237" s="1"/>
      <c r="O237" s="75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75"/>
      <c r="J238" s="1"/>
      <c r="K238" s="1"/>
      <c r="L238" s="1"/>
      <c r="M238" s="1"/>
      <c r="N238" s="1"/>
      <c r="O238" s="75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75"/>
      <c r="J239" s="1"/>
      <c r="K239" s="1"/>
      <c r="L239" s="1"/>
      <c r="M239" s="1"/>
      <c r="N239" s="1"/>
      <c r="O239" s="75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75"/>
      <c r="J240" s="1"/>
      <c r="K240" s="1"/>
      <c r="L240" s="1"/>
      <c r="M240" s="1"/>
      <c r="N240" s="1"/>
      <c r="O240" s="75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75"/>
      <c r="J241" s="1"/>
      <c r="K241" s="1"/>
      <c r="L241" s="1"/>
      <c r="M241" s="1"/>
      <c r="N241" s="1"/>
      <c r="O241" s="75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75"/>
      <c r="J242" s="1"/>
      <c r="K242" s="1"/>
      <c r="L242" s="1"/>
      <c r="M242" s="1"/>
      <c r="N242" s="1"/>
      <c r="O242" s="75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75"/>
      <c r="J243" s="1"/>
      <c r="K243" s="1"/>
      <c r="L243" s="1"/>
      <c r="M243" s="1"/>
      <c r="N243" s="1"/>
      <c r="O243" s="75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75"/>
      <c r="J244" s="1"/>
      <c r="K244" s="1"/>
      <c r="L244" s="1"/>
      <c r="M244" s="1"/>
      <c r="N244" s="1"/>
      <c r="O244" s="75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75"/>
      <c r="J245" s="1"/>
      <c r="K245" s="1"/>
      <c r="L245" s="1"/>
      <c r="M245" s="1"/>
      <c r="N245" s="1"/>
      <c r="O245" s="75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75"/>
      <c r="J246" s="1"/>
      <c r="K246" s="1"/>
      <c r="L246" s="1"/>
      <c r="M246" s="1"/>
      <c r="N246" s="1"/>
      <c r="O246" s="75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75"/>
      <c r="J247" s="1"/>
      <c r="K247" s="1"/>
      <c r="L247" s="1"/>
      <c r="M247" s="1"/>
      <c r="N247" s="1"/>
      <c r="O247" s="75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75"/>
      <c r="J248" s="1"/>
      <c r="K248" s="1"/>
      <c r="L248" s="1"/>
      <c r="M248" s="1"/>
      <c r="N248" s="1"/>
      <c r="O248" s="75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75"/>
      <c r="J249" s="1"/>
      <c r="K249" s="1"/>
      <c r="L249" s="1"/>
      <c r="M249" s="1"/>
      <c r="N249" s="1"/>
      <c r="O249" s="75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75"/>
      <c r="J250" s="1"/>
      <c r="K250" s="1"/>
      <c r="L250" s="1"/>
      <c r="M250" s="1"/>
      <c r="N250" s="1"/>
      <c r="O250" s="75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75"/>
      <c r="J251" s="1"/>
      <c r="K251" s="1"/>
      <c r="L251" s="1"/>
      <c r="M251" s="1"/>
      <c r="N251" s="1"/>
      <c r="O251" s="75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75"/>
      <c r="J252" s="1"/>
      <c r="K252" s="1"/>
      <c r="L252" s="1"/>
      <c r="M252" s="1"/>
      <c r="N252" s="1"/>
      <c r="O252" s="75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75"/>
      <c r="J253" s="1"/>
      <c r="K253" s="1"/>
      <c r="L253" s="1"/>
      <c r="M253" s="1"/>
      <c r="N253" s="1"/>
      <c r="O253" s="75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75"/>
      <c r="J254" s="1"/>
      <c r="K254" s="1"/>
      <c r="L254" s="1"/>
      <c r="M254" s="1"/>
      <c r="N254" s="1"/>
      <c r="O254" s="75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75"/>
      <c r="J255" s="1"/>
      <c r="K255" s="1"/>
      <c r="L255" s="1"/>
      <c r="M255" s="1"/>
      <c r="N255" s="1"/>
      <c r="O255" s="75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75"/>
      <c r="J256" s="1"/>
      <c r="K256" s="1"/>
      <c r="L256" s="1"/>
      <c r="M256" s="1"/>
      <c r="N256" s="1"/>
      <c r="O256" s="75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75"/>
      <c r="J257" s="1"/>
      <c r="K257" s="1"/>
      <c r="L257" s="1"/>
      <c r="M257" s="1"/>
      <c r="N257" s="1"/>
      <c r="O257" s="75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75"/>
      <c r="J258" s="1"/>
      <c r="K258" s="1"/>
      <c r="L258" s="1"/>
      <c r="M258" s="1"/>
      <c r="N258" s="1"/>
      <c r="O258" s="75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75"/>
      <c r="J259" s="1"/>
      <c r="K259" s="1"/>
      <c r="L259" s="1"/>
      <c r="M259" s="1"/>
      <c r="N259" s="1"/>
      <c r="O259" s="75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75"/>
      <c r="J260" s="1"/>
      <c r="K260" s="1"/>
      <c r="L260" s="1"/>
      <c r="M260" s="1"/>
      <c r="N260" s="1"/>
      <c r="O260" s="75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75"/>
      <c r="J261" s="1"/>
      <c r="K261" s="1"/>
      <c r="L261" s="1"/>
      <c r="M261" s="1"/>
      <c r="N261" s="1"/>
      <c r="O261" s="75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75"/>
      <c r="J262" s="1"/>
      <c r="K262" s="1"/>
      <c r="L262" s="1"/>
      <c r="M262" s="1"/>
      <c r="N262" s="1"/>
      <c r="O262" s="75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75"/>
      <c r="J263" s="1"/>
      <c r="K263" s="1"/>
      <c r="L263" s="1"/>
      <c r="M263" s="1"/>
      <c r="N263" s="1"/>
      <c r="O263" s="75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75"/>
      <c r="J264" s="1"/>
      <c r="K264" s="1"/>
      <c r="L264" s="1"/>
      <c r="M264" s="1"/>
      <c r="N264" s="1"/>
      <c r="O264" s="75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75"/>
      <c r="J265" s="1"/>
      <c r="K265" s="1"/>
      <c r="L265" s="1"/>
      <c r="M265" s="1"/>
      <c r="N265" s="1"/>
      <c r="O265" s="75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75"/>
      <c r="J266" s="1"/>
      <c r="K266" s="1"/>
      <c r="L266" s="1"/>
      <c r="M266" s="1"/>
      <c r="N266" s="1"/>
      <c r="O266" s="75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75"/>
      <c r="J267" s="1"/>
      <c r="K267" s="1"/>
      <c r="L267" s="1"/>
      <c r="M267" s="1"/>
      <c r="N267" s="1"/>
      <c r="O267" s="75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75"/>
      <c r="J268" s="1"/>
      <c r="K268" s="1"/>
      <c r="L268" s="1"/>
      <c r="M268" s="1"/>
      <c r="N268" s="1"/>
      <c r="O268" s="75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75"/>
      <c r="J269" s="1"/>
      <c r="K269" s="1"/>
      <c r="L269" s="1"/>
      <c r="M269" s="1"/>
      <c r="N269" s="1"/>
      <c r="O269" s="75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75"/>
      <c r="J270" s="1"/>
      <c r="K270" s="1"/>
      <c r="L270" s="1"/>
      <c r="M270" s="1"/>
      <c r="N270" s="1"/>
      <c r="O270" s="75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75"/>
      <c r="J271" s="1"/>
      <c r="K271" s="1"/>
      <c r="L271" s="1"/>
      <c r="M271" s="1"/>
      <c r="N271" s="1"/>
      <c r="O271" s="75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75"/>
      <c r="J272" s="1"/>
      <c r="K272" s="1"/>
      <c r="L272" s="1"/>
      <c r="M272" s="1"/>
      <c r="N272" s="1"/>
      <c r="O272" s="75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75"/>
      <c r="J273" s="1"/>
      <c r="K273" s="1"/>
      <c r="L273" s="1"/>
      <c r="M273" s="1"/>
      <c r="N273" s="1"/>
      <c r="O273" s="75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75"/>
      <c r="J274" s="1"/>
      <c r="K274" s="1"/>
      <c r="L274" s="1"/>
      <c r="M274" s="1"/>
      <c r="N274" s="1"/>
      <c r="O274" s="75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75"/>
      <c r="J275" s="1"/>
      <c r="K275" s="1"/>
      <c r="L275" s="1"/>
      <c r="M275" s="1"/>
      <c r="N275" s="1"/>
      <c r="O275" s="75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75"/>
      <c r="J276" s="1"/>
      <c r="K276" s="1"/>
      <c r="L276" s="1"/>
      <c r="M276" s="1"/>
      <c r="N276" s="1"/>
      <c r="O276" s="75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75"/>
      <c r="J277" s="1"/>
      <c r="K277" s="1"/>
      <c r="L277" s="1"/>
      <c r="M277" s="1"/>
      <c r="N277" s="1"/>
      <c r="O277" s="75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75"/>
      <c r="J278" s="1"/>
      <c r="K278" s="1"/>
      <c r="L278" s="1"/>
      <c r="M278" s="1"/>
      <c r="N278" s="1"/>
      <c r="O278" s="75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75"/>
      <c r="J279" s="1"/>
      <c r="K279" s="1"/>
      <c r="L279" s="1"/>
      <c r="M279" s="1"/>
      <c r="N279" s="1"/>
      <c r="O279" s="75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75"/>
      <c r="J280" s="1"/>
      <c r="K280" s="1"/>
      <c r="L280" s="1"/>
      <c r="M280" s="1"/>
      <c r="N280" s="1"/>
      <c r="O280" s="75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75"/>
      <c r="J281" s="1"/>
      <c r="K281" s="1"/>
      <c r="L281" s="1"/>
      <c r="M281" s="1"/>
      <c r="N281" s="1"/>
      <c r="O281" s="75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75"/>
      <c r="J282" s="1"/>
      <c r="K282" s="1"/>
      <c r="L282" s="1"/>
      <c r="M282" s="1"/>
      <c r="N282" s="1"/>
      <c r="O282" s="75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75"/>
      <c r="J283" s="1"/>
      <c r="K283" s="1"/>
      <c r="L283" s="1"/>
      <c r="M283" s="1"/>
      <c r="N283" s="1"/>
      <c r="O283" s="75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75"/>
      <c r="J284" s="1"/>
      <c r="K284" s="1"/>
      <c r="L284" s="1"/>
      <c r="M284" s="1"/>
      <c r="N284" s="1"/>
      <c r="O284" s="75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75"/>
      <c r="J285" s="1"/>
      <c r="K285" s="1"/>
      <c r="L285" s="1"/>
      <c r="M285" s="1"/>
      <c r="N285" s="1"/>
      <c r="O285" s="75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75"/>
      <c r="J286" s="1"/>
      <c r="K286" s="1"/>
      <c r="L286" s="1"/>
      <c r="M286" s="1"/>
      <c r="N286" s="1"/>
      <c r="O286" s="75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75"/>
      <c r="J287" s="1"/>
      <c r="K287" s="1"/>
      <c r="L287" s="1"/>
      <c r="M287" s="1"/>
      <c r="N287" s="1"/>
      <c r="O287" s="75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75"/>
      <c r="J288" s="1"/>
      <c r="K288" s="1"/>
      <c r="L288" s="1"/>
      <c r="M288" s="1"/>
      <c r="N288" s="1"/>
      <c r="O288" s="75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75"/>
      <c r="J289" s="1"/>
      <c r="K289" s="1"/>
      <c r="L289" s="1"/>
      <c r="M289" s="1"/>
      <c r="N289" s="1"/>
      <c r="O289" s="75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75"/>
      <c r="J290" s="1"/>
      <c r="K290" s="1"/>
      <c r="L290" s="1"/>
      <c r="M290" s="1"/>
      <c r="N290" s="1"/>
      <c r="O290" s="75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75"/>
      <c r="J291" s="1"/>
      <c r="K291" s="1"/>
      <c r="L291" s="1"/>
      <c r="M291" s="1"/>
      <c r="N291" s="1"/>
      <c r="O291" s="75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75"/>
      <c r="J292" s="1"/>
      <c r="K292" s="1"/>
      <c r="L292" s="1"/>
      <c r="M292" s="1"/>
      <c r="N292" s="1"/>
      <c r="O292" s="75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75"/>
      <c r="J293" s="1"/>
      <c r="K293" s="1"/>
      <c r="L293" s="1"/>
      <c r="M293" s="1"/>
      <c r="N293" s="1"/>
      <c r="O293" s="75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75"/>
      <c r="J294" s="1"/>
      <c r="K294" s="1"/>
      <c r="L294" s="1"/>
      <c r="M294" s="1"/>
      <c r="N294" s="1"/>
      <c r="O294" s="75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75"/>
      <c r="J295" s="1"/>
      <c r="K295" s="1"/>
      <c r="L295" s="1"/>
      <c r="M295" s="1"/>
      <c r="N295" s="1"/>
      <c r="O295" s="75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75"/>
      <c r="J296" s="1"/>
      <c r="K296" s="1"/>
      <c r="L296" s="1"/>
      <c r="M296" s="1"/>
      <c r="N296" s="1"/>
      <c r="O296" s="75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75"/>
      <c r="J297" s="1"/>
      <c r="K297" s="1"/>
      <c r="L297" s="1"/>
      <c r="M297" s="1"/>
      <c r="N297" s="1"/>
      <c r="O297" s="75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75"/>
      <c r="J298" s="1"/>
      <c r="K298" s="1"/>
      <c r="L298" s="1"/>
      <c r="M298" s="1"/>
      <c r="N298" s="1"/>
      <c r="O298" s="75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75"/>
      <c r="J299" s="1"/>
      <c r="K299" s="1"/>
      <c r="L299" s="1"/>
      <c r="M299" s="1"/>
      <c r="N299" s="1"/>
      <c r="O299" s="75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75"/>
      <c r="J300" s="1"/>
      <c r="K300" s="1"/>
      <c r="L300" s="1"/>
      <c r="M300" s="1"/>
      <c r="N300" s="1"/>
      <c r="O300" s="75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75"/>
      <c r="J301" s="1"/>
      <c r="K301" s="1"/>
      <c r="L301" s="1"/>
      <c r="M301" s="1"/>
      <c r="N301" s="1"/>
      <c r="O301" s="75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75"/>
      <c r="J302" s="1"/>
      <c r="K302" s="1"/>
      <c r="L302" s="1"/>
      <c r="M302" s="1"/>
      <c r="N302" s="1"/>
      <c r="O302" s="75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75"/>
      <c r="J303" s="1"/>
      <c r="K303" s="1"/>
      <c r="L303" s="1"/>
      <c r="M303" s="1"/>
      <c r="N303" s="1"/>
      <c r="O303" s="75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75"/>
      <c r="J304" s="1"/>
      <c r="K304" s="1"/>
      <c r="L304" s="1"/>
      <c r="M304" s="1"/>
      <c r="N304" s="1"/>
      <c r="O304" s="75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75"/>
      <c r="J305" s="1"/>
      <c r="K305" s="1"/>
      <c r="L305" s="1"/>
      <c r="M305" s="1"/>
      <c r="N305" s="1"/>
      <c r="O305" s="75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75"/>
      <c r="J306" s="1"/>
      <c r="K306" s="1"/>
      <c r="L306" s="1"/>
      <c r="M306" s="1"/>
      <c r="N306" s="1"/>
      <c r="O306" s="75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75"/>
      <c r="J307" s="1"/>
      <c r="K307" s="1"/>
      <c r="L307" s="1"/>
      <c r="M307" s="1"/>
      <c r="N307" s="1"/>
      <c r="O307" s="75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75"/>
      <c r="J308" s="1"/>
      <c r="K308" s="1"/>
      <c r="L308" s="1"/>
      <c r="M308" s="1"/>
      <c r="N308" s="1"/>
      <c r="O308" s="75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75"/>
      <c r="J309" s="1"/>
      <c r="K309" s="1"/>
      <c r="L309" s="1"/>
      <c r="M309" s="1"/>
      <c r="N309" s="1"/>
      <c r="O309" s="75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75"/>
      <c r="J310" s="1"/>
      <c r="K310" s="1"/>
      <c r="L310" s="1"/>
      <c r="M310" s="1"/>
      <c r="N310" s="1"/>
      <c r="O310" s="75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75"/>
      <c r="J311" s="1"/>
      <c r="K311" s="1"/>
      <c r="L311" s="1"/>
      <c r="M311" s="1"/>
      <c r="N311" s="1"/>
      <c r="O311" s="75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75"/>
      <c r="J312" s="1"/>
      <c r="K312" s="1"/>
      <c r="L312" s="1"/>
      <c r="M312" s="1"/>
      <c r="N312" s="1"/>
      <c r="O312" s="75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75"/>
      <c r="J313" s="1"/>
      <c r="K313" s="1"/>
      <c r="L313" s="1"/>
      <c r="M313" s="1"/>
      <c r="N313" s="1"/>
      <c r="O313" s="75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75"/>
      <c r="J314" s="1"/>
      <c r="K314" s="1"/>
      <c r="L314" s="1"/>
      <c r="M314" s="1"/>
      <c r="N314" s="1"/>
      <c r="O314" s="75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75"/>
      <c r="J315" s="1"/>
      <c r="K315" s="1"/>
      <c r="L315" s="1"/>
      <c r="M315" s="1"/>
      <c r="N315" s="1"/>
      <c r="O315" s="75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75"/>
      <c r="J316" s="1"/>
      <c r="K316" s="1"/>
      <c r="L316" s="1"/>
      <c r="M316" s="1"/>
      <c r="N316" s="1"/>
      <c r="O316" s="75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75"/>
      <c r="J317" s="1"/>
      <c r="K317" s="1"/>
      <c r="L317" s="1"/>
      <c r="M317" s="1"/>
      <c r="N317" s="1"/>
      <c r="O317" s="75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75"/>
      <c r="J318" s="1"/>
      <c r="K318" s="1"/>
      <c r="L318" s="1"/>
      <c r="M318" s="1"/>
      <c r="N318" s="1"/>
      <c r="O318" s="75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75"/>
      <c r="J319" s="1"/>
      <c r="K319" s="1"/>
      <c r="L319" s="1"/>
      <c r="M319" s="1"/>
      <c r="N319" s="1"/>
      <c r="O319" s="75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75"/>
      <c r="J320" s="1"/>
      <c r="K320" s="1"/>
      <c r="L320" s="1"/>
      <c r="M320" s="1"/>
      <c r="N320" s="1"/>
      <c r="O320" s="75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75"/>
      <c r="J321" s="1"/>
      <c r="K321" s="1"/>
      <c r="L321" s="1"/>
      <c r="M321" s="1"/>
      <c r="N321" s="1"/>
      <c r="O321" s="75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75"/>
      <c r="J322" s="1"/>
      <c r="K322" s="1"/>
      <c r="L322" s="1"/>
      <c r="M322" s="1"/>
      <c r="N322" s="1"/>
      <c r="O322" s="75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75"/>
      <c r="J323" s="1"/>
      <c r="K323" s="1"/>
      <c r="L323" s="1"/>
      <c r="M323" s="1"/>
      <c r="N323" s="1"/>
      <c r="O323" s="75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75"/>
      <c r="J324" s="1"/>
      <c r="K324" s="1"/>
      <c r="L324" s="1"/>
      <c r="M324" s="1"/>
      <c r="N324" s="1"/>
      <c r="O324" s="75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75"/>
      <c r="J325" s="1"/>
      <c r="K325" s="1"/>
      <c r="L325" s="1"/>
      <c r="M325" s="1"/>
      <c r="N325" s="1"/>
      <c r="O325" s="75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75"/>
      <c r="J326" s="1"/>
      <c r="K326" s="1"/>
      <c r="L326" s="1"/>
      <c r="M326" s="1"/>
      <c r="N326" s="1"/>
      <c r="O326" s="75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75"/>
      <c r="J327" s="1"/>
      <c r="K327" s="1"/>
      <c r="L327" s="1"/>
      <c r="M327" s="1"/>
      <c r="N327" s="1"/>
      <c r="O327" s="75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75"/>
      <c r="J328" s="1"/>
      <c r="K328" s="1"/>
      <c r="L328" s="1"/>
      <c r="M328" s="1"/>
      <c r="N328" s="1"/>
      <c r="O328" s="75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75"/>
      <c r="J329" s="1"/>
      <c r="K329" s="1"/>
      <c r="L329" s="1"/>
      <c r="M329" s="1"/>
      <c r="N329" s="1"/>
      <c r="O329" s="75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75"/>
      <c r="J330" s="1"/>
      <c r="K330" s="1"/>
      <c r="L330" s="1"/>
      <c r="M330" s="1"/>
      <c r="N330" s="1"/>
      <c r="O330" s="75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75"/>
      <c r="J331" s="1"/>
      <c r="K331" s="1"/>
      <c r="L331" s="1"/>
      <c r="M331" s="1"/>
      <c r="N331" s="1"/>
      <c r="O331" s="75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75"/>
      <c r="J332" s="1"/>
      <c r="K332" s="1"/>
      <c r="L332" s="1"/>
      <c r="M332" s="1"/>
      <c r="N332" s="1"/>
      <c r="O332" s="75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75"/>
      <c r="J333" s="1"/>
      <c r="K333" s="1"/>
      <c r="L333" s="1"/>
      <c r="M333" s="1"/>
      <c r="N333" s="1"/>
      <c r="O333" s="75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75"/>
      <c r="J334" s="1"/>
      <c r="K334" s="1"/>
      <c r="L334" s="1"/>
      <c r="M334" s="1"/>
      <c r="N334" s="1"/>
      <c r="O334" s="75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75"/>
      <c r="J335" s="1"/>
      <c r="K335" s="1"/>
      <c r="L335" s="1"/>
      <c r="M335" s="1"/>
      <c r="N335" s="1"/>
      <c r="O335" s="75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75"/>
      <c r="J336" s="1"/>
      <c r="K336" s="1"/>
      <c r="L336" s="1"/>
      <c r="M336" s="1"/>
      <c r="N336" s="1"/>
      <c r="O336" s="75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75"/>
      <c r="J337" s="1"/>
      <c r="K337" s="1"/>
      <c r="L337" s="1"/>
      <c r="M337" s="1"/>
      <c r="N337" s="1"/>
      <c r="O337" s="75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75"/>
      <c r="J338" s="1"/>
      <c r="K338" s="1"/>
      <c r="L338" s="1"/>
      <c r="M338" s="1"/>
      <c r="N338" s="1"/>
      <c r="O338" s="75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75"/>
      <c r="J339" s="1"/>
      <c r="K339" s="1"/>
      <c r="L339" s="1"/>
      <c r="M339" s="1"/>
      <c r="N339" s="1"/>
      <c r="O339" s="75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75"/>
      <c r="J340" s="1"/>
      <c r="K340" s="1"/>
      <c r="L340" s="1"/>
      <c r="M340" s="1"/>
      <c r="N340" s="1"/>
      <c r="O340" s="75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75"/>
      <c r="J341" s="1"/>
      <c r="K341" s="1"/>
      <c r="L341" s="1"/>
      <c r="M341" s="1"/>
      <c r="N341" s="1"/>
      <c r="O341" s="75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75"/>
      <c r="J342" s="1"/>
      <c r="K342" s="1"/>
      <c r="L342" s="1"/>
      <c r="M342" s="1"/>
      <c r="N342" s="1"/>
      <c r="O342" s="75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75"/>
      <c r="J343" s="1"/>
      <c r="K343" s="1"/>
      <c r="L343" s="1"/>
      <c r="M343" s="1"/>
      <c r="N343" s="1"/>
      <c r="O343" s="75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75"/>
      <c r="J344" s="1"/>
      <c r="K344" s="1"/>
      <c r="L344" s="1"/>
      <c r="M344" s="1"/>
      <c r="N344" s="1"/>
      <c r="O344" s="75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75"/>
      <c r="J345" s="1"/>
      <c r="K345" s="1"/>
      <c r="L345" s="1"/>
      <c r="M345" s="1"/>
      <c r="N345" s="1"/>
      <c r="O345" s="75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8">
    <mergeCell ref="A4:E4"/>
    <mergeCell ref="A5:E5"/>
    <mergeCell ref="A6:E6"/>
    <mergeCell ref="A7:B7"/>
    <mergeCell ref="C7:E7"/>
    <mergeCell ref="A1:E1"/>
    <mergeCell ref="A2:E2"/>
    <mergeCell ref="G2:L2"/>
    <mergeCell ref="M2:N2"/>
    <mergeCell ref="A3:E3"/>
    <mergeCell ref="M3:N3"/>
    <mergeCell ref="M4:N4"/>
    <mergeCell ref="G3:L3"/>
    <mergeCell ref="G4:L4"/>
    <mergeCell ref="G5:L5"/>
    <mergeCell ref="M5:N5"/>
    <mergeCell ref="G6:L6"/>
    <mergeCell ref="M6:N6"/>
    <mergeCell ref="M7:N7"/>
    <mergeCell ref="G11:L11"/>
    <mergeCell ref="M11:N11"/>
    <mergeCell ref="G7:L7"/>
    <mergeCell ref="G8:L8"/>
    <mergeCell ref="M8:N8"/>
    <mergeCell ref="G9:L9"/>
    <mergeCell ref="M9:N9"/>
    <mergeCell ref="G10:L10"/>
    <mergeCell ref="M10:N10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1.22" defaultRowHeight="15.0"/>
  <cols>
    <col customWidth="1" min="1" max="1" width="16.22"/>
    <col customWidth="1" min="2" max="2" width="17.11"/>
    <col customWidth="1" min="3" max="3" width="19.44"/>
    <col customWidth="1" min="4" max="4" width="11.11"/>
    <col customWidth="1" min="5" max="5" width="13.0"/>
    <col customWidth="1" min="6" max="6" width="11.11"/>
    <col customWidth="1" min="7" max="7" width="16.56"/>
    <col customWidth="1" min="8" max="8" width="15.0"/>
    <col customWidth="1" min="9" max="9" width="18.67"/>
    <col customWidth="1" min="10" max="10" width="13.11"/>
    <col customWidth="1" min="11" max="11" width="15.44"/>
    <col customWidth="1" min="12" max="12" width="17.0"/>
    <col customWidth="1" min="13" max="14" width="12.33"/>
    <col customWidth="1" min="15" max="17" width="14.78"/>
    <col customWidth="1" min="18" max="18" width="4.22"/>
    <col customWidth="1" min="19" max="19" width="41.22"/>
    <col customWidth="1" min="20" max="28" width="11.11"/>
  </cols>
  <sheetData>
    <row r="1">
      <c r="A1" s="2" t="s">
        <v>0</v>
      </c>
      <c r="B1" s="3"/>
      <c r="C1" s="3"/>
      <c r="D1" s="3"/>
      <c r="E1" s="3"/>
      <c r="F1" s="98"/>
      <c r="G1" s="98"/>
      <c r="H1" s="98"/>
      <c r="I1" s="99"/>
      <c r="J1" s="98"/>
      <c r="K1" s="99"/>
      <c r="L1" s="1"/>
      <c r="M1" s="75"/>
      <c r="N1" s="100"/>
      <c r="O1" s="100"/>
      <c r="P1" s="1"/>
      <c r="Q1" s="100"/>
      <c r="R1" s="100"/>
      <c r="S1" s="100"/>
      <c r="T1" s="100"/>
      <c r="U1" s="86"/>
      <c r="V1" s="86"/>
      <c r="W1" s="86"/>
      <c r="X1" s="86"/>
      <c r="Y1" s="86"/>
      <c r="Z1" s="86"/>
      <c r="AA1" s="86"/>
      <c r="AB1" s="86"/>
    </row>
    <row r="2">
      <c r="A2" s="13" t="s">
        <v>1</v>
      </c>
      <c r="B2" s="14"/>
      <c r="C2" s="14"/>
      <c r="D2" s="14"/>
      <c r="E2" s="15"/>
      <c r="F2" s="1"/>
      <c r="G2" s="84" t="s">
        <v>2</v>
      </c>
      <c r="H2" s="19"/>
      <c r="I2" s="19"/>
      <c r="J2" s="19"/>
      <c r="K2" s="19"/>
      <c r="L2" s="20"/>
      <c r="M2" s="21" t="s">
        <v>3</v>
      </c>
      <c r="N2" s="22"/>
      <c r="O2" s="1"/>
      <c r="P2" s="1"/>
      <c r="Q2" s="1"/>
      <c r="R2" s="1"/>
      <c r="S2" s="100"/>
      <c r="T2" s="100"/>
      <c r="U2" s="86"/>
      <c r="V2" s="86"/>
      <c r="W2" s="86"/>
      <c r="X2" s="86"/>
      <c r="Y2" s="86"/>
      <c r="Z2" s="86"/>
      <c r="AA2" s="86"/>
      <c r="AB2" s="86"/>
    </row>
    <row r="3">
      <c r="A3" s="23" t="s">
        <v>4</v>
      </c>
      <c r="E3" s="24"/>
      <c r="F3" s="1"/>
      <c r="G3" s="23" t="s">
        <v>5</v>
      </c>
      <c r="M3" s="26" t="s">
        <v>6</v>
      </c>
      <c r="N3" s="27"/>
      <c r="O3" s="1"/>
      <c r="P3" s="1"/>
      <c r="Q3" s="1"/>
      <c r="R3" s="1"/>
      <c r="S3" s="100"/>
      <c r="T3" s="100"/>
      <c r="U3" s="86"/>
      <c r="V3" s="86"/>
      <c r="W3" s="86"/>
      <c r="X3" s="86"/>
      <c r="Y3" s="86"/>
      <c r="Z3" s="86"/>
      <c r="AA3" s="86"/>
      <c r="AB3" s="86"/>
    </row>
    <row r="4">
      <c r="A4" s="23" t="s">
        <v>7</v>
      </c>
      <c r="E4" s="24"/>
      <c r="F4" s="1"/>
      <c r="G4" s="23" t="s">
        <v>8</v>
      </c>
      <c r="M4" s="28" t="s">
        <v>9</v>
      </c>
      <c r="N4" s="24"/>
      <c r="O4" s="1"/>
      <c r="P4" s="1"/>
      <c r="Q4" s="1"/>
      <c r="R4" s="1"/>
      <c r="S4" s="100"/>
      <c r="T4" s="100"/>
      <c r="U4" s="86"/>
      <c r="V4" s="86"/>
      <c r="W4" s="86"/>
      <c r="X4" s="86"/>
      <c r="Y4" s="86"/>
      <c r="Z4" s="86"/>
      <c r="AA4" s="86"/>
      <c r="AB4" s="86"/>
    </row>
    <row r="5">
      <c r="A5" s="23" t="s">
        <v>10</v>
      </c>
      <c r="E5" s="24"/>
      <c r="F5" s="1"/>
      <c r="G5" s="23" t="s">
        <v>11</v>
      </c>
      <c r="M5" s="29" t="s">
        <v>6</v>
      </c>
      <c r="N5" s="24"/>
      <c r="O5" s="1"/>
      <c r="P5" s="1"/>
      <c r="Q5" s="1"/>
      <c r="R5" s="1"/>
      <c r="S5" s="100"/>
      <c r="T5" s="100"/>
      <c r="U5" s="86"/>
      <c r="V5" s="86"/>
      <c r="W5" s="86"/>
      <c r="X5" s="86"/>
      <c r="Y5" s="86"/>
      <c r="Z5" s="86"/>
      <c r="AA5" s="86"/>
      <c r="AB5" s="86"/>
    </row>
    <row r="6">
      <c r="A6" s="30" t="s">
        <v>12</v>
      </c>
      <c r="B6" s="3"/>
      <c r="C6" s="3"/>
      <c r="D6" s="3"/>
      <c r="E6" s="31"/>
      <c r="F6" s="1"/>
      <c r="G6" s="23" t="s">
        <v>13</v>
      </c>
      <c r="M6" s="32">
        <v>150.0</v>
      </c>
      <c r="N6" s="24"/>
      <c r="O6" s="1"/>
      <c r="P6" s="1"/>
      <c r="Q6" s="1"/>
      <c r="R6" s="1"/>
      <c r="S6" s="100"/>
      <c r="T6" s="100"/>
      <c r="U6" s="86"/>
      <c r="V6" s="86"/>
      <c r="W6" s="86"/>
      <c r="X6" s="86"/>
      <c r="Y6" s="86"/>
      <c r="Z6" s="86"/>
      <c r="AA6" s="86"/>
      <c r="AB6" s="86"/>
    </row>
    <row r="7">
      <c r="A7" s="13" t="s">
        <v>14</v>
      </c>
      <c r="B7" s="15"/>
      <c r="C7" s="33">
        <v>0.095</v>
      </c>
      <c r="D7" s="14"/>
      <c r="E7" s="15"/>
      <c r="F7" s="1"/>
      <c r="G7" s="23" t="s">
        <v>15</v>
      </c>
      <c r="M7" s="28" t="s">
        <v>6</v>
      </c>
      <c r="N7" s="24"/>
      <c r="O7" s="1"/>
      <c r="P7" s="1"/>
      <c r="Q7" s="1"/>
      <c r="R7" s="1"/>
      <c r="S7" s="100"/>
      <c r="T7" s="100"/>
      <c r="U7" s="86"/>
      <c r="V7" s="86"/>
      <c r="W7" s="86"/>
      <c r="X7" s="86"/>
      <c r="Y7" s="86"/>
      <c r="Z7" s="86"/>
      <c r="AA7" s="86"/>
      <c r="AB7" s="86"/>
    </row>
    <row r="8">
      <c r="A8" s="1"/>
      <c r="B8" s="1"/>
      <c r="C8" s="100"/>
      <c r="D8" s="1"/>
      <c r="E8" s="1"/>
      <c r="F8" s="1"/>
      <c r="G8" s="23" t="s">
        <v>16</v>
      </c>
      <c r="M8" s="32" t="s">
        <v>6</v>
      </c>
      <c r="N8" s="24"/>
      <c r="O8" s="1"/>
      <c r="P8" s="1"/>
      <c r="Q8" s="1"/>
      <c r="R8" s="1"/>
      <c r="S8" s="100"/>
      <c r="T8" s="100"/>
      <c r="U8" s="86"/>
      <c r="V8" s="86"/>
      <c r="W8" s="86"/>
      <c r="X8" s="86"/>
      <c r="Y8" s="86"/>
      <c r="Z8" s="86"/>
      <c r="AA8" s="86"/>
      <c r="AB8" s="86"/>
    </row>
    <row r="9">
      <c r="A9" s="1"/>
      <c r="B9" s="1"/>
      <c r="C9" s="75"/>
      <c r="D9" s="1"/>
      <c r="E9" s="1"/>
      <c r="F9" s="1"/>
      <c r="G9" s="23" t="s">
        <v>17</v>
      </c>
      <c r="M9" s="32">
        <v>750.0</v>
      </c>
      <c r="N9" s="24"/>
      <c r="O9" s="1"/>
      <c r="P9" s="1"/>
      <c r="Q9" s="1"/>
      <c r="R9" s="1"/>
      <c r="S9" s="100"/>
      <c r="T9" s="100"/>
      <c r="U9" s="86"/>
      <c r="V9" s="86"/>
      <c r="W9" s="86"/>
      <c r="X9" s="86"/>
      <c r="Y9" s="86"/>
      <c r="Z9" s="86"/>
      <c r="AA9" s="86"/>
      <c r="AB9" s="86"/>
    </row>
    <row r="10">
      <c r="A10" s="1"/>
      <c r="B10" s="1"/>
      <c r="C10" s="75"/>
      <c r="D10" s="1"/>
      <c r="E10" s="1"/>
      <c r="F10" s="1"/>
      <c r="G10" s="23" t="s">
        <v>18</v>
      </c>
      <c r="M10" s="32">
        <v>350.0</v>
      </c>
      <c r="N10" s="24"/>
      <c r="O10" s="1"/>
      <c r="P10" s="1"/>
      <c r="Q10" s="1"/>
      <c r="R10" s="1"/>
      <c r="S10" s="100"/>
      <c r="T10" s="100"/>
      <c r="U10" s="86"/>
      <c r="V10" s="86"/>
      <c r="W10" s="86"/>
      <c r="X10" s="86"/>
      <c r="Y10" s="86"/>
      <c r="Z10" s="86"/>
      <c r="AA10" s="86"/>
      <c r="AB10" s="86"/>
    </row>
    <row r="11">
      <c r="A11" s="1"/>
      <c r="B11" s="1"/>
      <c r="C11" s="75"/>
      <c r="D11" s="1"/>
      <c r="E11" s="1"/>
      <c r="F11" s="1"/>
      <c r="G11" s="30" t="s">
        <v>19</v>
      </c>
      <c r="H11" s="3"/>
      <c r="I11" s="3"/>
      <c r="J11" s="3"/>
      <c r="K11" s="3"/>
      <c r="L11" s="3"/>
      <c r="M11" s="37" t="s">
        <v>20</v>
      </c>
      <c r="N11" s="31"/>
      <c r="O11" s="1"/>
      <c r="P11" s="1"/>
      <c r="Q11" s="1"/>
      <c r="R11" s="1"/>
      <c r="S11" s="100"/>
      <c r="T11" s="100"/>
      <c r="U11" s="86"/>
      <c r="V11" s="86"/>
      <c r="W11" s="86"/>
      <c r="X11" s="86"/>
      <c r="Y11" s="86"/>
      <c r="Z11" s="86"/>
      <c r="AA11" s="86"/>
      <c r="AB11" s="86"/>
    </row>
    <row r="12">
      <c r="A12" s="86"/>
      <c r="B12" s="86"/>
      <c r="C12" s="86"/>
      <c r="D12" s="86"/>
      <c r="E12" s="86"/>
      <c r="F12" s="86"/>
      <c r="G12" s="86"/>
      <c r="H12" s="100"/>
      <c r="I12" s="137"/>
      <c r="J12" s="137"/>
      <c r="K12" s="137"/>
      <c r="L12" s="137"/>
      <c r="M12" s="137"/>
      <c r="N12" s="137"/>
      <c r="O12" s="138"/>
      <c r="S12" s="39" t="s">
        <v>300</v>
      </c>
      <c r="T12" s="86"/>
      <c r="U12" s="86"/>
      <c r="V12" s="86"/>
      <c r="W12" s="86"/>
      <c r="X12" s="86"/>
      <c r="Y12" s="86"/>
      <c r="Z12" s="86"/>
      <c r="AA12" s="86"/>
      <c r="AB12" s="86"/>
    </row>
    <row r="13">
      <c r="A13" s="88" t="s">
        <v>22</v>
      </c>
      <c r="B13" s="88" t="s">
        <v>23</v>
      </c>
      <c r="C13" s="88" t="s">
        <v>24</v>
      </c>
      <c r="D13" s="88" t="s">
        <v>25</v>
      </c>
      <c r="E13" s="88" t="s">
        <v>301</v>
      </c>
      <c r="F13" s="88" t="s">
        <v>27</v>
      </c>
      <c r="G13" s="139" t="s">
        <v>357</v>
      </c>
      <c r="H13" s="90" t="s">
        <v>3</v>
      </c>
      <c r="I13" s="139" t="s">
        <v>217</v>
      </c>
      <c r="J13" s="90" t="s">
        <v>3</v>
      </c>
      <c r="K13" s="139" t="s">
        <v>358</v>
      </c>
      <c r="L13" s="90" t="s">
        <v>32</v>
      </c>
      <c r="M13" s="90" t="s">
        <v>33</v>
      </c>
      <c r="N13" s="90" t="s">
        <v>34</v>
      </c>
      <c r="O13" s="90" t="s">
        <v>35</v>
      </c>
      <c r="P13" s="90" t="s">
        <v>36</v>
      </c>
      <c r="Q13" s="90" t="s">
        <v>37</v>
      </c>
      <c r="R13" s="1"/>
      <c r="S13" s="107" t="s">
        <v>336</v>
      </c>
      <c r="T13" s="1"/>
      <c r="U13" s="1"/>
      <c r="V13" s="1"/>
      <c r="W13" s="1"/>
      <c r="X13" s="1"/>
      <c r="Y13" s="1"/>
      <c r="Z13" s="1"/>
      <c r="AA13" s="1"/>
      <c r="AB13" s="1"/>
    </row>
    <row r="14">
      <c r="A14" s="58" t="s">
        <v>39</v>
      </c>
      <c r="B14" s="58" t="s">
        <v>40</v>
      </c>
      <c r="C14" s="58" t="s">
        <v>41</v>
      </c>
      <c r="D14" s="55" t="s">
        <v>42</v>
      </c>
      <c r="E14" s="55" t="s">
        <v>322</v>
      </c>
      <c r="F14" s="55">
        <v>2.0</v>
      </c>
      <c r="G14" s="133" t="s">
        <v>337</v>
      </c>
      <c r="H14" s="134">
        <f>VLOOKUP(G14,'Equipment Pricing'!A:C,3,0)</f>
        <v>2047</v>
      </c>
      <c r="I14" s="140" t="s">
        <v>359</v>
      </c>
      <c r="J14" s="50">
        <f>VLOOKUP(I14,'Equipment Pricing'!A:C,3,0)</f>
        <v>118</v>
      </c>
      <c r="K14" s="50">
        <f t="shared" ref="K14:K229" si="1">SUM(H14,J14)</f>
        <v>2165</v>
      </c>
      <c r="L14" s="135">
        <v>620.0</v>
      </c>
      <c r="M14" s="135">
        <f t="shared" ref="M14:M229" si="2">(K14+L14)*0.095</f>
        <v>264.575</v>
      </c>
      <c r="N14" s="135">
        <v>475.0</v>
      </c>
      <c r="O14" s="135">
        <f t="shared" ref="O14:O229" si="3">sum(K14:N14)</f>
        <v>3524.575</v>
      </c>
      <c r="P14" s="135">
        <f t="shared" ref="P14:P229" si="4">Q14-O14</f>
        <v>1450.425</v>
      </c>
      <c r="Q14" s="136">
        <v>4975.0</v>
      </c>
      <c r="R14" s="1"/>
      <c r="S14" s="53" t="s">
        <v>47</v>
      </c>
      <c r="T14" s="1"/>
      <c r="U14" s="1"/>
      <c r="V14" s="1"/>
      <c r="W14" s="1"/>
      <c r="X14" s="1"/>
      <c r="Y14" s="1"/>
      <c r="Z14" s="1"/>
      <c r="AA14" s="1"/>
      <c r="AB14" s="1"/>
    </row>
    <row r="15">
      <c r="A15" s="58" t="s">
        <v>39</v>
      </c>
      <c r="B15" s="58" t="s">
        <v>40</v>
      </c>
      <c r="C15" s="58" t="s">
        <v>41</v>
      </c>
      <c r="D15" s="55" t="s">
        <v>42</v>
      </c>
      <c r="E15" s="55" t="s">
        <v>322</v>
      </c>
      <c r="F15" s="55">
        <v>2.0</v>
      </c>
      <c r="G15" s="133" t="s">
        <v>337</v>
      </c>
      <c r="H15" s="134">
        <f>VLOOKUP(G15,'Equipment Pricing'!A:C,3,0)</f>
        <v>2047</v>
      </c>
      <c r="I15" s="140" t="s">
        <v>360</v>
      </c>
      <c r="J15" s="50">
        <f>VLOOKUP(I15,'Equipment Pricing'!A:C,3,0)</f>
        <v>222</v>
      </c>
      <c r="K15" s="50">
        <f t="shared" si="1"/>
        <v>2269</v>
      </c>
      <c r="L15" s="135">
        <v>620.0</v>
      </c>
      <c r="M15" s="135">
        <f t="shared" si="2"/>
        <v>274.455</v>
      </c>
      <c r="N15" s="135">
        <v>475.0</v>
      </c>
      <c r="O15" s="135">
        <f t="shared" si="3"/>
        <v>3638.455</v>
      </c>
      <c r="P15" s="135">
        <f t="shared" si="4"/>
        <v>1336.545</v>
      </c>
      <c r="Q15" s="136">
        <v>4975.0</v>
      </c>
      <c r="R15" s="1"/>
      <c r="S15" s="53" t="s">
        <v>58</v>
      </c>
      <c r="T15" s="1"/>
      <c r="U15" s="1"/>
      <c r="V15" s="1"/>
      <c r="W15" s="1"/>
      <c r="X15" s="1"/>
      <c r="Y15" s="1"/>
      <c r="Z15" s="1"/>
      <c r="AA15" s="1"/>
      <c r="AB15" s="1"/>
    </row>
    <row r="16">
      <c r="A16" s="58" t="s">
        <v>39</v>
      </c>
      <c r="B16" s="58" t="s">
        <v>40</v>
      </c>
      <c r="C16" s="58" t="s">
        <v>41</v>
      </c>
      <c r="D16" s="55" t="s">
        <v>42</v>
      </c>
      <c r="E16" s="55" t="s">
        <v>322</v>
      </c>
      <c r="F16" s="55">
        <v>2.5</v>
      </c>
      <c r="G16" s="133" t="s">
        <v>338</v>
      </c>
      <c r="H16" s="134">
        <f>VLOOKUP(G16,'Equipment Pricing'!A:C,3,0)</f>
        <v>2163</v>
      </c>
      <c r="I16" s="140" t="s">
        <v>359</v>
      </c>
      <c r="J16" s="50">
        <f>VLOOKUP(I16,'Equipment Pricing'!A:C,3,0)</f>
        <v>118</v>
      </c>
      <c r="K16" s="50">
        <f t="shared" si="1"/>
        <v>2281</v>
      </c>
      <c r="L16" s="135">
        <v>620.0</v>
      </c>
      <c r="M16" s="135">
        <f t="shared" si="2"/>
        <v>275.595</v>
      </c>
      <c r="N16" s="135">
        <v>475.0</v>
      </c>
      <c r="O16" s="135">
        <f t="shared" si="3"/>
        <v>3651.595</v>
      </c>
      <c r="P16" s="135">
        <f t="shared" si="4"/>
        <v>1448.405</v>
      </c>
      <c r="Q16" s="136">
        <v>5100.0</v>
      </c>
      <c r="R16" s="1"/>
      <c r="S16" s="53" t="s">
        <v>61</v>
      </c>
      <c r="T16" s="1"/>
      <c r="U16" s="1"/>
      <c r="V16" s="1"/>
      <c r="W16" s="1"/>
      <c r="X16" s="1"/>
      <c r="Y16" s="1"/>
      <c r="Z16" s="1"/>
      <c r="AA16" s="1"/>
      <c r="AB16" s="1"/>
    </row>
    <row r="17">
      <c r="A17" s="58" t="s">
        <v>39</v>
      </c>
      <c r="B17" s="58" t="s">
        <v>40</v>
      </c>
      <c r="C17" s="58" t="s">
        <v>41</v>
      </c>
      <c r="D17" s="55" t="s">
        <v>42</v>
      </c>
      <c r="E17" s="55" t="s">
        <v>322</v>
      </c>
      <c r="F17" s="55">
        <v>2.5</v>
      </c>
      <c r="G17" s="133" t="s">
        <v>338</v>
      </c>
      <c r="H17" s="134">
        <f>VLOOKUP(G17,'Equipment Pricing'!A:C,3,0)</f>
        <v>2163</v>
      </c>
      <c r="I17" s="140" t="s">
        <v>360</v>
      </c>
      <c r="J17" s="50">
        <f>VLOOKUP(I17,'Equipment Pricing'!A:C,3,0)</f>
        <v>222</v>
      </c>
      <c r="K17" s="50">
        <f t="shared" si="1"/>
        <v>2385</v>
      </c>
      <c r="L17" s="135">
        <v>620.0</v>
      </c>
      <c r="M17" s="135">
        <f t="shared" si="2"/>
        <v>285.475</v>
      </c>
      <c r="N17" s="135">
        <v>475.0</v>
      </c>
      <c r="O17" s="135">
        <f t="shared" si="3"/>
        <v>3765.475</v>
      </c>
      <c r="P17" s="135">
        <f t="shared" si="4"/>
        <v>1334.525</v>
      </c>
      <c r="Q17" s="136">
        <v>5100.0</v>
      </c>
      <c r="R17" s="1"/>
      <c r="S17" s="53" t="s">
        <v>314</v>
      </c>
      <c r="T17" s="1"/>
      <c r="U17" s="1"/>
      <c r="V17" s="1"/>
      <c r="W17" s="1"/>
      <c r="X17" s="1"/>
      <c r="Y17" s="1"/>
      <c r="Z17" s="1"/>
      <c r="AA17" s="1"/>
      <c r="AB17" s="1"/>
    </row>
    <row r="18">
      <c r="A18" s="58" t="s">
        <v>39</v>
      </c>
      <c r="B18" s="58" t="s">
        <v>40</v>
      </c>
      <c r="C18" s="58" t="s">
        <v>41</v>
      </c>
      <c r="D18" s="55" t="s">
        <v>42</v>
      </c>
      <c r="E18" s="55" t="s">
        <v>322</v>
      </c>
      <c r="F18" s="55">
        <v>3.0</v>
      </c>
      <c r="G18" s="133" t="s">
        <v>339</v>
      </c>
      <c r="H18" s="134">
        <f>VLOOKUP(G18,'Equipment Pricing'!A:C,3,0)</f>
        <v>2189</v>
      </c>
      <c r="I18" s="140" t="s">
        <v>361</v>
      </c>
      <c r="J18" s="50">
        <f>VLOOKUP(I18,'Equipment Pricing'!A:C,3,0)</f>
        <v>256</v>
      </c>
      <c r="K18" s="50">
        <f t="shared" si="1"/>
        <v>2445</v>
      </c>
      <c r="L18" s="135">
        <v>620.0</v>
      </c>
      <c r="M18" s="135">
        <f t="shared" si="2"/>
        <v>291.175</v>
      </c>
      <c r="N18" s="135">
        <v>475.0</v>
      </c>
      <c r="O18" s="135">
        <f t="shared" si="3"/>
        <v>3831.175</v>
      </c>
      <c r="P18" s="135">
        <f t="shared" si="4"/>
        <v>1418.825</v>
      </c>
      <c r="Q18" s="136">
        <v>5250.0</v>
      </c>
      <c r="R18" s="1"/>
      <c r="S18" s="53" t="s">
        <v>308</v>
      </c>
      <c r="T18" s="1"/>
      <c r="U18" s="1"/>
      <c r="V18" s="1"/>
      <c r="W18" s="1"/>
      <c r="X18" s="1"/>
      <c r="Y18" s="1"/>
      <c r="Z18" s="1"/>
      <c r="AA18" s="1"/>
      <c r="AB18" s="1"/>
    </row>
    <row r="19">
      <c r="A19" s="58" t="s">
        <v>39</v>
      </c>
      <c r="B19" s="58" t="s">
        <v>40</v>
      </c>
      <c r="C19" s="58" t="s">
        <v>41</v>
      </c>
      <c r="D19" s="55" t="s">
        <v>42</v>
      </c>
      <c r="E19" s="55" t="s">
        <v>322</v>
      </c>
      <c r="F19" s="55">
        <v>3.0</v>
      </c>
      <c r="G19" s="133" t="s">
        <v>339</v>
      </c>
      <c r="H19" s="134">
        <f>VLOOKUP(G19,'Equipment Pricing'!A:C,3,0)</f>
        <v>2189</v>
      </c>
      <c r="I19" s="140" t="s">
        <v>360</v>
      </c>
      <c r="J19" s="50">
        <f>VLOOKUP(I19,'Equipment Pricing'!A:C,3,0)</f>
        <v>222</v>
      </c>
      <c r="K19" s="50">
        <f t="shared" si="1"/>
        <v>2411</v>
      </c>
      <c r="L19" s="135">
        <v>620.0</v>
      </c>
      <c r="M19" s="135">
        <f t="shared" si="2"/>
        <v>287.945</v>
      </c>
      <c r="N19" s="135">
        <v>475.0</v>
      </c>
      <c r="O19" s="135">
        <f t="shared" si="3"/>
        <v>3793.945</v>
      </c>
      <c r="P19" s="135">
        <f t="shared" si="4"/>
        <v>1456.055</v>
      </c>
      <c r="Q19" s="136">
        <v>5250.0</v>
      </c>
      <c r="R19" s="1"/>
      <c r="S19" s="141"/>
      <c r="T19" s="1"/>
      <c r="U19" s="1"/>
      <c r="V19" s="1"/>
      <c r="W19" s="1"/>
      <c r="X19" s="1"/>
      <c r="Y19" s="1"/>
      <c r="Z19" s="1"/>
      <c r="AA19" s="1"/>
      <c r="AB19" s="1"/>
    </row>
    <row r="20">
      <c r="A20" s="58" t="s">
        <v>39</v>
      </c>
      <c r="B20" s="58" t="s">
        <v>40</v>
      </c>
      <c r="C20" s="58" t="s">
        <v>41</v>
      </c>
      <c r="D20" s="55" t="s">
        <v>42</v>
      </c>
      <c r="E20" s="55" t="s">
        <v>322</v>
      </c>
      <c r="F20" s="55">
        <v>3.5</v>
      </c>
      <c r="G20" s="133" t="s">
        <v>340</v>
      </c>
      <c r="H20" s="134">
        <f>VLOOKUP(G20,'Equipment Pricing'!A:C,3,0)</f>
        <v>2415</v>
      </c>
      <c r="I20" s="140" t="s">
        <v>361</v>
      </c>
      <c r="J20" s="50">
        <f>VLOOKUP(I20,'Equipment Pricing'!A:C,3,0)</f>
        <v>256</v>
      </c>
      <c r="K20" s="50">
        <f t="shared" si="1"/>
        <v>2671</v>
      </c>
      <c r="L20" s="135">
        <v>620.0</v>
      </c>
      <c r="M20" s="135">
        <f t="shared" si="2"/>
        <v>312.645</v>
      </c>
      <c r="N20" s="135">
        <v>475.0</v>
      </c>
      <c r="O20" s="135">
        <f t="shared" si="3"/>
        <v>4078.645</v>
      </c>
      <c r="P20" s="135">
        <f t="shared" si="4"/>
        <v>1421.355</v>
      </c>
      <c r="Q20" s="136">
        <v>5500.0</v>
      </c>
      <c r="R20" s="1"/>
      <c r="S20" s="53" t="s">
        <v>310</v>
      </c>
      <c r="T20" s="1"/>
      <c r="U20" s="1"/>
      <c r="V20" s="1"/>
      <c r="W20" s="1"/>
      <c r="X20" s="1"/>
      <c r="Y20" s="1"/>
      <c r="Z20" s="1"/>
      <c r="AA20" s="1"/>
      <c r="AB20" s="1"/>
    </row>
    <row r="21" ht="15.75" customHeight="1">
      <c r="A21" s="58" t="s">
        <v>39</v>
      </c>
      <c r="B21" s="58" t="s">
        <v>40</v>
      </c>
      <c r="C21" s="58" t="s">
        <v>41</v>
      </c>
      <c r="D21" s="55" t="s">
        <v>42</v>
      </c>
      <c r="E21" s="55" t="s">
        <v>322</v>
      </c>
      <c r="F21" s="55">
        <v>3.5</v>
      </c>
      <c r="G21" s="133" t="s">
        <v>340</v>
      </c>
      <c r="H21" s="134">
        <f>VLOOKUP(G21,'Equipment Pricing'!A:C,3,0)</f>
        <v>2415</v>
      </c>
      <c r="I21" s="140" t="s">
        <v>360</v>
      </c>
      <c r="J21" s="50">
        <f>VLOOKUP(I21,'Equipment Pricing'!A:C,3,0)</f>
        <v>222</v>
      </c>
      <c r="K21" s="50">
        <f t="shared" si="1"/>
        <v>2637</v>
      </c>
      <c r="L21" s="135">
        <v>620.0</v>
      </c>
      <c r="M21" s="135">
        <f t="shared" si="2"/>
        <v>309.415</v>
      </c>
      <c r="N21" s="135">
        <v>475.0</v>
      </c>
      <c r="O21" s="135">
        <f t="shared" si="3"/>
        <v>4041.415</v>
      </c>
      <c r="P21" s="135">
        <f t="shared" si="4"/>
        <v>1458.585</v>
      </c>
      <c r="Q21" s="136">
        <v>5500.0</v>
      </c>
      <c r="R21" s="1"/>
      <c r="S21" s="142"/>
      <c r="T21" s="1"/>
      <c r="U21" s="1"/>
      <c r="V21" s="1"/>
      <c r="W21" s="1"/>
      <c r="X21" s="1"/>
      <c r="Y21" s="1"/>
      <c r="Z21" s="1"/>
      <c r="AA21" s="1"/>
      <c r="AB21" s="1"/>
    </row>
    <row r="22" ht="15.75" customHeight="1">
      <c r="A22" s="58" t="s">
        <v>39</v>
      </c>
      <c r="B22" s="58" t="s">
        <v>40</v>
      </c>
      <c r="C22" s="58" t="s">
        <v>41</v>
      </c>
      <c r="D22" s="55" t="s">
        <v>42</v>
      </c>
      <c r="E22" s="55" t="s">
        <v>322</v>
      </c>
      <c r="F22" s="55">
        <v>4.0</v>
      </c>
      <c r="G22" s="133" t="s">
        <v>341</v>
      </c>
      <c r="H22" s="134">
        <f>VLOOKUP(G22,'Equipment Pricing'!A:C,3,0)</f>
        <v>2582</v>
      </c>
      <c r="I22" s="140" t="s">
        <v>361</v>
      </c>
      <c r="J22" s="50">
        <f>VLOOKUP(I22,'Equipment Pricing'!A:C,3,0)</f>
        <v>256</v>
      </c>
      <c r="K22" s="50">
        <f t="shared" si="1"/>
        <v>2838</v>
      </c>
      <c r="L22" s="135">
        <v>620.0</v>
      </c>
      <c r="M22" s="135">
        <f t="shared" si="2"/>
        <v>328.51</v>
      </c>
      <c r="N22" s="135">
        <v>475.0</v>
      </c>
      <c r="O22" s="135">
        <f t="shared" si="3"/>
        <v>4261.51</v>
      </c>
      <c r="P22" s="135">
        <f t="shared" si="4"/>
        <v>1413.49</v>
      </c>
      <c r="Q22" s="136">
        <v>5675.0</v>
      </c>
      <c r="R22" s="1"/>
      <c r="S22" s="54" t="s">
        <v>313</v>
      </c>
      <c r="T22" s="1"/>
      <c r="U22" s="1"/>
      <c r="V22" s="1"/>
      <c r="W22" s="1"/>
      <c r="X22" s="1"/>
      <c r="Y22" s="1"/>
      <c r="Z22" s="1"/>
      <c r="AA22" s="1"/>
      <c r="AB22" s="1"/>
    </row>
    <row r="23" ht="15.75" customHeight="1">
      <c r="A23" s="58" t="s">
        <v>39</v>
      </c>
      <c r="B23" s="58" t="s">
        <v>40</v>
      </c>
      <c r="C23" s="58" t="s">
        <v>41</v>
      </c>
      <c r="D23" s="55" t="s">
        <v>42</v>
      </c>
      <c r="E23" s="55" t="s">
        <v>322</v>
      </c>
      <c r="F23" s="55">
        <v>4.0</v>
      </c>
      <c r="G23" s="133" t="s">
        <v>341</v>
      </c>
      <c r="H23" s="134">
        <f>VLOOKUP(G23,'Equipment Pricing'!A:C,3,0)</f>
        <v>2582</v>
      </c>
      <c r="I23" s="140" t="s">
        <v>360</v>
      </c>
      <c r="J23" s="50">
        <f>VLOOKUP(I23,'Equipment Pricing'!A:C,3,0)</f>
        <v>222</v>
      </c>
      <c r="K23" s="50">
        <f t="shared" si="1"/>
        <v>2804</v>
      </c>
      <c r="L23" s="135">
        <v>620.0</v>
      </c>
      <c r="M23" s="135">
        <f t="shared" si="2"/>
        <v>325.28</v>
      </c>
      <c r="N23" s="135">
        <v>475.0</v>
      </c>
      <c r="O23" s="135">
        <f t="shared" si="3"/>
        <v>4224.28</v>
      </c>
      <c r="P23" s="135">
        <f t="shared" si="4"/>
        <v>1450.72</v>
      </c>
      <c r="Q23" s="136">
        <v>5675.0</v>
      </c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ht="15.75" customHeight="1">
      <c r="A24" s="58" t="s">
        <v>39</v>
      </c>
      <c r="B24" s="58" t="s">
        <v>40</v>
      </c>
      <c r="C24" s="58" t="s">
        <v>41</v>
      </c>
      <c r="D24" s="55" t="s">
        <v>42</v>
      </c>
      <c r="E24" s="55" t="s">
        <v>322</v>
      </c>
      <c r="F24" s="55">
        <v>5.0</v>
      </c>
      <c r="G24" s="133" t="s">
        <v>342</v>
      </c>
      <c r="H24" s="134">
        <f>VLOOKUP(G24,'Equipment Pricing'!A:C,3,0)</f>
        <v>2943</v>
      </c>
      <c r="I24" s="140" t="s">
        <v>361</v>
      </c>
      <c r="J24" s="50">
        <f>VLOOKUP(I24,'Equipment Pricing'!A:C,3,0)</f>
        <v>256</v>
      </c>
      <c r="K24" s="50">
        <f t="shared" si="1"/>
        <v>3199</v>
      </c>
      <c r="L24" s="135">
        <v>620.0</v>
      </c>
      <c r="M24" s="135">
        <f t="shared" si="2"/>
        <v>362.805</v>
      </c>
      <c r="N24" s="135">
        <v>475.0</v>
      </c>
      <c r="O24" s="135">
        <f t="shared" si="3"/>
        <v>4656.805</v>
      </c>
      <c r="P24" s="135">
        <f t="shared" si="4"/>
        <v>1418.195</v>
      </c>
      <c r="Q24" s="136">
        <v>6075.0</v>
      </c>
      <c r="R24" s="1"/>
      <c r="S24" s="54" t="s">
        <v>70</v>
      </c>
      <c r="T24" s="1"/>
      <c r="U24" s="1"/>
      <c r="V24" s="1"/>
      <c r="W24" s="1"/>
      <c r="X24" s="1"/>
      <c r="Y24" s="1"/>
      <c r="Z24" s="1"/>
      <c r="AA24" s="1"/>
      <c r="AB24" s="1"/>
    </row>
    <row r="25" ht="15.75" customHeight="1">
      <c r="A25" s="58" t="s">
        <v>39</v>
      </c>
      <c r="B25" s="58" t="s">
        <v>40</v>
      </c>
      <c r="C25" s="58" t="s">
        <v>41</v>
      </c>
      <c r="D25" s="55" t="s">
        <v>42</v>
      </c>
      <c r="E25" s="55" t="s">
        <v>322</v>
      </c>
      <c r="F25" s="55">
        <v>5.0</v>
      </c>
      <c r="G25" s="133" t="s">
        <v>342</v>
      </c>
      <c r="H25" s="134">
        <f>VLOOKUP(G25,'Equipment Pricing'!A:C,3,0)</f>
        <v>2943</v>
      </c>
      <c r="I25" s="140" t="s">
        <v>360</v>
      </c>
      <c r="J25" s="50">
        <f>VLOOKUP(I25,'Equipment Pricing'!A:C,3,0)</f>
        <v>222</v>
      </c>
      <c r="K25" s="50">
        <f t="shared" si="1"/>
        <v>3165</v>
      </c>
      <c r="L25" s="135">
        <v>620.0</v>
      </c>
      <c r="M25" s="135">
        <f t="shared" si="2"/>
        <v>359.575</v>
      </c>
      <c r="N25" s="135">
        <v>475.0</v>
      </c>
      <c r="O25" s="135">
        <f t="shared" si="3"/>
        <v>4619.575</v>
      </c>
      <c r="P25" s="135">
        <f t="shared" si="4"/>
        <v>1455.425</v>
      </c>
      <c r="Q25" s="136">
        <v>6075.0</v>
      </c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ht="15.75" customHeight="1">
      <c r="A26" s="58" t="s">
        <v>91</v>
      </c>
      <c r="B26" s="58" t="s">
        <v>92</v>
      </c>
      <c r="C26" s="58" t="s">
        <v>93</v>
      </c>
      <c r="D26" s="55" t="s">
        <v>42</v>
      </c>
      <c r="E26" s="55" t="s">
        <v>322</v>
      </c>
      <c r="F26" s="55">
        <v>2.0</v>
      </c>
      <c r="G26" s="133" t="s">
        <v>337</v>
      </c>
      <c r="H26" s="134">
        <f>VLOOKUP(G26,'Equipment Pricing'!A:C,3,0)</f>
        <v>2047</v>
      </c>
      <c r="I26" s="140" t="s">
        <v>359</v>
      </c>
      <c r="J26" s="50">
        <f>VLOOKUP(I26,'Equipment Pricing'!A:C,3,0)</f>
        <v>118</v>
      </c>
      <c r="K26" s="50">
        <f t="shared" si="1"/>
        <v>2165</v>
      </c>
      <c r="L26" s="135">
        <v>620.0</v>
      </c>
      <c r="M26" s="135">
        <f t="shared" si="2"/>
        <v>264.575</v>
      </c>
      <c r="N26" s="135">
        <v>475.0</v>
      </c>
      <c r="O26" s="135">
        <f t="shared" si="3"/>
        <v>3524.575</v>
      </c>
      <c r="P26" s="135">
        <f t="shared" si="4"/>
        <v>1450.425</v>
      </c>
      <c r="Q26" s="136">
        <v>4975.0</v>
      </c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 ht="15.75" customHeight="1">
      <c r="A27" s="58" t="s">
        <v>91</v>
      </c>
      <c r="B27" s="58" t="s">
        <v>92</v>
      </c>
      <c r="C27" s="58" t="s">
        <v>93</v>
      </c>
      <c r="D27" s="55" t="s">
        <v>42</v>
      </c>
      <c r="E27" s="55" t="s">
        <v>322</v>
      </c>
      <c r="F27" s="55">
        <v>2.0</v>
      </c>
      <c r="G27" s="133" t="s">
        <v>337</v>
      </c>
      <c r="H27" s="134">
        <f>VLOOKUP(G27,'Equipment Pricing'!A:C,3,0)</f>
        <v>2047</v>
      </c>
      <c r="I27" s="140" t="s">
        <v>360</v>
      </c>
      <c r="J27" s="50">
        <f>VLOOKUP(I27,'Equipment Pricing'!A:C,3,0)</f>
        <v>222</v>
      </c>
      <c r="K27" s="50">
        <f t="shared" si="1"/>
        <v>2269</v>
      </c>
      <c r="L27" s="135">
        <v>620.0</v>
      </c>
      <c r="M27" s="135">
        <f t="shared" si="2"/>
        <v>274.455</v>
      </c>
      <c r="N27" s="135">
        <v>475.0</v>
      </c>
      <c r="O27" s="135">
        <f t="shared" si="3"/>
        <v>3638.455</v>
      </c>
      <c r="P27" s="135">
        <f t="shared" si="4"/>
        <v>1336.545</v>
      </c>
      <c r="Q27" s="136">
        <v>4975.0</v>
      </c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ht="15.75" customHeight="1">
      <c r="A28" s="58" t="s">
        <v>91</v>
      </c>
      <c r="B28" s="58" t="s">
        <v>92</v>
      </c>
      <c r="C28" s="58" t="s">
        <v>93</v>
      </c>
      <c r="D28" s="55" t="s">
        <v>42</v>
      </c>
      <c r="E28" s="55" t="s">
        <v>322</v>
      </c>
      <c r="F28" s="55">
        <v>2.5</v>
      </c>
      <c r="G28" s="133" t="s">
        <v>338</v>
      </c>
      <c r="H28" s="134">
        <f>VLOOKUP(G28,'Equipment Pricing'!A:C,3,0)</f>
        <v>2163</v>
      </c>
      <c r="I28" s="140" t="s">
        <v>359</v>
      </c>
      <c r="J28" s="50">
        <f>VLOOKUP(I28,'Equipment Pricing'!A:C,3,0)</f>
        <v>118</v>
      </c>
      <c r="K28" s="50">
        <f t="shared" si="1"/>
        <v>2281</v>
      </c>
      <c r="L28" s="135">
        <v>620.0</v>
      </c>
      <c r="M28" s="135">
        <f t="shared" si="2"/>
        <v>275.595</v>
      </c>
      <c r="N28" s="135">
        <v>475.0</v>
      </c>
      <c r="O28" s="135">
        <f t="shared" si="3"/>
        <v>3651.595</v>
      </c>
      <c r="P28" s="135">
        <f t="shared" si="4"/>
        <v>1448.405</v>
      </c>
      <c r="Q28" s="136">
        <v>5100.0</v>
      </c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ht="15.75" customHeight="1">
      <c r="A29" s="58" t="s">
        <v>91</v>
      </c>
      <c r="B29" s="58" t="s">
        <v>92</v>
      </c>
      <c r="C29" s="58" t="s">
        <v>93</v>
      </c>
      <c r="D29" s="55" t="s">
        <v>42</v>
      </c>
      <c r="E29" s="55" t="s">
        <v>322</v>
      </c>
      <c r="F29" s="55">
        <v>2.5</v>
      </c>
      <c r="G29" s="133" t="s">
        <v>338</v>
      </c>
      <c r="H29" s="134">
        <f>VLOOKUP(G29,'Equipment Pricing'!A:C,3,0)</f>
        <v>2163</v>
      </c>
      <c r="I29" s="140" t="s">
        <v>360</v>
      </c>
      <c r="J29" s="50">
        <f>VLOOKUP(I29,'Equipment Pricing'!A:C,3,0)</f>
        <v>222</v>
      </c>
      <c r="K29" s="50">
        <f t="shared" si="1"/>
        <v>2385</v>
      </c>
      <c r="L29" s="135">
        <v>620.0</v>
      </c>
      <c r="M29" s="135">
        <f t="shared" si="2"/>
        <v>285.475</v>
      </c>
      <c r="N29" s="135">
        <v>475.0</v>
      </c>
      <c r="O29" s="135">
        <f t="shared" si="3"/>
        <v>3765.475</v>
      </c>
      <c r="P29" s="135">
        <f t="shared" si="4"/>
        <v>1334.525</v>
      </c>
      <c r="Q29" s="136">
        <v>5100.0</v>
      </c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ht="15.75" customHeight="1">
      <c r="A30" s="58" t="s">
        <v>91</v>
      </c>
      <c r="B30" s="58" t="s">
        <v>92</v>
      </c>
      <c r="C30" s="58" t="s">
        <v>93</v>
      </c>
      <c r="D30" s="55" t="s">
        <v>42</v>
      </c>
      <c r="E30" s="55" t="s">
        <v>322</v>
      </c>
      <c r="F30" s="55">
        <v>3.0</v>
      </c>
      <c r="G30" s="133" t="s">
        <v>339</v>
      </c>
      <c r="H30" s="134">
        <f>VLOOKUP(G30,'Equipment Pricing'!A:C,3,0)</f>
        <v>2189</v>
      </c>
      <c r="I30" s="140" t="s">
        <v>361</v>
      </c>
      <c r="J30" s="50">
        <f>VLOOKUP(I30,'Equipment Pricing'!A:C,3,0)</f>
        <v>256</v>
      </c>
      <c r="K30" s="50">
        <f t="shared" si="1"/>
        <v>2445</v>
      </c>
      <c r="L30" s="135">
        <v>620.0</v>
      </c>
      <c r="M30" s="135">
        <f t="shared" si="2"/>
        <v>291.175</v>
      </c>
      <c r="N30" s="135">
        <v>475.0</v>
      </c>
      <c r="O30" s="135">
        <f t="shared" si="3"/>
        <v>3831.175</v>
      </c>
      <c r="P30" s="135">
        <f t="shared" si="4"/>
        <v>1418.825</v>
      </c>
      <c r="Q30" s="136">
        <v>5250.0</v>
      </c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ht="15.75" customHeight="1">
      <c r="A31" s="58" t="s">
        <v>91</v>
      </c>
      <c r="B31" s="58" t="s">
        <v>92</v>
      </c>
      <c r="C31" s="58" t="s">
        <v>93</v>
      </c>
      <c r="D31" s="55" t="s">
        <v>42</v>
      </c>
      <c r="E31" s="55" t="s">
        <v>322</v>
      </c>
      <c r="F31" s="55">
        <v>3.0</v>
      </c>
      <c r="G31" s="133" t="s">
        <v>339</v>
      </c>
      <c r="H31" s="134">
        <f>VLOOKUP(G31,'Equipment Pricing'!A:C,3,0)</f>
        <v>2189</v>
      </c>
      <c r="I31" s="140" t="s">
        <v>360</v>
      </c>
      <c r="J31" s="50">
        <f>VLOOKUP(I31,'Equipment Pricing'!A:C,3,0)</f>
        <v>222</v>
      </c>
      <c r="K31" s="50">
        <f t="shared" si="1"/>
        <v>2411</v>
      </c>
      <c r="L31" s="135">
        <v>620.0</v>
      </c>
      <c r="M31" s="135">
        <f t="shared" si="2"/>
        <v>287.945</v>
      </c>
      <c r="N31" s="135">
        <v>475.0</v>
      </c>
      <c r="O31" s="135">
        <f t="shared" si="3"/>
        <v>3793.945</v>
      </c>
      <c r="P31" s="135">
        <f t="shared" si="4"/>
        <v>1456.055</v>
      </c>
      <c r="Q31" s="136">
        <v>5250.0</v>
      </c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ht="15.75" customHeight="1">
      <c r="A32" s="58" t="s">
        <v>91</v>
      </c>
      <c r="B32" s="58" t="s">
        <v>92</v>
      </c>
      <c r="C32" s="58" t="s">
        <v>93</v>
      </c>
      <c r="D32" s="55" t="s">
        <v>42</v>
      </c>
      <c r="E32" s="55" t="s">
        <v>322</v>
      </c>
      <c r="F32" s="55">
        <v>3.5</v>
      </c>
      <c r="G32" s="133" t="s">
        <v>340</v>
      </c>
      <c r="H32" s="134">
        <f>VLOOKUP(G32,'Equipment Pricing'!A:C,3,0)</f>
        <v>2415</v>
      </c>
      <c r="I32" s="140" t="s">
        <v>361</v>
      </c>
      <c r="J32" s="50">
        <f>VLOOKUP(I32,'Equipment Pricing'!A:C,3,0)</f>
        <v>256</v>
      </c>
      <c r="K32" s="50">
        <f t="shared" si="1"/>
        <v>2671</v>
      </c>
      <c r="L32" s="135">
        <v>620.0</v>
      </c>
      <c r="M32" s="135">
        <f t="shared" si="2"/>
        <v>312.645</v>
      </c>
      <c r="N32" s="135">
        <v>475.0</v>
      </c>
      <c r="O32" s="135">
        <f t="shared" si="3"/>
        <v>4078.645</v>
      </c>
      <c r="P32" s="135">
        <f t="shared" si="4"/>
        <v>1421.355</v>
      </c>
      <c r="Q32" s="136">
        <v>5500.0</v>
      </c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ht="15.75" customHeight="1">
      <c r="A33" s="58" t="s">
        <v>91</v>
      </c>
      <c r="B33" s="58" t="s">
        <v>92</v>
      </c>
      <c r="C33" s="58" t="s">
        <v>93</v>
      </c>
      <c r="D33" s="55" t="s">
        <v>42</v>
      </c>
      <c r="E33" s="55" t="s">
        <v>322</v>
      </c>
      <c r="F33" s="55">
        <v>3.5</v>
      </c>
      <c r="G33" s="133" t="s">
        <v>340</v>
      </c>
      <c r="H33" s="134">
        <f>VLOOKUP(G33,'Equipment Pricing'!A:C,3,0)</f>
        <v>2415</v>
      </c>
      <c r="I33" s="140" t="s">
        <v>360</v>
      </c>
      <c r="J33" s="50">
        <f>VLOOKUP(I33,'Equipment Pricing'!A:C,3,0)</f>
        <v>222</v>
      </c>
      <c r="K33" s="50">
        <f t="shared" si="1"/>
        <v>2637</v>
      </c>
      <c r="L33" s="135">
        <v>620.0</v>
      </c>
      <c r="M33" s="135">
        <f t="shared" si="2"/>
        <v>309.415</v>
      </c>
      <c r="N33" s="135">
        <v>475.0</v>
      </c>
      <c r="O33" s="135">
        <f t="shared" si="3"/>
        <v>4041.415</v>
      </c>
      <c r="P33" s="135">
        <f t="shared" si="4"/>
        <v>1458.585</v>
      </c>
      <c r="Q33" s="136">
        <v>5500.0</v>
      </c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ht="15.75" customHeight="1">
      <c r="A34" s="58" t="s">
        <v>91</v>
      </c>
      <c r="B34" s="58" t="s">
        <v>92</v>
      </c>
      <c r="C34" s="58" t="s">
        <v>93</v>
      </c>
      <c r="D34" s="55" t="s">
        <v>42</v>
      </c>
      <c r="E34" s="55" t="s">
        <v>322</v>
      </c>
      <c r="F34" s="55">
        <v>4.0</v>
      </c>
      <c r="G34" s="133" t="s">
        <v>341</v>
      </c>
      <c r="H34" s="134">
        <f>VLOOKUP(G34,'Equipment Pricing'!A:C,3,0)</f>
        <v>2582</v>
      </c>
      <c r="I34" s="140" t="s">
        <v>361</v>
      </c>
      <c r="J34" s="50">
        <f>VLOOKUP(I34,'Equipment Pricing'!A:C,3,0)</f>
        <v>256</v>
      </c>
      <c r="K34" s="50">
        <f t="shared" si="1"/>
        <v>2838</v>
      </c>
      <c r="L34" s="135">
        <v>620.0</v>
      </c>
      <c r="M34" s="135">
        <f t="shared" si="2"/>
        <v>328.51</v>
      </c>
      <c r="N34" s="135">
        <v>475.0</v>
      </c>
      <c r="O34" s="135">
        <f t="shared" si="3"/>
        <v>4261.51</v>
      </c>
      <c r="P34" s="135">
        <f t="shared" si="4"/>
        <v>1413.49</v>
      </c>
      <c r="Q34" s="136">
        <v>5675.0</v>
      </c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ht="15.75" customHeight="1">
      <c r="A35" s="58" t="s">
        <v>91</v>
      </c>
      <c r="B35" s="58" t="s">
        <v>92</v>
      </c>
      <c r="C35" s="58" t="s">
        <v>93</v>
      </c>
      <c r="D35" s="55" t="s">
        <v>42</v>
      </c>
      <c r="E35" s="55" t="s">
        <v>322</v>
      </c>
      <c r="F35" s="55">
        <v>4.0</v>
      </c>
      <c r="G35" s="133" t="s">
        <v>341</v>
      </c>
      <c r="H35" s="134">
        <f>VLOOKUP(G35,'Equipment Pricing'!A:C,3,0)</f>
        <v>2582</v>
      </c>
      <c r="I35" s="140" t="s">
        <v>360</v>
      </c>
      <c r="J35" s="50">
        <f>VLOOKUP(I35,'Equipment Pricing'!A:C,3,0)</f>
        <v>222</v>
      </c>
      <c r="K35" s="50">
        <f t="shared" si="1"/>
        <v>2804</v>
      </c>
      <c r="L35" s="135">
        <v>620.0</v>
      </c>
      <c r="M35" s="135">
        <f t="shared" si="2"/>
        <v>325.28</v>
      </c>
      <c r="N35" s="135">
        <v>475.0</v>
      </c>
      <c r="O35" s="135">
        <f t="shared" si="3"/>
        <v>4224.28</v>
      </c>
      <c r="P35" s="135">
        <f t="shared" si="4"/>
        <v>1450.72</v>
      </c>
      <c r="Q35" s="136">
        <v>5675.0</v>
      </c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ht="15.75" customHeight="1">
      <c r="A36" s="58" t="s">
        <v>91</v>
      </c>
      <c r="B36" s="58" t="s">
        <v>92</v>
      </c>
      <c r="C36" s="58" t="s">
        <v>93</v>
      </c>
      <c r="D36" s="55" t="s">
        <v>42</v>
      </c>
      <c r="E36" s="55" t="s">
        <v>322</v>
      </c>
      <c r="F36" s="55">
        <v>5.0</v>
      </c>
      <c r="G36" s="133" t="s">
        <v>342</v>
      </c>
      <c r="H36" s="134">
        <f>VLOOKUP(G36,'Equipment Pricing'!A:C,3,0)</f>
        <v>2943</v>
      </c>
      <c r="I36" s="140" t="s">
        <v>361</v>
      </c>
      <c r="J36" s="50">
        <f>VLOOKUP(I36,'Equipment Pricing'!A:C,3,0)</f>
        <v>256</v>
      </c>
      <c r="K36" s="50">
        <f t="shared" si="1"/>
        <v>3199</v>
      </c>
      <c r="L36" s="135">
        <v>620.0</v>
      </c>
      <c r="M36" s="135">
        <f t="shared" si="2"/>
        <v>362.805</v>
      </c>
      <c r="N36" s="135">
        <v>475.0</v>
      </c>
      <c r="O36" s="135">
        <f t="shared" si="3"/>
        <v>4656.805</v>
      </c>
      <c r="P36" s="135">
        <f t="shared" si="4"/>
        <v>1418.195</v>
      </c>
      <c r="Q36" s="136">
        <v>6075.0</v>
      </c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ht="15.75" customHeight="1">
      <c r="A37" s="58" t="s">
        <v>91</v>
      </c>
      <c r="B37" s="58" t="s">
        <v>92</v>
      </c>
      <c r="C37" s="58" t="s">
        <v>93</v>
      </c>
      <c r="D37" s="55" t="s">
        <v>42</v>
      </c>
      <c r="E37" s="55" t="s">
        <v>322</v>
      </c>
      <c r="F37" s="55">
        <v>5.0</v>
      </c>
      <c r="G37" s="133" t="s">
        <v>342</v>
      </c>
      <c r="H37" s="134">
        <f>VLOOKUP(G37,'Equipment Pricing'!A:C,3,0)</f>
        <v>2943</v>
      </c>
      <c r="I37" s="140" t="s">
        <v>360</v>
      </c>
      <c r="J37" s="50">
        <f>VLOOKUP(I37,'Equipment Pricing'!A:C,3,0)</f>
        <v>222</v>
      </c>
      <c r="K37" s="50">
        <f t="shared" si="1"/>
        <v>3165</v>
      </c>
      <c r="L37" s="135">
        <v>620.0</v>
      </c>
      <c r="M37" s="135">
        <f t="shared" si="2"/>
        <v>359.575</v>
      </c>
      <c r="N37" s="135">
        <v>475.0</v>
      </c>
      <c r="O37" s="135">
        <f t="shared" si="3"/>
        <v>4619.575</v>
      </c>
      <c r="P37" s="135">
        <f t="shared" si="4"/>
        <v>1455.425</v>
      </c>
      <c r="Q37" s="136">
        <v>6075.0</v>
      </c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ht="15.75" customHeight="1">
      <c r="A38" s="58" t="s">
        <v>101</v>
      </c>
      <c r="B38" s="58" t="s">
        <v>102</v>
      </c>
      <c r="C38" s="58" t="s">
        <v>93</v>
      </c>
      <c r="D38" s="55" t="s">
        <v>42</v>
      </c>
      <c r="E38" s="55" t="s">
        <v>322</v>
      </c>
      <c r="F38" s="55">
        <v>2.0</v>
      </c>
      <c r="G38" s="133" t="s">
        <v>337</v>
      </c>
      <c r="H38" s="134">
        <f>VLOOKUP(G38,'Equipment Pricing'!A:C,3,0)</f>
        <v>2047</v>
      </c>
      <c r="I38" s="140" t="s">
        <v>359</v>
      </c>
      <c r="J38" s="50">
        <f>VLOOKUP(I38,'Equipment Pricing'!A:C,3,0)</f>
        <v>118</v>
      </c>
      <c r="K38" s="50">
        <f t="shared" si="1"/>
        <v>2165</v>
      </c>
      <c r="L38" s="135">
        <v>620.0</v>
      </c>
      <c r="M38" s="135">
        <f t="shared" si="2"/>
        <v>264.575</v>
      </c>
      <c r="N38" s="135">
        <v>475.0</v>
      </c>
      <c r="O38" s="135">
        <f t="shared" si="3"/>
        <v>3524.575</v>
      </c>
      <c r="P38" s="135">
        <f t="shared" si="4"/>
        <v>1450.425</v>
      </c>
      <c r="Q38" s="136">
        <v>4975.0</v>
      </c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ht="15.75" customHeight="1">
      <c r="A39" s="58" t="s">
        <v>101</v>
      </c>
      <c r="B39" s="58" t="s">
        <v>102</v>
      </c>
      <c r="C39" s="58" t="s">
        <v>93</v>
      </c>
      <c r="D39" s="55" t="s">
        <v>42</v>
      </c>
      <c r="E39" s="55" t="s">
        <v>322</v>
      </c>
      <c r="F39" s="55">
        <v>2.0</v>
      </c>
      <c r="G39" s="133" t="s">
        <v>337</v>
      </c>
      <c r="H39" s="134">
        <f>VLOOKUP(G39,'Equipment Pricing'!A:C,3,0)</f>
        <v>2047</v>
      </c>
      <c r="I39" s="140" t="s">
        <v>360</v>
      </c>
      <c r="J39" s="50">
        <f>VLOOKUP(I39,'Equipment Pricing'!A:C,3,0)</f>
        <v>222</v>
      </c>
      <c r="K39" s="50">
        <f t="shared" si="1"/>
        <v>2269</v>
      </c>
      <c r="L39" s="135">
        <v>620.0</v>
      </c>
      <c r="M39" s="135">
        <f t="shared" si="2"/>
        <v>274.455</v>
      </c>
      <c r="N39" s="135">
        <v>475.0</v>
      </c>
      <c r="O39" s="135">
        <f t="shared" si="3"/>
        <v>3638.455</v>
      </c>
      <c r="P39" s="135">
        <f t="shared" si="4"/>
        <v>1336.545</v>
      </c>
      <c r="Q39" s="136">
        <v>4975.0</v>
      </c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ht="15.75" customHeight="1">
      <c r="A40" s="58" t="s">
        <v>101</v>
      </c>
      <c r="B40" s="58" t="s">
        <v>102</v>
      </c>
      <c r="C40" s="58" t="s">
        <v>93</v>
      </c>
      <c r="D40" s="55" t="s">
        <v>42</v>
      </c>
      <c r="E40" s="55" t="s">
        <v>322</v>
      </c>
      <c r="F40" s="55">
        <v>2.5</v>
      </c>
      <c r="G40" s="133" t="s">
        <v>338</v>
      </c>
      <c r="H40" s="134">
        <f>VLOOKUP(G40,'Equipment Pricing'!A:C,3,0)</f>
        <v>2163</v>
      </c>
      <c r="I40" s="140" t="s">
        <v>359</v>
      </c>
      <c r="J40" s="50">
        <f>VLOOKUP(I40,'Equipment Pricing'!A:C,3,0)</f>
        <v>118</v>
      </c>
      <c r="K40" s="50">
        <f t="shared" si="1"/>
        <v>2281</v>
      </c>
      <c r="L40" s="135">
        <v>620.0</v>
      </c>
      <c r="M40" s="135">
        <f t="shared" si="2"/>
        <v>275.595</v>
      </c>
      <c r="N40" s="135">
        <v>475.0</v>
      </c>
      <c r="O40" s="135">
        <f t="shared" si="3"/>
        <v>3651.595</v>
      </c>
      <c r="P40" s="135">
        <f t="shared" si="4"/>
        <v>1448.405</v>
      </c>
      <c r="Q40" s="136">
        <v>5100.0</v>
      </c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ht="15.75" customHeight="1">
      <c r="A41" s="58" t="s">
        <v>101</v>
      </c>
      <c r="B41" s="58" t="s">
        <v>102</v>
      </c>
      <c r="C41" s="58" t="s">
        <v>93</v>
      </c>
      <c r="D41" s="55" t="s">
        <v>42</v>
      </c>
      <c r="E41" s="55" t="s">
        <v>322</v>
      </c>
      <c r="F41" s="55">
        <v>2.5</v>
      </c>
      <c r="G41" s="133" t="s">
        <v>338</v>
      </c>
      <c r="H41" s="134">
        <f>VLOOKUP(G41,'Equipment Pricing'!A:C,3,0)</f>
        <v>2163</v>
      </c>
      <c r="I41" s="140" t="s">
        <v>360</v>
      </c>
      <c r="J41" s="50">
        <f>VLOOKUP(I41,'Equipment Pricing'!A:C,3,0)</f>
        <v>222</v>
      </c>
      <c r="K41" s="50">
        <f t="shared" si="1"/>
        <v>2385</v>
      </c>
      <c r="L41" s="135">
        <v>620.0</v>
      </c>
      <c r="M41" s="135">
        <f t="shared" si="2"/>
        <v>285.475</v>
      </c>
      <c r="N41" s="135">
        <v>475.0</v>
      </c>
      <c r="O41" s="135">
        <f t="shared" si="3"/>
        <v>3765.475</v>
      </c>
      <c r="P41" s="135">
        <f t="shared" si="4"/>
        <v>1334.525</v>
      </c>
      <c r="Q41" s="136">
        <v>5100.0</v>
      </c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ht="15.75" customHeight="1">
      <c r="A42" s="58" t="s">
        <v>101</v>
      </c>
      <c r="B42" s="58" t="s">
        <v>102</v>
      </c>
      <c r="C42" s="58" t="s">
        <v>93</v>
      </c>
      <c r="D42" s="55" t="s">
        <v>42</v>
      </c>
      <c r="E42" s="55" t="s">
        <v>322</v>
      </c>
      <c r="F42" s="55">
        <v>3.0</v>
      </c>
      <c r="G42" s="133" t="s">
        <v>339</v>
      </c>
      <c r="H42" s="134">
        <f>VLOOKUP(G42,'Equipment Pricing'!A:C,3,0)</f>
        <v>2189</v>
      </c>
      <c r="I42" s="140" t="s">
        <v>361</v>
      </c>
      <c r="J42" s="50">
        <f>VLOOKUP(I42,'Equipment Pricing'!A:C,3,0)</f>
        <v>256</v>
      </c>
      <c r="K42" s="50">
        <f t="shared" si="1"/>
        <v>2445</v>
      </c>
      <c r="L42" s="135">
        <v>620.0</v>
      </c>
      <c r="M42" s="135">
        <f t="shared" si="2"/>
        <v>291.175</v>
      </c>
      <c r="N42" s="135">
        <v>475.0</v>
      </c>
      <c r="O42" s="135">
        <f t="shared" si="3"/>
        <v>3831.175</v>
      </c>
      <c r="P42" s="135">
        <f t="shared" si="4"/>
        <v>1418.825</v>
      </c>
      <c r="Q42" s="136">
        <v>5250.0</v>
      </c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ht="15.75" customHeight="1">
      <c r="A43" s="58" t="s">
        <v>101</v>
      </c>
      <c r="B43" s="58" t="s">
        <v>102</v>
      </c>
      <c r="C43" s="58" t="s">
        <v>93</v>
      </c>
      <c r="D43" s="55" t="s">
        <v>42</v>
      </c>
      <c r="E43" s="55" t="s">
        <v>322</v>
      </c>
      <c r="F43" s="55">
        <v>3.0</v>
      </c>
      <c r="G43" s="133" t="s">
        <v>339</v>
      </c>
      <c r="H43" s="134">
        <f>VLOOKUP(G43,'Equipment Pricing'!A:C,3,0)</f>
        <v>2189</v>
      </c>
      <c r="I43" s="140" t="s">
        <v>360</v>
      </c>
      <c r="J43" s="50">
        <f>VLOOKUP(I43,'Equipment Pricing'!A:C,3,0)</f>
        <v>222</v>
      </c>
      <c r="K43" s="50">
        <f t="shared" si="1"/>
        <v>2411</v>
      </c>
      <c r="L43" s="135">
        <v>620.0</v>
      </c>
      <c r="M43" s="135">
        <f t="shared" si="2"/>
        <v>287.945</v>
      </c>
      <c r="N43" s="135">
        <v>475.0</v>
      </c>
      <c r="O43" s="135">
        <f t="shared" si="3"/>
        <v>3793.945</v>
      </c>
      <c r="P43" s="135">
        <f t="shared" si="4"/>
        <v>1456.055</v>
      </c>
      <c r="Q43" s="136">
        <v>5250.0</v>
      </c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ht="15.75" customHeight="1">
      <c r="A44" s="58" t="s">
        <v>101</v>
      </c>
      <c r="B44" s="58" t="s">
        <v>102</v>
      </c>
      <c r="C44" s="58" t="s">
        <v>93</v>
      </c>
      <c r="D44" s="55" t="s">
        <v>42</v>
      </c>
      <c r="E44" s="55" t="s">
        <v>322</v>
      </c>
      <c r="F44" s="55">
        <v>3.5</v>
      </c>
      <c r="G44" s="133" t="s">
        <v>340</v>
      </c>
      <c r="H44" s="134">
        <f>VLOOKUP(G44,'Equipment Pricing'!A:C,3,0)</f>
        <v>2415</v>
      </c>
      <c r="I44" s="140" t="s">
        <v>361</v>
      </c>
      <c r="J44" s="50">
        <f>VLOOKUP(I44,'Equipment Pricing'!A:C,3,0)</f>
        <v>256</v>
      </c>
      <c r="K44" s="50">
        <f t="shared" si="1"/>
        <v>2671</v>
      </c>
      <c r="L44" s="135">
        <v>620.0</v>
      </c>
      <c r="M44" s="135">
        <f t="shared" si="2"/>
        <v>312.645</v>
      </c>
      <c r="N44" s="135">
        <v>475.0</v>
      </c>
      <c r="O44" s="135">
        <f t="shared" si="3"/>
        <v>4078.645</v>
      </c>
      <c r="P44" s="135">
        <f t="shared" si="4"/>
        <v>1421.355</v>
      </c>
      <c r="Q44" s="136">
        <v>5500.0</v>
      </c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ht="15.75" customHeight="1">
      <c r="A45" s="58" t="s">
        <v>101</v>
      </c>
      <c r="B45" s="58" t="s">
        <v>102</v>
      </c>
      <c r="C45" s="58" t="s">
        <v>93</v>
      </c>
      <c r="D45" s="55" t="s">
        <v>42</v>
      </c>
      <c r="E45" s="55" t="s">
        <v>322</v>
      </c>
      <c r="F45" s="55">
        <v>3.5</v>
      </c>
      <c r="G45" s="133" t="s">
        <v>340</v>
      </c>
      <c r="H45" s="134">
        <f>VLOOKUP(G45,'Equipment Pricing'!A:C,3,0)</f>
        <v>2415</v>
      </c>
      <c r="I45" s="140" t="s">
        <v>360</v>
      </c>
      <c r="J45" s="50">
        <f>VLOOKUP(I45,'Equipment Pricing'!A:C,3,0)</f>
        <v>222</v>
      </c>
      <c r="K45" s="50">
        <f t="shared" si="1"/>
        <v>2637</v>
      </c>
      <c r="L45" s="135">
        <v>620.0</v>
      </c>
      <c r="M45" s="135">
        <f t="shared" si="2"/>
        <v>309.415</v>
      </c>
      <c r="N45" s="135">
        <v>475.0</v>
      </c>
      <c r="O45" s="135">
        <f t="shared" si="3"/>
        <v>4041.415</v>
      </c>
      <c r="P45" s="135">
        <f t="shared" si="4"/>
        <v>1458.585</v>
      </c>
      <c r="Q45" s="136">
        <v>5500.0</v>
      </c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ht="15.75" customHeight="1">
      <c r="A46" s="58" t="s">
        <v>101</v>
      </c>
      <c r="B46" s="58" t="s">
        <v>102</v>
      </c>
      <c r="C46" s="58" t="s">
        <v>93</v>
      </c>
      <c r="D46" s="55" t="s">
        <v>42</v>
      </c>
      <c r="E46" s="55" t="s">
        <v>322</v>
      </c>
      <c r="F46" s="55">
        <v>4.0</v>
      </c>
      <c r="G46" s="133" t="s">
        <v>341</v>
      </c>
      <c r="H46" s="134">
        <f>VLOOKUP(G46,'Equipment Pricing'!A:C,3,0)</f>
        <v>2582</v>
      </c>
      <c r="I46" s="140" t="s">
        <v>361</v>
      </c>
      <c r="J46" s="50">
        <f>VLOOKUP(I46,'Equipment Pricing'!A:C,3,0)</f>
        <v>256</v>
      </c>
      <c r="K46" s="50">
        <f t="shared" si="1"/>
        <v>2838</v>
      </c>
      <c r="L46" s="135">
        <v>620.0</v>
      </c>
      <c r="M46" s="135">
        <f t="shared" si="2"/>
        <v>328.51</v>
      </c>
      <c r="N46" s="135">
        <v>475.0</v>
      </c>
      <c r="O46" s="135">
        <f t="shared" si="3"/>
        <v>4261.51</v>
      </c>
      <c r="P46" s="135">
        <f t="shared" si="4"/>
        <v>1413.49</v>
      </c>
      <c r="Q46" s="136">
        <v>5675.0</v>
      </c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ht="15.75" customHeight="1">
      <c r="A47" s="58" t="s">
        <v>101</v>
      </c>
      <c r="B47" s="58" t="s">
        <v>102</v>
      </c>
      <c r="C47" s="58" t="s">
        <v>93</v>
      </c>
      <c r="D47" s="55" t="s">
        <v>42</v>
      </c>
      <c r="E47" s="55" t="s">
        <v>322</v>
      </c>
      <c r="F47" s="55">
        <v>4.0</v>
      </c>
      <c r="G47" s="133" t="s">
        <v>341</v>
      </c>
      <c r="H47" s="134">
        <f>VLOOKUP(G47,'Equipment Pricing'!A:C,3,0)</f>
        <v>2582</v>
      </c>
      <c r="I47" s="140" t="s">
        <v>360</v>
      </c>
      <c r="J47" s="50">
        <f>VLOOKUP(I47,'Equipment Pricing'!A:C,3,0)</f>
        <v>222</v>
      </c>
      <c r="K47" s="50">
        <f t="shared" si="1"/>
        <v>2804</v>
      </c>
      <c r="L47" s="135">
        <v>620.0</v>
      </c>
      <c r="M47" s="135">
        <f t="shared" si="2"/>
        <v>325.28</v>
      </c>
      <c r="N47" s="135">
        <v>475.0</v>
      </c>
      <c r="O47" s="135">
        <f t="shared" si="3"/>
        <v>4224.28</v>
      </c>
      <c r="P47" s="135">
        <f t="shared" si="4"/>
        <v>1450.72</v>
      </c>
      <c r="Q47" s="136">
        <v>5675.0</v>
      </c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ht="15.75" customHeight="1">
      <c r="A48" s="58" t="s">
        <v>101</v>
      </c>
      <c r="B48" s="58" t="s">
        <v>102</v>
      </c>
      <c r="C48" s="58" t="s">
        <v>93</v>
      </c>
      <c r="D48" s="55" t="s">
        <v>42</v>
      </c>
      <c r="E48" s="55" t="s">
        <v>322</v>
      </c>
      <c r="F48" s="55">
        <v>5.0</v>
      </c>
      <c r="G48" s="133" t="s">
        <v>342</v>
      </c>
      <c r="H48" s="134">
        <f>VLOOKUP(G48,'Equipment Pricing'!A:C,3,0)</f>
        <v>2943</v>
      </c>
      <c r="I48" s="140" t="s">
        <v>361</v>
      </c>
      <c r="J48" s="50">
        <f>VLOOKUP(I48,'Equipment Pricing'!A:C,3,0)</f>
        <v>256</v>
      </c>
      <c r="K48" s="50">
        <f t="shared" si="1"/>
        <v>3199</v>
      </c>
      <c r="L48" s="135">
        <v>620.0</v>
      </c>
      <c r="M48" s="135">
        <f t="shared" si="2"/>
        <v>362.805</v>
      </c>
      <c r="N48" s="135">
        <v>475.0</v>
      </c>
      <c r="O48" s="135">
        <f t="shared" si="3"/>
        <v>4656.805</v>
      </c>
      <c r="P48" s="135">
        <f t="shared" si="4"/>
        <v>1418.195</v>
      </c>
      <c r="Q48" s="136">
        <v>6075.0</v>
      </c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ht="15.75" customHeight="1">
      <c r="A49" s="58" t="s">
        <v>101</v>
      </c>
      <c r="B49" s="58" t="s">
        <v>102</v>
      </c>
      <c r="C49" s="58" t="s">
        <v>93</v>
      </c>
      <c r="D49" s="55" t="s">
        <v>42</v>
      </c>
      <c r="E49" s="55" t="s">
        <v>322</v>
      </c>
      <c r="F49" s="55">
        <v>5.0</v>
      </c>
      <c r="G49" s="133" t="s">
        <v>342</v>
      </c>
      <c r="H49" s="134">
        <f>VLOOKUP(G49,'Equipment Pricing'!A:C,3,0)</f>
        <v>2943</v>
      </c>
      <c r="I49" s="140" t="s">
        <v>360</v>
      </c>
      <c r="J49" s="50">
        <f>VLOOKUP(I49,'Equipment Pricing'!A:C,3,0)</f>
        <v>222</v>
      </c>
      <c r="K49" s="50">
        <f t="shared" si="1"/>
        <v>3165</v>
      </c>
      <c r="L49" s="135">
        <v>620.0</v>
      </c>
      <c r="M49" s="135">
        <f t="shared" si="2"/>
        <v>359.575</v>
      </c>
      <c r="N49" s="135">
        <v>475.0</v>
      </c>
      <c r="O49" s="135">
        <f t="shared" si="3"/>
        <v>4619.575</v>
      </c>
      <c r="P49" s="135">
        <f t="shared" si="4"/>
        <v>1455.425</v>
      </c>
      <c r="Q49" s="136">
        <v>6075.0</v>
      </c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ht="15.75" customHeight="1">
      <c r="A50" s="58" t="s">
        <v>114</v>
      </c>
      <c r="B50" s="58" t="s">
        <v>115</v>
      </c>
      <c r="C50" s="58" t="s">
        <v>116</v>
      </c>
      <c r="D50" s="55" t="s">
        <v>42</v>
      </c>
      <c r="E50" s="55" t="s">
        <v>322</v>
      </c>
      <c r="F50" s="55">
        <v>2.0</v>
      </c>
      <c r="G50" s="133" t="s">
        <v>351</v>
      </c>
      <c r="H50" s="134">
        <f>VLOOKUP(G50,'Equipment Pricing'!A:C,3,0)</f>
        <v>2047</v>
      </c>
      <c r="I50" s="140" t="s">
        <v>359</v>
      </c>
      <c r="J50" s="50">
        <f>VLOOKUP(I50,'Equipment Pricing'!A:C,3,0)</f>
        <v>118</v>
      </c>
      <c r="K50" s="50">
        <f t="shared" si="1"/>
        <v>2165</v>
      </c>
      <c r="L50" s="135">
        <v>620.0</v>
      </c>
      <c r="M50" s="135">
        <f t="shared" si="2"/>
        <v>264.575</v>
      </c>
      <c r="N50" s="135">
        <v>475.0</v>
      </c>
      <c r="O50" s="135">
        <f t="shared" si="3"/>
        <v>3524.575</v>
      </c>
      <c r="P50" s="135">
        <f t="shared" si="4"/>
        <v>1450.425</v>
      </c>
      <c r="Q50" s="136">
        <v>4975.0</v>
      </c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ht="15.75" customHeight="1">
      <c r="A51" s="58" t="s">
        <v>114</v>
      </c>
      <c r="B51" s="58" t="s">
        <v>115</v>
      </c>
      <c r="C51" s="58" t="s">
        <v>116</v>
      </c>
      <c r="D51" s="55" t="s">
        <v>42</v>
      </c>
      <c r="E51" s="55" t="s">
        <v>322</v>
      </c>
      <c r="F51" s="55">
        <v>2.0</v>
      </c>
      <c r="G51" s="133" t="s">
        <v>351</v>
      </c>
      <c r="H51" s="134">
        <f>VLOOKUP(G51,'Equipment Pricing'!A:C,3,0)</f>
        <v>2047</v>
      </c>
      <c r="I51" s="133" t="s">
        <v>362</v>
      </c>
      <c r="J51" s="50">
        <f>VLOOKUP(I51,'Equipment Pricing'!A:C,3,0)</f>
        <v>134</v>
      </c>
      <c r="K51" s="50">
        <f t="shared" si="1"/>
        <v>2181</v>
      </c>
      <c r="L51" s="135">
        <v>620.0</v>
      </c>
      <c r="M51" s="135">
        <f t="shared" si="2"/>
        <v>266.095</v>
      </c>
      <c r="N51" s="135">
        <v>475.0</v>
      </c>
      <c r="O51" s="135">
        <f t="shared" si="3"/>
        <v>3542.095</v>
      </c>
      <c r="P51" s="135">
        <f t="shared" si="4"/>
        <v>1432.905</v>
      </c>
      <c r="Q51" s="136">
        <v>4975.0</v>
      </c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ht="15.75" customHeight="1">
      <c r="A52" s="58" t="s">
        <v>114</v>
      </c>
      <c r="B52" s="58" t="s">
        <v>115</v>
      </c>
      <c r="C52" s="58" t="s">
        <v>116</v>
      </c>
      <c r="D52" s="55" t="s">
        <v>42</v>
      </c>
      <c r="E52" s="55" t="s">
        <v>322</v>
      </c>
      <c r="F52" s="55">
        <v>2.5</v>
      </c>
      <c r="G52" s="133" t="s">
        <v>352</v>
      </c>
      <c r="H52" s="134">
        <f>VLOOKUP(G52,'Equipment Pricing'!A:C,3,0)</f>
        <v>2163</v>
      </c>
      <c r="I52" s="140" t="s">
        <v>359</v>
      </c>
      <c r="J52" s="50">
        <f>VLOOKUP(I52,'Equipment Pricing'!A:C,3,0)</f>
        <v>118</v>
      </c>
      <c r="K52" s="50">
        <f t="shared" si="1"/>
        <v>2281</v>
      </c>
      <c r="L52" s="135">
        <v>620.0</v>
      </c>
      <c r="M52" s="135">
        <f t="shared" si="2"/>
        <v>275.595</v>
      </c>
      <c r="N52" s="135">
        <v>475.0</v>
      </c>
      <c r="O52" s="135">
        <f t="shared" si="3"/>
        <v>3651.595</v>
      </c>
      <c r="P52" s="135">
        <f t="shared" si="4"/>
        <v>1448.405</v>
      </c>
      <c r="Q52" s="136">
        <v>5100.0</v>
      </c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ht="15.75" customHeight="1">
      <c r="A53" s="58" t="s">
        <v>114</v>
      </c>
      <c r="B53" s="58" t="s">
        <v>115</v>
      </c>
      <c r="C53" s="58" t="s">
        <v>116</v>
      </c>
      <c r="D53" s="55" t="s">
        <v>42</v>
      </c>
      <c r="E53" s="55" t="s">
        <v>322</v>
      </c>
      <c r="F53" s="55">
        <v>2.5</v>
      </c>
      <c r="G53" s="133" t="s">
        <v>352</v>
      </c>
      <c r="H53" s="134">
        <f>VLOOKUP(G53,'Equipment Pricing'!A:C,3,0)</f>
        <v>2163</v>
      </c>
      <c r="I53" s="133" t="s">
        <v>362</v>
      </c>
      <c r="J53" s="50">
        <f>VLOOKUP(I53,'Equipment Pricing'!A:C,3,0)</f>
        <v>134</v>
      </c>
      <c r="K53" s="50">
        <f t="shared" si="1"/>
        <v>2297</v>
      </c>
      <c r="L53" s="135">
        <v>620.0</v>
      </c>
      <c r="M53" s="135">
        <f t="shared" si="2"/>
        <v>277.115</v>
      </c>
      <c r="N53" s="135">
        <v>475.0</v>
      </c>
      <c r="O53" s="135">
        <f t="shared" si="3"/>
        <v>3669.115</v>
      </c>
      <c r="P53" s="135">
        <f t="shared" si="4"/>
        <v>1430.885</v>
      </c>
      <c r="Q53" s="136">
        <v>5100.0</v>
      </c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ht="15.75" customHeight="1">
      <c r="A54" s="58" t="s">
        <v>114</v>
      </c>
      <c r="B54" s="58" t="s">
        <v>115</v>
      </c>
      <c r="C54" s="58" t="s">
        <v>116</v>
      </c>
      <c r="D54" s="55" t="s">
        <v>42</v>
      </c>
      <c r="E54" s="55" t="s">
        <v>322</v>
      </c>
      <c r="F54" s="55">
        <v>3.0</v>
      </c>
      <c r="G54" s="133" t="s">
        <v>353</v>
      </c>
      <c r="H54" s="134">
        <f>VLOOKUP(G54,'Equipment Pricing'!A:C,3,0)</f>
        <v>2189</v>
      </c>
      <c r="I54" s="140" t="s">
        <v>361</v>
      </c>
      <c r="J54" s="50">
        <f>VLOOKUP(I54,'Equipment Pricing'!A:C,3,0)</f>
        <v>256</v>
      </c>
      <c r="K54" s="50">
        <f t="shared" si="1"/>
        <v>2445</v>
      </c>
      <c r="L54" s="135">
        <v>620.0</v>
      </c>
      <c r="M54" s="135">
        <f t="shared" si="2"/>
        <v>291.175</v>
      </c>
      <c r="N54" s="135">
        <v>475.0</v>
      </c>
      <c r="O54" s="135">
        <f t="shared" si="3"/>
        <v>3831.175</v>
      </c>
      <c r="P54" s="135">
        <f t="shared" si="4"/>
        <v>1418.825</v>
      </c>
      <c r="Q54" s="136">
        <v>5250.0</v>
      </c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ht="15.75" customHeight="1">
      <c r="A55" s="58" t="s">
        <v>114</v>
      </c>
      <c r="B55" s="58" t="s">
        <v>115</v>
      </c>
      <c r="C55" s="58" t="s">
        <v>116</v>
      </c>
      <c r="D55" s="55" t="s">
        <v>42</v>
      </c>
      <c r="E55" s="55" t="s">
        <v>322</v>
      </c>
      <c r="F55" s="55">
        <v>3.0</v>
      </c>
      <c r="G55" s="133" t="s">
        <v>353</v>
      </c>
      <c r="H55" s="134">
        <f>VLOOKUP(G55,'Equipment Pricing'!A:C,3,0)</f>
        <v>2189</v>
      </c>
      <c r="I55" s="133" t="s">
        <v>362</v>
      </c>
      <c r="J55" s="50">
        <f>VLOOKUP(I55,'Equipment Pricing'!A:C,3,0)</f>
        <v>134</v>
      </c>
      <c r="K55" s="50">
        <f t="shared" si="1"/>
        <v>2323</v>
      </c>
      <c r="L55" s="135">
        <v>620.0</v>
      </c>
      <c r="M55" s="135">
        <f t="shared" si="2"/>
        <v>279.585</v>
      </c>
      <c r="N55" s="135">
        <v>475.0</v>
      </c>
      <c r="O55" s="135">
        <f t="shared" si="3"/>
        <v>3697.585</v>
      </c>
      <c r="P55" s="135">
        <f t="shared" si="4"/>
        <v>1552.415</v>
      </c>
      <c r="Q55" s="136">
        <v>5250.0</v>
      </c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ht="15.75" customHeight="1">
      <c r="A56" s="58" t="s">
        <v>114</v>
      </c>
      <c r="B56" s="58" t="s">
        <v>115</v>
      </c>
      <c r="C56" s="58" t="s">
        <v>116</v>
      </c>
      <c r="D56" s="55" t="s">
        <v>42</v>
      </c>
      <c r="E56" s="55" t="s">
        <v>322</v>
      </c>
      <c r="F56" s="55">
        <v>3.5</v>
      </c>
      <c r="G56" s="133" t="s">
        <v>354</v>
      </c>
      <c r="H56" s="134">
        <f>VLOOKUP(G56,'Equipment Pricing'!A:C,3,0)</f>
        <v>2415</v>
      </c>
      <c r="I56" s="140" t="s">
        <v>361</v>
      </c>
      <c r="J56" s="50">
        <f>VLOOKUP(I56,'Equipment Pricing'!A:C,3,0)</f>
        <v>256</v>
      </c>
      <c r="K56" s="50">
        <f t="shared" si="1"/>
        <v>2671</v>
      </c>
      <c r="L56" s="135">
        <v>620.0</v>
      </c>
      <c r="M56" s="135">
        <f t="shared" si="2"/>
        <v>312.645</v>
      </c>
      <c r="N56" s="135">
        <v>475.0</v>
      </c>
      <c r="O56" s="135">
        <f t="shared" si="3"/>
        <v>4078.645</v>
      </c>
      <c r="P56" s="135">
        <f t="shared" si="4"/>
        <v>1421.355</v>
      </c>
      <c r="Q56" s="136">
        <v>5500.0</v>
      </c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ht="15.75" customHeight="1">
      <c r="A57" s="58" t="s">
        <v>114</v>
      </c>
      <c r="B57" s="58" t="s">
        <v>115</v>
      </c>
      <c r="C57" s="58" t="s">
        <v>116</v>
      </c>
      <c r="D57" s="55" t="s">
        <v>42</v>
      </c>
      <c r="E57" s="55" t="s">
        <v>322</v>
      </c>
      <c r="F57" s="55">
        <v>3.5</v>
      </c>
      <c r="G57" s="133" t="s">
        <v>354</v>
      </c>
      <c r="H57" s="134">
        <f>VLOOKUP(G57,'Equipment Pricing'!A:C,3,0)</f>
        <v>2415</v>
      </c>
      <c r="I57" s="133" t="s">
        <v>363</v>
      </c>
      <c r="J57" s="50">
        <f>VLOOKUP(I57,'Equipment Pricing'!A:C,3,0)</f>
        <v>134</v>
      </c>
      <c r="K57" s="50">
        <f t="shared" si="1"/>
        <v>2549</v>
      </c>
      <c r="L57" s="135">
        <v>620.0</v>
      </c>
      <c r="M57" s="135">
        <f t="shared" si="2"/>
        <v>301.055</v>
      </c>
      <c r="N57" s="135">
        <v>475.0</v>
      </c>
      <c r="O57" s="135">
        <f t="shared" si="3"/>
        <v>3945.055</v>
      </c>
      <c r="P57" s="135">
        <f t="shared" si="4"/>
        <v>1554.945</v>
      </c>
      <c r="Q57" s="136">
        <v>5500.0</v>
      </c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ht="15.75" customHeight="1">
      <c r="A58" s="58" t="s">
        <v>114</v>
      </c>
      <c r="B58" s="58" t="s">
        <v>115</v>
      </c>
      <c r="C58" s="58" t="s">
        <v>116</v>
      </c>
      <c r="D58" s="55" t="s">
        <v>42</v>
      </c>
      <c r="E58" s="55" t="s">
        <v>322</v>
      </c>
      <c r="F58" s="55">
        <v>4.0</v>
      </c>
      <c r="G58" s="133" t="s">
        <v>355</v>
      </c>
      <c r="H58" s="134">
        <f>VLOOKUP(G58,'Equipment Pricing'!A:C,3,0)</f>
        <v>2582</v>
      </c>
      <c r="I58" s="140" t="s">
        <v>361</v>
      </c>
      <c r="J58" s="50">
        <f>VLOOKUP(I58,'Equipment Pricing'!A:C,3,0)</f>
        <v>256</v>
      </c>
      <c r="K58" s="50">
        <f t="shared" si="1"/>
        <v>2838</v>
      </c>
      <c r="L58" s="135">
        <v>620.0</v>
      </c>
      <c r="M58" s="135">
        <f t="shared" si="2"/>
        <v>328.51</v>
      </c>
      <c r="N58" s="135">
        <v>475.0</v>
      </c>
      <c r="O58" s="135">
        <f t="shared" si="3"/>
        <v>4261.51</v>
      </c>
      <c r="P58" s="135">
        <f t="shared" si="4"/>
        <v>1413.49</v>
      </c>
      <c r="Q58" s="136">
        <v>5675.0</v>
      </c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ht="15.75" customHeight="1">
      <c r="A59" s="58" t="s">
        <v>114</v>
      </c>
      <c r="B59" s="58" t="s">
        <v>115</v>
      </c>
      <c r="C59" s="58" t="s">
        <v>116</v>
      </c>
      <c r="D59" s="55" t="s">
        <v>42</v>
      </c>
      <c r="E59" s="55" t="s">
        <v>322</v>
      </c>
      <c r="F59" s="55">
        <v>4.0</v>
      </c>
      <c r="G59" s="133" t="s">
        <v>355</v>
      </c>
      <c r="H59" s="134">
        <f>VLOOKUP(G59,'Equipment Pricing'!A:C,3,0)</f>
        <v>2582</v>
      </c>
      <c r="I59" s="133" t="s">
        <v>363</v>
      </c>
      <c r="J59" s="50">
        <f>VLOOKUP(I59,'Equipment Pricing'!A:C,3,0)</f>
        <v>134</v>
      </c>
      <c r="K59" s="50">
        <f t="shared" si="1"/>
        <v>2716</v>
      </c>
      <c r="L59" s="135">
        <v>620.0</v>
      </c>
      <c r="M59" s="135">
        <f t="shared" si="2"/>
        <v>316.92</v>
      </c>
      <c r="N59" s="135">
        <v>475.0</v>
      </c>
      <c r="O59" s="135">
        <f t="shared" si="3"/>
        <v>4127.92</v>
      </c>
      <c r="P59" s="135">
        <f t="shared" si="4"/>
        <v>1547.08</v>
      </c>
      <c r="Q59" s="136">
        <v>5675.0</v>
      </c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ht="15.75" customHeight="1">
      <c r="A60" s="58" t="s">
        <v>114</v>
      </c>
      <c r="B60" s="58" t="s">
        <v>115</v>
      </c>
      <c r="C60" s="58" t="s">
        <v>116</v>
      </c>
      <c r="D60" s="55" t="s">
        <v>42</v>
      </c>
      <c r="E60" s="55" t="s">
        <v>322</v>
      </c>
      <c r="F60" s="55">
        <v>5.0</v>
      </c>
      <c r="G60" s="133" t="s">
        <v>356</v>
      </c>
      <c r="H60" s="134">
        <f>VLOOKUP(G60,'Equipment Pricing'!A:C,3,0)</f>
        <v>2943</v>
      </c>
      <c r="I60" s="140" t="s">
        <v>361</v>
      </c>
      <c r="J60" s="50">
        <f>VLOOKUP(I60,'Equipment Pricing'!A:C,3,0)</f>
        <v>256</v>
      </c>
      <c r="K60" s="50">
        <f t="shared" si="1"/>
        <v>3199</v>
      </c>
      <c r="L60" s="135">
        <v>620.0</v>
      </c>
      <c r="M60" s="135">
        <f t="shared" si="2"/>
        <v>362.805</v>
      </c>
      <c r="N60" s="135">
        <v>475.0</v>
      </c>
      <c r="O60" s="135">
        <f t="shared" si="3"/>
        <v>4656.805</v>
      </c>
      <c r="P60" s="135">
        <f t="shared" si="4"/>
        <v>1418.195</v>
      </c>
      <c r="Q60" s="136">
        <v>6075.0</v>
      </c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ht="15.75" customHeight="1">
      <c r="A61" s="58" t="s">
        <v>114</v>
      </c>
      <c r="B61" s="58" t="s">
        <v>115</v>
      </c>
      <c r="C61" s="58" t="s">
        <v>116</v>
      </c>
      <c r="D61" s="55" t="s">
        <v>42</v>
      </c>
      <c r="E61" s="55" t="s">
        <v>322</v>
      </c>
      <c r="F61" s="55">
        <v>5.0</v>
      </c>
      <c r="G61" s="133" t="s">
        <v>356</v>
      </c>
      <c r="H61" s="134">
        <f>VLOOKUP(G61,'Equipment Pricing'!A:C,3,0)</f>
        <v>2943</v>
      </c>
      <c r="I61" s="133" t="s">
        <v>364</v>
      </c>
      <c r="J61" s="50">
        <f>VLOOKUP(I61,'Equipment Pricing'!A:C,3,0)</f>
        <v>190</v>
      </c>
      <c r="K61" s="50">
        <f t="shared" si="1"/>
        <v>3133</v>
      </c>
      <c r="L61" s="135">
        <v>620.0</v>
      </c>
      <c r="M61" s="135">
        <f t="shared" si="2"/>
        <v>356.535</v>
      </c>
      <c r="N61" s="135">
        <v>475.0</v>
      </c>
      <c r="O61" s="135">
        <f t="shared" si="3"/>
        <v>4584.535</v>
      </c>
      <c r="P61" s="135">
        <f t="shared" si="4"/>
        <v>1490.465</v>
      </c>
      <c r="Q61" s="136">
        <v>6075.0</v>
      </c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ht="15.75" customHeight="1">
      <c r="A62" s="58" t="s">
        <v>143</v>
      </c>
      <c r="B62" s="58" t="s">
        <v>40</v>
      </c>
      <c r="C62" s="58" t="s">
        <v>41</v>
      </c>
      <c r="D62" s="55" t="s">
        <v>42</v>
      </c>
      <c r="E62" s="55" t="s">
        <v>322</v>
      </c>
      <c r="F62" s="55">
        <v>2.0</v>
      </c>
      <c r="G62" s="133" t="s">
        <v>337</v>
      </c>
      <c r="H62" s="134">
        <f>VLOOKUP(G62,'Equipment Pricing'!A:C,3,0)</f>
        <v>2047</v>
      </c>
      <c r="I62" s="140" t="s">
        <v>359</v>
      </c>
      <c r="J62" s="50">
        <f>VLOOKUP(I62,'Equipment Pricing'!A:C,3,0)</f>
        <v>118</v>
      </c>
      <c r="K62" s="50">
        <f t="shared" si="1"/>
        <v>2165</v>
      </c>
      <c r="L62" s="135">
        <v>620.0</v>
      </c>
      <c r="M62" s="135">
        <f t="shared" si="2"/>
        <v>264.575</v>
      </c>
      <c r="N62" s="135">
        <v>475.0</v>
      </c>
      <c r="O62" s="135">
        <f t="shared" si="3"/>
        <v>3524.575</v>
      </c>
      <c r="P62" s="135">
        <f t="shared" si="4"/>
        <v>1450.425</v>
      </c>
      <c r="Q62" s="136">
        <v>4975.0</v>
      </c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ht="15.75" customHeight="1">
      <c r="A63" s="58" t="s">
        <v>143</v>
      </c>
      <c r="B63" s="58" t="s">
        <v>40</v>
      </c>
      <c r="C63" s="58" t="s">
        <v>41</v>
      </c>
      <c r="D63" s="55" t="s">
        <v>42</v>
      </c>
      <c r="E63" s="55" t="s">
        <v>322</v>
      </c>
      <c r="F63" s="55">
        <v>2.0</v>
      </c>
      <c r="G63" s="133" t="s">
        <v>337</v>
      </c>
      <c r="H63" s="134">
        <f>VLOOKUP(G63,'Equipment Pricing'!A:C,3,0)</f>
        <v>2047</v>
      </c>
      <c r="I63" s="140" t="s">
        <v>360</v>
      </c>
      <c r="J63" s="50">
        <f>VLOOKUP(I63,'Equipment Pricing'!A:C,3,0)</f>
        <v>222</v>
      </c>
      <c r="K63" s="50">
        <f t="shared" si="1"/>
        <v>2269</v>
      </c>
      <c r="L63" s="135">
        <v>620.0</v>
      </c>
      <c r="M63" s="135">
        <f t="shared" si="2"/>
        <v>274.455</v>
      </c>
      <c r="N63" s="135">
        <v>475.0</v>
      </c>
      <c r="O63" s="135">
        <f t="shared" si="3"/>
        <v>3638.455</v>
      </c>
      <c r="P63" s="135">
        <f t="shared" si="4"/>
        <v>1336.545</v>
      </c>
      <c r="Q63" s="136">
        <v>4975.0</v>
      </c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ht="15.75" customHeight="1">
      <c r="A64" s="58" t="s">
        <v>143</v>
      </c>
      <c r="B64" s="58" t="s">
        <v>40</v>
      </c>
      <c r="C64" s="58" t="s">
        <v>41</v>
      </c>
      <c r="D64" s="55" t="s">
        <v>42</v>
      </c>
      <c r="E64" s="55" t="s">
        <v>322</v>
      </c>
      <c r="F64" s="55">
        <v>2.5</v>
      </c>
      <c r="G64" s="133" t="s">
        <v>338</v>
      </c>
      <c r="H64" s="134">
        <f>VLOOKUP(G64,'Equipment Pricing'!A:C,3,0)</f>
        <v>2163</v>
      </c>
      <c r="I64" s="140" t="s">
        <v>359</v>
      </c>
      <c r="J64" s="50">
        <f>VLOOKUP(I64,'Equipment Pricing'!A:C,3,0)</f>
        <v>118</v>
      </c>
      <c r="K64" s="50">
        <f t="shared" si="1"/>
        <v>2281</v>
      </c>
      <c r="L64" s="135">
        <v>620.0</v>
      </c>
      <c r="M64" s="135">
        <f t="shared" si="2"/>
        <v>275.595</v>
      </c>
      <c r="N64" s="135">
        <v>475.0</v>
      </c>
      <c r="O64" s="135">
        <f t="shared" si="3"/>
        <v>3651.595</v>
      </c>
      <c r="P64" s="135">
        <f t="shared" si="4"/>
        <v>1448.405</v>
      </c>
      <c r="Q64" s="136">
        <v>5100.0</v>
      </c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ht="15.75" customHeight="1">
      <c r="A65" s="58" t="s">
        <v>143</v>
      </c>
      <c r="B65" s="58" t="s">
        <v>40</v>
      </c>
      <c r="C65" s="58" t="s">
        <v>41</v>
      </c>
      <c r="D65" s="55" t="s">
        <v>42</v>
      </c>
      <c r="E65" s="55" t="s">
        <v>322</v>
      </c>
      <c r="F65" s="55">
        <v>2.5</v>
      </c>
      <c r="G65" s="133" t="s">
        <v>338</v>
      </c>
      <c r="H65" s="134">
        <f>VLOOKUP(G65,'Equipment Pricing'!A:C,3,0)</f>
        <v>2163</v>
      </c>
      <c r="I65" s="140" t="s">
        <v>360</v>
      </c>
      <c r="J65" s="50">
        <f>VLOOKUP(I65,'Equipment Pricing'!A:C,3,0)</f>
        <v>222</v>
      </c>
      <c r="K65" s="50">
        <f t="shared" si="1"/>
        <v>2385</v>
      </c>
      <c r="L65" s="135">
        <v>620.0</v>
      </c>
      <c r="M65" s="135">
        <f t="shared" si="2"/>
        <v>285.475</v>
      </c>
      <c r="N65" s="135">
        <v>475.0</v>
      </c>
      <c r="O65" s="135">
        <f t="shared" si="3"/>
        <v>3765.475</v>
      </c>
      <c r="P65" s="135">
        <f t="shared" si="4"/>
        <v>1334.525</v>
      </c>
      <c r="Q65" s="136">
        <v>5100.0</v>
      </c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ht="15.75" customHeight="1">
      <c r="A66" s="58" t="s">
        <v>143</v>
      </c>
      <c r="B66" s="58" t="s">
        <v>40</v>
      </c>
      <c r="C66" s="58" t="s">
        <v>41</v>
      </c>
      <c r="D66" s="55" t="s">
        <v>42</v>
      </c>
      <c r="E66" s="55" t="s">
        <v>322</v>
      </c>
      <c r="F66" s="55">
        <v>3.0</v>
      </c>
      <c r="G66" s="133" t="s">
        <v>339</v>
      </c>
      <c r="H66" s="134">
        <f>VLOOKUP(G66,'Equipment Pricing'!A:C,3,0)</f>
        <v>2189</v>
      </c>
      <c r="I66" s="140" t="s">
        <v>361</v>
      </c>
      <c r="J66" s="50">
        <f>VLOOKUP(I66,'Equipment Pricing'!A:C,3,0)</f>
        <v>256</v>
      </c>
      <c r="K66" s="50">
        <f t="shared" si="1"/>
        <v>2445</v>
      </c>
      <c r="L66" s="135">
        <v>620.0</v>
      </c>
      <c r="M66" s="135">
        <f t="shared" si="2"/>
        <v>291.175</v>
      </c>
      <c r="N66" s="135">
        <v>475.0</v>
      </c>
      <c r="O66" s="135">
        <f t="shared" si="3"/>
        <v>3831.175</v>
      </c>
      <c r="P66" s="135">
        <f t="shared" si="4"/>
        <v>1418.825</v>
      </c>
      <c r="Q66" s="136">
        <v>5250.0</v>
      </c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ht="15.75" customHeight="1">
      <c r="A67" s="58" t="s">
        <v>143</v>
      </c>
      <c r="B67" s="58" t="s">
        <v>40</v>
      </c>
      <c r="C67" s="58" t="s">
        <v>41</v>
      </c>
      <c r="D67" s="55" t="s">
        <v>42</v>
      </c>
      <c r="E67" s="55" t="s">
        <v>322</v>
      </c>
      <c r="F67" s="55">
        <v>3.0</v>
      </c>
      <c r="G67" s="133" t="s">
        <v>339</v>
      </c>
      <c r="H67" s="134">
        <f>VLOOKUP(G67,'Equipment Pricing'!A:C,3,0)</f>
        <v>2189</v>
      </c>
      <c r="I67" s="140" t="s">
        <v>360</v>
      </c>
      <c r="J67" s="50">
        <f>VLOOKUP(I67,'Equipment Pricing'!A:C,3,0)</f>
        <v>222</v>
      </c>
      <c r="K67" s="50">
        <f t="shared" si="1"/>
        <v>2411</v>
      </c>
      <c r="L67" s="135">
        <v>620.0</v>
      </c>
      <c r="M67" s="135">
        <f t="shared" si="2"/>
        <v>287.945</v>
      </c>
      <c r="N67" s="135">
        <v>475.0</v>
      </c>
      <c r="O67" s="135">
        <f t="shared" si="3"/>
        <v>3793.945</v>
      </c>
      <c r="P67" s="135">
        <f t="shared" si="4"/>
        <v>1456.055</v>
      </c>
      <c r="Q67" s="136">
        <v>5250.0</v>
      </c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ht="15.75" customHeight="1">
      <c r="A68" s="58" t="s">
        <v>143</v>
      </c>
      <c r="B68" s="58" t="s">
        <v>40</v>
      </c>
      <c r="C68" s="58" t="s">
        <v>41</v>
      </c>
      <c r="D68" s="55" t="s">
        <v>42</v>
      </c>
      <c r="E68" s="55" t="s">
        <v>322</v>
      </c>
      <c r="F68" s="55">
        <v>3.5</v>
      </c>
      <c r="G68" s="133" t="s">
        <v>340</v>
      </c>
      <c r="H68" s="134">
        <f>VLOOKUP(G68,'Equipment Pricing'!A:C,3,0)</f>
        <v>2415</v>
      </c>
      <c r="I68" s="140" t="s">
        <v>361</v>
      </c>
      <c r="J68" s="50">
        <f>VLOOKUP(I68,'Equipment Pricing'!A:C,3,0)</f>
        <v>256</v>
      </c>
      <c r="K68" s="50">
        <f t="shared" si="1"/>
        <v>2671</v>
      </c>
      <c r="L68" s="135">
        <v>620.0</v>
      </c>
      <c r="M68" s="135">
        <f t="shared" si="2"/>
        <v>312.645</v>
      </c>
      <c r="N68" s="135">
        <v>475.0</v>
      </c>
      <c r="O68" s="135">
        <f t="shared" si="3"/>
        <v>4078.645</v>
      </c>
      <c r="P68" s="135">
        <f t="shared" si="4"/>
        <v>1421.355</v>
      </c>
      <c r="Q68" s="136">
        <v>5500.0</v>
      </c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ht="15.75" customHeight="1">
      <c r="A69" s="58" t="s">
        <v>143</v>
      </c>
      <c r="B69" s="58" t="s">
        <v>40</v>
      </c>
      <c r="C69" s="58" t="s">
        <v>41</v>
      </c>
      <c r="D69" s="55" t="s">
        <v>42</v>
      </c>
      <c r="E69" s="55" t="s">
        <v>322</v>
      </c>
      <c r="F69" s="55">
        <v>3.5</v>
      </c>
      <c r="G69" s="133" t="s">
        <v>340</v>
      </c>
      <c r="H69" s="134">
        <f>VLOOKUP(G69,'Equipment Pricing'!A:C,3,0)</f>
        <v>2415</v>
      </c>
      <c r="I69" s="140" t="s">
        <v>360</v>
      </c>
      <c r="J69" s="50">
        <f>VLOOKUP(I69,'Equipment Pricing'!A:C,3,0)</f>
        <v>222</v>
      </c>
      <c r="K69" s="50">
        <f t="shared" si="1"/>
        <v>2637</v>
      </c>
      <c r="L69" s="135">
        <v>620.0</v>
      </c>
      <c r="M69" s="135">
        <f t="shared" si="2"/>
        <v>309.415</v>
      </c>
      <c r="N69" s="135">
        <v>475.0</v>
      </c>
      <c r="O69" s="135">
        <f t="shared" si="3"/>
        <v>4041.415</v>
      </c>
      <c r="P69" s="135">
        <f t="shared" si="4"/>
        <v>1458.585</v>
      </c>
      <c r="Q69" s="136">
        <v>5500.0</v>
      </c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ht="15.75" customHeight="1">
      <c r="A70" s="58" t="s">
        <v>143</v>
      </c>
      <c r="B70" s="58" t="s">
        <v>40</v>
      </c>
      <c r="C70" s="58" t="s">
        <v>41</v>
      </c>
      <c r="D70" s="55" t="s">
        <v>42</v>
      </c>
      <c r="E70" s="55" t="s">
        <v>322</v>
      </c>
      <c r="F70" s="55">
        <v>4.0</v>
      </c>
      <c r="G70" s="133" t="s">
        <v>341</v>
      </c>
      <c r="H70" s="134">
        <f>VLOOKUP(G70,'Equipment Pricing'!A:C,3,0)</f>
        <v>2582</v>
      </c>
      <c r="I70" s="140" t="s">
        <v>361</v>
      </c>
      <c r="J70" s="50">
        <f>VLOOKUP(I70,'Equipment Pricing'!A:C,3,0)</f>
        <v>256</v>
      </c>
      <c r="K70" s="50">
        <f t="shared" si="1"/>
        <v>2838</v>
      </c>
      <c r="L70" s="135">
        <v>620.0</v>
      </c>
      <c r="M70" s="135">
        <f t="shared" si="2"/>
        <v>328.51</v>
      </c>
      <c r="N70" s="135">
        <v>475.0</v>
      </c>
      <c r="O70" s="135">
        <f t="shared" si="3"/>
        <v>4261.51</v>
      </c>
      <c r="P70" s="135">
        <f t="shared" si="4"/>
        <v>1413.49</v>
      </c>
      <c r="Q70" s="136">
        <v>5675.0</v>
      </c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ht="15.75" customHeight="1">
      <c r="A71" s="58" t="s">
        <v>143</v>
      </c>
      <c r="B71" s="58" t="s">
        <v>40</v>
      </c>
      <c r="C71" s="58" t="s">
        <v>41</v>
      </c>
      <c r="D71" s="55" t="s">
        <v>42</v>
      </c>
      <c r="E71" s="55" t="s">
        <v>322</v>
      </c>
      <c r="F71" s="55">
        <v>4.0</v>
      </c>
      <c r="G71" s="133" t="s">
        <v>341</v>
      </c>
      <c r="H71" s="134">
        <f>VLOOKUP(G71,'Equipment Pricing'!A:C,3,0)</f>
        <v>2582</v>
      </c>
      <c r="I71" s="140" t="s">
        <v>360</v>
      </c>
      <c r="J71" s="50">
        <f>VLOOKUP(I71,'Equipment Pricing'!A:C,3,0)</f>
        <v>222</v>
      </c>
      <c r="K71" s="50">
        <f t="shared" si="1"/>
        <v>2804</v>
      </c>
      <c r="L71" s="135">
        <v>620.0</v>
      </c>
      <c r="M71" s="135">
        <f t="shared" si="2"/>
        <v>325.28</v>
      </c>
      <c r="N71" s="135">
        <v>475.0</v>
      </c>
      <c r="O71" s="135">
        <f t="shared" si="3"/>
        <v>4224.28</v>
      </c>
      <c r="P71" s="135">
        <f t="shared" si="4"/>
        <v>1450.72</v>
      </c>
      <c r="Q71" s="136">
        <v>5675.0</v>
      </c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ht="15.75" customHeight="1">
      <c r="A72" s="58" t="s">
        <v>143</v>
      </c>
      <c r="B72" s="58" t="s">
        <v>40</v>
      </c>
      <c r="C72" s="58" t="s">
        <v>41</v>
      </c>
      <c r="D72" s="55" t="s">
        <v>42</v>
      </c>
      <c r="E72" s="55" t="s">
        <v>322</v>
      </c>
      <c r="F72" s="55">
        <v>5.0</v>
      </c>
      <c r="G72" s="133" t="s">
        <v>342</v>
      </c>
      <c r="H72" s="134">
        <f>VLOOKUP(G72,'Equipment Pricing'!A:C,3,0)</f>
        <v>2943</v>
      </c>
      <c r="I72" s="140" t="s">
        <v>361</v>
      </c>
      <c r="J72" s="50">
        <f>VLOOKUP(I72,'Equipment Pricing'!A:C,3,0)</f>
        <v>256</v>
      </c>
      <c r="K72" s="50">
        <f t="shared" si="1"/>
        <v>3199</v>
      </c>
      <c r="L72" s="135">
        <v>620.0</v>
      </c>
      <c r="M72" s="135">
        <f t="shared" si="2"/>
        <v>362.805</v>
      </c>
      <c r="N72" s="135">
        <v>475.0</v>
      </c>
      <c r="O72" s="135">
        <f t="shared" si="3"/>
        <v>4656.805</v>
      </c>
      <c r="P72" s="135">
        <f t="shared" si="4"/>
        <v>1418.195</v>
      </c>
      <c r="Q72" s="136">
        <v>6075.0</v>
      </c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ht="15.75" customHeight="1">
      <c r="A73" s="58" t="s">
        <v>143</v>
      </c>
      <c r="B73" s="58" t="s">
        <v>40</v>
      </c>
      <c r="C73" s="58" t="s">
        <v>41</v>
      </c>
      <c r="D73" s="55" t="s">
        <v>42</v>
      </c>
      <c r="E73" s="55" t="s">
        <v>322</v>
      </c>
      <c r="F73" s="55">
        <v>5.0</v>
      </c>
      <c r="G73" s="133" t="s">
        <v>342</v>
      </c>
      <c r="H73" s="134">
        <f>VLOOKUP(G73,'Equipment Pricing'!A:C,3,0)</f>
        <v>2943</v>
      </c>
      <c r="I73" s="140" t="s">
        <v>360</v>
      </c>
      <c r="J73" s="50">
        <f>VLOOKUP(I73,'Equipment Pricing'!A:C,3,0)</f>
        <v>222</v>
      </c>
      <c r="K73" s="50">
        <f t="shared" si="1"/>
        <v>3165</v>
      </c>
      <c r="L73" s="135">
        <v>620.0</v>
      </c>
      <c r="M73" s="135">
        <f t="shared" si="2"/>
        <v>359.575</v>
      </c>
      <c r="N73" s="135">
        <v>475.0</v>
      </c>
      <c r="O73" s="135">
        <f t="shared" si="3"/>
        <v>4619.575</v>
      </c>
      <c r="P73" s="135">
        <f t="shared" si="4"/>
        <v>1455.425</v>
      </c>
      <c r="Q73" s="136">
        <v>6075.0</v>
      </c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ht="15.75" customHeight="1">
      <c r="A74" s="58" t="s">
        <v>146</v>
      </c>
      <c r="B74" s="58" t="s">
        <v>147</v>
      </c>
      <c r="C74" s="58" t="s">
        <v>148</v>
      </c>
      <c r="D74" s="55" t="s">
        <v>42</v>
      </c>
      <c r="E74" s="55" t="s">
        <v>322</v>
      </c>
      <c r="F74" s="55">
        <v>2.0</v>
      </c>
      <c r="G74" s="133" t="s">
        <v>344</v>
      </c>
      <c r="H74" s="134">
        <f>VLOOKUP(G74,'Equipment Pricing'!A:C,3,0)</f>
        <v>2047</v>
      </c>
      <c r="I74" s="140" t="s">
        <v>365</v>
      </c>
      <c r="J74" s="50">
        <f>VLOOKUP(I74,'Equipment Pricing'!A:C,3,0)</f>
        <v>389</v>
      </c>
      <c r="K74" s="50">
        <f t="shared" si="1"/>
        <v>2436</v>
      </c>
      <c r="L74" s="135">
        <v>620.0</v>
      </c>
      <c r="M74" s="135">
        <f t="shared" si="2"/>
        <v>290.32</v>
      </c>
      <c r="N74" s="135">
        <v>475.0</v>
      </c>
      <c r="O74" s="135">
        <f t="shared" si="3"/>
        <v>3821.32</v>
      </c>
      <c r="P74" s="135">
        <f t="shared" si="4"/>
        <v>1153.68</v>
      </c>
      <c r="Q74" s="136">
        <v>4975.0</v>
      </c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ht="15.75" customHeight="1">
      <c r="A75" s="58" t="s">
        <v>146</v>
      </c>
      <c r="B75" s="58" t="s">
        <v>147</v>
      </c>
      <c r="C75" s="58" t="s">
        <v>148</v>
      </c>
      <c r="D75" s="55" t="s">
        <v>42</v>
      </c>
      <c r="E75" s="55" t="s">
        <v>322</v>
      </c>
      <c r="F75" s="55">
        <v>2.0</v>
      </c>
      <c r="G75" s="133" t="s">
        <v>344</v>
      </c>
      <c r="H75" s="134">
        <f>VLOOKUP(G75,'Equipment Pricing'!A:C,3,0)</f>
        <v>2047</v>
      </c>
      <c r="I75" s="140" t="s">
        <v>366</v>
      </c>
      <c r="J75" s="50">
        <f>VLOOKUP(I75,'Equipment Pricing'!A:C,3,0)</f>
        <v>233</v>
      </c>
      <c r="K75" s="50">
        <f t="shared" si="1"/>
        <v>2280</v>
      </c>
      <c r="L75" s="135">
        <v>620.0</v>
      </c>
      <c r="M75" s="135">
        <f t="shared" si="2"/>
        <v>275.5</v>
      </c>
      <c r="N75" s="135">
        <v>475.0</v>
      </c>
      <c r="O75" s="135">
        <f t="shared" si="3"/>
        <v>3650.5</v>
      </c>
      <c r="P75" s="135">
        <f t="shared" si="4"/>
        <v>1324.5</v>
      </c>
      <c r="Q75" s="136">
        <v>4975.0</v>
      </c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ht="15.75" customHeight="1">
      <c r="A76" s="58" t="s">
        <v>146</v>
      </c>
      <c r="B76" s="58" t="s">
        <v>147</v>
      </c>
      <c r="C76" s="58" t="s">
        <v>148</v>
      </c>
      <c r="D76" s="55" t="s">
        <v>42</v>
      </c>
      <c r="E76" s="55" t="s">
        <v>322</v>
      </c>
      <c r="F76" s="55">
        <v>2.5</v>
      </c>
      <c r="G76" s="133" t="s">
        <v>345</v>
      </c>
      <c r="H76" s="134">
        <f>VLOOKUP(G76,'Equipment Pricing'!A:C,3,0)</f>
        <v>2163</v>
      </c>
      <c r="I76" s="140" t="s">
        <v>365</v>
      </c>
      <c r="J76" s="50">
        <f>VLOOKUP(I76,'Equipment Pricing'!A:C,3,0)</f>
        <v>389</v>
      </c>
      <c r="K76" s="50">
        <f t="shared" si="1"/>
        <v>2552</v>
      </c>
      <c r="L76" s="135">
        <v>620.0</v>
      </c>
      <c r="M76" s="135">
        <f t="shared" si="2"/>
        <v>301.34</v>
      </c>
      <c r="N76" s="135">
        <v>475.0</v>
      </c>
      <c r="O76" s="135">
        <f t="shared" si="3"/>
        <v>3948.34</v>
      </c>
      <c r="P76" s="135">
        <f t="shared" si="4"/>
        <v>1151.66</v>
      </c>
      <c r="Q76" s="136">
        <v>5100.0</v>
      </c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ht="15.75" customHeight="1">
      <c r="A77" s="58" t="s">
        <v>146</v>
      </c>
      <c r="B77" s="58" t="s">
        <v>147</v>
      </c>
      <c r="C77" s="58" t="s">
        <v>148</v>
      </c>
      <c r="D77" s="55" t="s">
        <v>42</v>
      </c>
      <c r="E77" s="55" t="s">
        <v>322</v>
      </c>
      <c r="F77" s="55">
        <v>2.5</v>
      </c>
      <c r="G77" s="133" t="s">
        <v>345</v>
      </c>
      <c r="H77" s="134">
        <f>VLOOKUP(G77,'Equipment Pricing'!A:C,3,0)</f>
        <v>2163</v>
      </c>
      <c r="I77" s="140" t="s">
        <v>366</v>
      </c>
      <c r="J77" s="50">
        <f>VLOOKUP(I77,'Equipment Pricing'!A:C,3,0)</f>
        <v>233</v>
      </c>
      <c r="K77" s="50">
        <f t="shared" si="1"/>
        <v>2396</v>
      </c>
      <c r="L77" s="135">
        <v>620.0</v>
      </c>
      <c r="M77" s="135">
        <f t="shared" si="2"/>
        <v>286.52</v>
      </c>
      <c r="N77" s="135">
        <v>475.0</v>
      </c>
      <c r="O77" s="135">
        <f t="shared" si="3"/>
        <v>3777.52</v>
      </c>
      <c r="P77" s="135">
        <f t="shared" si="4"/>
        <v>1322.48</v>
      </c>
      <c r="Q77" s="136">
        <v>5100.0</v>
      </c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ht="15.75" customHeight="1">
      <c r="A78" s="58" t="s">
        <v>146</v>
      </c>
      <c r="B78" s="58" t="s">
        <v>147</v>
      </c>
      <c r="C78" s="58" t="s">
        <v>148</v>
      </c>
      <c r="D78" s="55" t="s">
        <v>42</v>
      </c>
      <c r="E78" s="55" t="s">
        <v>322</v>
      </c>
      <c r="F78" s="55">
        <v>3.0</v>
      </c>
      <c r="G78" s="133" t="s">
        <v>346</v>
      </c>
      <c r="H78" s="134">
        <f>VLOOKUP(G78,'Equipment Pricing'!A:C,3,0)</f>
        <v>2189</v>
      </c>
      <c r="I78" s="140" t="s">
        <v>361</v>
      </c>
      <c r="J78" s="50">
        <f>VLOOKUP(I78,'Equipment Pricing'!A:C,3,0)</f>
        <v>256</v>
      </c>
      <c r="K78" s="50">
        <f t="shared" si="1"/>
        <v>2445</v>
      </c>
      <c r="L78" s="135">
        <v>620.0</v>
      </c>
      <c r="M78" s="135">
        <f t="shared" si="2"/>
        <v>291.175</v>
      </c>
      <c r="N78" s="135">
        <v>475.0</v>
      </c>
      <c r="O78" s="135">
        <f t="shared" si="3"/>
        <v>3831.175</v>
      </c>
      <c r="P78" s="135">
        <f t="shared" si="4"/>
        <v>1418.825</v>
      </c>
      <c r="Q78" s="136">
        <v>5250.0</v>
      </c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ht="15.75" customHeight="1">
      <c r="A79" s="58" t="s">
        <v>146</v>
      </c>
      <c r="B79" s="58" t="s">
        <v>147</v>
      </c>
      <c r="C79" s="58" t="s">
        <v>148</v>
      </c>
      <c r="D79" s="55" t="s">
        <v>42</v>
      </c>
      <c r="E79" s="55" t="s">
        <v>322</v>
      </c>
      <c r="F79" s="55">
        <v>3.0</v>
      </c>
      <c r="G79" s="133" t="s">
        <v>346</v>
      </c>
      <c r="H79" s="134">
        <f>VLOOKUP(G79,'Equipment Pricing'!A:C,3,0)</f>
        <v>2189</v>
      </c>
      <c r="I79" s="140" t="s">
        <v>366</v>
      </c>
      <c r="J79" s="50">
        <f>VLOOKUP(I79,'Equipment Pricing'!A:C,3,0)</f>
        <v>233</v>
      </c>
      <c r="K79" s="50">
        <f t="shared" si="1"/>
        <v>2422</v>
      </c>
      <c r="L79" s="135">
        <v>620.0</v>
      </c>
      <c r="M79" s="135">
        <f t="shared" si="2"/>
        <v>288.99</v>
      </c>
      <c r="N79" s="135">
        <v>475.0</v>
      </c>
      <c r="O79" s="135">
        <f t="shared" si="3"/>
        <v>3805.99</v>
      </c>
      <c r="P79" s="135">
        <f t="shared" si="4"/>
        <v>1444.01</v>
      </c>
      <c r="Q79" s="136">
        <v>5250.0</v>
      </c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ht="15.75" customHeight="1">
      <c r="A80" s="58" t="s">
        <v>146</v>
      </c>
      <c r="B80" s="58" t="s">
        <v>147</v>
      </c>
      <c r="C80" s="58" t="s">
        <v>148</v>
      </c>
      <c r="D80" s="55" t="s">
        <v>42</v>
      </c>
      <c r="E80" s="55" t="s">
        <v>322</v>
      </c>
      <c r="F80" s="55">
        <v>3.5</v>
      </c>
      <c r="G80" s="133" t="s">
        <v>347</v>
      </c>
      <c r="H80" s="134">
        <f>VLOOKUP(G80,'Equipment Pricing'!A:C,3,0)</f>
        <v>2415</v>
      </c>
      <c r="I80" s="140" t="s">
        <v>361</v>
      </c>
      <c r="J80" s="50">
        <f>VLOOKUP(I80,'Equipment Pricing'!A:C,3,0)</f>
        <v>256</v>
      </c>
      <c r="K80" s="50">
        <f t="shared" si="1"/>
        <v>2671</v>
      </c>
      <c r="L80" s="135">
        <v>620.0</v>
      </c>
      <c r="M80" s="135">
        <f t="shared" si="2"/>
        <v>312.645</v>
      </c>
      <c r="N80" s="135">
        <v>475.0</v>
      </c>
      <c r="O80" s="135">
        <f t="shared" si="3"/>
        <v>4078.645</v>
      </c>
      <c r="P80" s="135">
        <f t="shared" si="4"/>
        <v>1421.355</v>
      </c>
      <c r="Q80" s="136">
        <v>5500.0</v>
      </c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ht="15.75" customHeight="1">
      <c r="A81" s="58" t="s">
        <v>146</v>
      </c>
      <c r="B81" s="58" t="s">
        <v>147</v>
      </c>
      <c r="C81" s="58" t="s">
        <v>148</v>
      </c>
      <c r="D81" s="55" t="s">
        <v>42</v>
      </c>
      <c r="E81" s="55" t="s">
        <v>322</v>
      </c>
      <c r="F81" s="55">
        <v>3.5</v>
      </c>
      <c r="G81" s="133" t="s">
        <v>347</v>
      </c>
      <c r="H81" s="134">
        <f>VLOOKUP(G81,'Equipment Pricing'!A:C,3,0)</f>
        <v>2415</v>
      </c>
      <c r="I81" s="140" t="s">
        <v>366</v>
      </c>
      <c r="J81" s="50">
        <f>VLOOKUP(I81,'Equipment Pricing'!A:C,3,0)</f>
        <v>233</v>
      </c>
      <c r="K81" s="50">
        <f t="shared" si="1"/>
        <v>2648</v>
      </c>
      <c r="L81" s="135">
        <v>620.0</v>
      </c>
      <c r="M81" s="135">
        <f t="shared" si="2"/>
        <v>310.46</v>
      </c>
      <c r="N81" s="135">
        <v>475.0</v>
      </c>
      <c r="O81" s="135">
        <f t="shared" si="3"/>
        <v>4053.46</v>
      </c>
      <c r="P81" s="135">
        <f t="shared" si="4"/>
        <v>1446.54</v>
      </c>
      <c r="Q81" s="136">
        <v>5500.0</v>
      </c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ht="15.75" customHeight="1">
      <c r="A82" s="58" t="s">
        <v>146</v>
      </c>
      <c r="B82" s="58" t="s">
        <v>147</v>
      </c>
      <c r="C82" s="58" t="s">
        <v>148</v>
      </c>
      <c r="D82" s="55" t="s">
        <v>42</v>
      </c>
      <c r="E82" s="55" t="s">
        <v>322</v>
      </c>
      <c r="F82" s="55">
        <v>4.0</v>
      </c>
      <c r="G82" s="133" t="s">
        <v>348</v>
      </c>
      <c r="H82" s="134">
        <f>VLOOKUP(G82,'Equipment Pricing'!A:C,3,0)</f>
        <v>2582</v>
      </c>
      <c r="I82" s="140" t="s">
        <v>361</v>
      </c>
      <c r="J82" s="50">
        <f>VLOOKUP(I82,'Equipment Pricing'!A:C,3,0)</f>
        <v>256</v>
      </c>
      <c r="K82" s="50">
        <f t="shared" si="1"/>
        <v>2838</v>
      </c>
      <c r="L82" s="135">
        <v>620.0</v>
      </c>
      <c r="M82" s="135">
        <f t="shared" si="2"/>
        <v>328.51</v>
      </c>
      <c r="N82" s="135">
        <v>475.0</v>
      </c>
      <c r="O82" s="135">
        <f t="shared" si="3"/>
        <v>4261.51</v>
      </c>
      <c r="P82" s="135">
        <f t="shared" si="4"/>
        <v>1413.49</v>
      </c>
      <c r="Q82" s="136">
        <v>5675.0</v>
      </c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ht="15.75" customHeight="1">
      <c r="A83" s="58" t="s">
        <v>146</v>
      </c>
      <c r="B83" s="58" t="s">
        <v>147</v>
      </c>
      <c r="C83" s="58" t="s">
        <v>148</v>
      </c>
      <c r="D83" s="55" t="s">
        <v>42</v>
      </c>
      <c r="E83" s="55" t="s">
        <v>322</v>
      </c>
      <c r="F83" s="55">
        <v>4.0</v>
      </c>
      <c r="G83" s="133" t="s">
        <v>348</v>
      </c>
      <c r="H83" s="134">
        <f>VLOOKUP(G83,'Equipment Pricing'!A:C,3,0)</f>
        <v>2582</v>
      </c>
      <c r="I83" s="140" t="s">
        <v>367</v>
      </c>
      <c r="J83" s="50">
        <f>VLOOKUP(I83,'Equipment Pricing'!A:C,3,0)</f>
        <v>330</v>
      </c>
      <c r="K83" s="50">
        <f t="shared" si="1"/>
        <v>2912</v>
      </c>
      <c r="L83" s="135">
        <v>620.0</v>
      </c>
      <c r="M83" s="135">
        <f t="shared" si="2"/>
        <v>335.54</v>
      </c>
      <c r="N83" s="135">
        <v>475.0</v>
      </c>
      <c r="O83" s="135">
        <f t="shared" si="3"/>
        <v>4342.54</v>
      </c>
      <c r="P83" s="135">
        <f t="shared" si="4"/>
        <v>1332.46</v>
      </c>
      <c r="Q83" s="136">
        <v>5675.0</v>
      </c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ht="15.75" customHeight="1">
      <c r="A84" s="58" t="s">
        <v>146</v>
      </c>
      <c r="B84" s="58" t="s">
        <v>147</v>
      </c>
      <c r="C84" s="58" t="s">
        <v>148</v>
      </c>
      <c r="D84" s="55" t="s">
        <v>42</v>
      </c>
      <c r="E84" s="55" t="s">
        <v>322</v>
      </c>
      <c r="F84" s="55">
        <v>5.0</v>
      </c>
      <c r="G84" s="133" t="s">
        <v>349</v>
      </c>
      <c r="H84" s="134">
        <f>VLOOKUP(G84,'Equipment Pricing'!A:C,3,0)</f>
        <v>2943</v>
      </c>
      <c r="I84" s="140" t="s">
        <v>361</v>
      </c>
      <c r="J84" s="50">
        <f>VLOOKUP(I84,'Equipment Pricing'!A:C,3,0)</f>
        <v>256</v>
      </c>
      <c r="K84" s="50">
        <f t="shared" si="1"/>
        <v>3199</v>
      </c>
      <c r="L84" s="135">
        <v>620.0</v>
      </c>
      <c r="M84" s="135">
        <f t="shared" si="2"/>
        <v>362.805</v>
      </c>
      <c r="N84" s="135">
        <v>475.0</v>
      </c>
      <c r="O84" s="135">
        <f t="shared" si="3"/>
        <v>4656.805</v>
      </c>
      <c r="P84" s="135">
        <f t="shared" si="4"/>
        <v>1418.195</v>
      </c>
      <c r="Q84" s="136">
        <v>6075.0</v>
      </c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ht="15.75" customHeight="1">
      <c r="A85" s="58" t="s">
        <v>146</v>
      </c>
      <c r="B85" s="58" t="s">
        <v>147</v>
      </c>
      <c r="C85" s="58" t="s">
        <v>148</v>
      </c>
      <c r="D85" s="55" t="s">
        <v>42</v>
      </c>
      <c r="E85" s="55" t="s">
        <v>322</v>
      </c>
      <c r="F85" s="55">
        <v>5.0</v>
      </c>
      <c r="G85" s="133" t="s">
        <v>349</v>
      </c>
      <c r="H85" s="134">
        <f>VLOOKUP(G85,'Equipment Pricing'!A:C,3,0)</f>
        <v>2943</v>
      </c>
      <c r="I85" s="140" t="s">
        <v>367</v>
      </c>
      <c r="J85" s="50">
        <f>VLOOKUP(I85,'Equipment Pricing'!A:C,3,0)</f>
        <v>330</v>
      </c>
      <c r="K85" s="50">
        <f t="shared" si="1"/>
        <v>3273</v>
      </c>
      <c r="L85" s="135">
        <v>620.0</v>
      </c>
      <c r="M85" s="135">
        <f t="shared" si="2"/>
        <v>369.835</v>
      </c>
      <c r="N85" s="135">
        <v>475.0</v>
      </c>
      <c r="O85" s="135">
        <f t="shared" si="3"/>
        <v>4737.835</v>
      </c>
      <c r="P85" s="135">
        <f t="shared" si="4"/>
        <v>1337.165</v>
      </c>
      <c r="Q85" s="136">
        <v>6075.0</v>
      </c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ht="15.75" customHeight="1">
      <c r="A86" s="58" t="s">
        <v>165</v>
      </c>
      <c r="B86" s="58" t="s">
        <v>115</v>
      </c>
      <c r="C86" s="58" t="s">
        <v>116</v>
      </c>
      <c r="D86" s="55" t="s">
        <v>42</v>
      </c>
      <c r="E86" s="55" t="s">
        <v>322</v>
      </c>
      <c r="F86" s="55">
        <v>2.0</v>
      </c>
      <c r="G86" s="133" t="s">
        <v>351</v>
      </c>
      <c r="H86" s="134">
        <f>VLOOKUP(G86,'Equipment Pricing'!A:C,3,0)</f>
        <v>2047</v>
      </c>
      <c r="I86" s="140" t="s">
        <v>359</v>
      </c>
      <c r="J86" s="50">
        <f>VLOOKUP(I86,'Equipment Pricing'!A:C,3,0)</f>
        <v>118</v>
      </c>
      <c r="K86" s="50">
        <f t="shared" si="1"/>
        <v>2165</v>
      </c>
      <c r="L86" s="135">
        <v>620.0</v>
      </c>
      <c r="M86" s="135">
        <f t="shared" si="2"/>
        <v>264.575</v>
      </c>
      <c r="N86" s="135">
        <v>475.0</v>
      </c>
      <c r="O86" s="135">
        <f t="shared" si="3"/>
        <v>3524.575</v>
      </c>
      <c r="P86" s="135">
        <f t="shared" si="4"/>
        <v>1450.425</v>
      </c>
      <c r="Q86" s="136">
        <v>4975.0</v>
      </c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ht="15.75" customHeight="1">
      <c r="A87" s="58" t="s">
        <v>165</v>
      </c>
      <c r="B87" s="58" t="s">
        <v>115</v>
      </c>
      <c r="C87" s="58" t="s">
        <v>116</v>
      </c>
      <c r="D87" s="55" t="s">
        <v>42</v>
      </c>
      <c r="E87" s="55" t="s">
        <v>322</v>
      </c>
      <c r="F87" s="55">
        <v>2.0</v>
      </c>
      <c r="G87" s="133" t="s">
        <v>351</v>
      </c>
      <c r="H87" s="134">
        <f>VLOOKUP(G87,'Equipment Pricing'!A:C,3,0)</f>
        <v>2047</v>
      </c>
      <c r="I87" s="133" t="s">
        <v>362</v>
      </c>
      <c r="J87" s="50">
        <f>VLOOKUP(I87,'Equipment Pricing'!A:C,3,0)</f>
        <v>134</v>
      </c>
      <c r="K87" s="50">
        <f t="shared" si="1"/>
        <v>2181</v>
      </c>
      <c r="L87" s="135">
        <v>620.0</v>
      </c>
      <c r="M87" s="135">
        <f t="shared" si="2"/>
        <v>266.095</v>
      </c>
      <c r="N87" s="135">
        <v>475.0</v>
      </c>
      <c r="O87" s="135">
        <f t="shared" si="3"/>
        <v>3542.095</v>
      </c>
      <c r="P87" s="135">
        <f t="shared" si="4"/>
        <v>1432.905</v>
      </c>
      <c r="Q87" s="136">
        <v>4975.0</v>
      </c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ht="15.75" customHeight="1">
      <c r="A88" s="58" t="s">
        <v>165</v>
      </c>
      <c r="B88" s="58" t="s">
        <v>115</v>
      </c>
      <c r="C88" s="58" t="s">
        <v>116</v>
      </c>
      <c r="D88" s="55" t="s">
        <v>42</v>
      </c>
      <c r="E88" s="55" t="s">
        <v>322</v>
      </c>
      <c r="F88" s="55">
        <v>2.5</v>
      </c>
      <c r="G88" s="133" t="s">
        <v>352</v>
      </c>
      <c r="H88" s="134">
        <f>VLOOKUP(G88,'Equipment Pricing'!A:C,3,0)</f>
        <v>2163</v>
      </c>
      <c r="I88" s="140" t="s">
        <v>359</v>
      </c>
      <c r="J88" s="50">
        <f>VLOOKUP(I88,'Equipment Pricing'!A:C,3,0)</f>
        <v>118</v>
      </c>
      <c r="K88" s="50">
        <f t="shared" si="1"/>
        <v>2281</v>
      </c>
      <c r="L88" s="135">
        <v>620.0</v>
      </c>
      <c r="M88" s="135">
        <f t="shared" si="2"/>
        <v>275.595</v>
      </c>
      <c r="N88" s="135">
        <v>475.0</v>
      </c>
      <c r="O88" s="135">
        <f t="shared" si="3"/>
        <v>3651.595</v>
      </c>
      <c r="P88" s="135">
        <f t="shared" si="4"/>
        <v>1448.405</v>
      </c>
      <c r="Q88" s="136">
        <v>5100.0</v>
      </c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ht="15.75" customHeight="1">
      <c r="A89" s="58" t="s">
        <v>165</v>
      </c>
      <c r="B89" s="58" t="s">
        <v>115</v>
      </c>
      <c r="C89" s="58" t="s">
        <v>116</v>
      </c>
      <c r="D89" s="55" t="s">
        <v>42</v>
      </c>
      <c r="E89" s="55" t="s">
        <v>322</v>
      </c>
      <c r="F89" s="55">
        <v>2.5</v>
      </c>
      <c r="G89" s="133" t="s">
        <v>352</v>
      </c>
      <c r="H89" s="134">
        <f>VLOOKUP(G89,'Equipment Pricing'!A:C,3,0)</f>
        <v>2163</v>
      </c>
      <c r="I89" s="133" t="s">
        <v>362</v>
      </c>
      <c r="J89" s="50">
        <f>VLOOKUP(I89,'Equipment Pricing'!A:C,3,0)</f>
        <v>134</v>
      </c>
      <c r="K89" s="50">
        <f t="shared" si="1"/>
        <v>2297</v>
      </c>
      <c r="L89" s="135">
        <v>620.0</v>
      </c>
      <c r="M89" s="135">
        <f t="shared" si="2"/>
        <v>277.115</v>
      </c>
      <c r="N89" s="135">
        <v>475.0</v>
      </c>
      <c r="O89" s="135">
        <f t="shared" si="3"/>
        <v>3669.115</v>
      </c>
      <c r="P89" s="135">
        <f t="shared" si="4"/>
        <v>1430.885</v>
      </c>
      <c r="Q89" s="136">
        <v>5100.0</v>
      </c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ht="15.75" customHeight="1">
      <c r="A90" s="58" t="s">
        <v>165</v>
      </c>
      <c r="B90" s="58" t="s">
        <v>115</v>
      </c>
      <c r="C90" s="58" t="s">
        <v>116</v>
      </c>
      <c r="D90" s="55" t="s">
        <v>42</v>
      </c>
      <c r="E90" s="55" t="s">
        <v>322</v>
      </c>
      <c r="F90" s="55">
        <v>3.0</v>
      </c>
      <c r="G90" s="133" t="s">
        <v>353</v>
      </c>
      <c r="H90" s="134">
        <f>VLOOKUP(G90,'Equipment Pricing'!A:C,3,0)</f>
        <v>2189</v>
      </c>
      <c r="I90" s="140" t="s">
        <v>361</v>
      </c>
      <c r="J90" s="50">
        <f>VLOOKUP(I90,'Equipment Pricing'!A:C,3,0)</f>
        <v>256</v>
      </c>
      <c r="K90" s="50">
        <f t="shared" si="1"/>
        <v>2445</v>
      </c>
      <c r="L90" s="135">
        <v>620.0</v>
      </c>
      <c r="M90" s="135">
        <f t="shared" si="2"/>
        <v>291.175</v>
      </c>
      <c r="N90" s="135">
        <v>475.0</v>
      </c>
      <c r="O90" s="135">
        <f t="shared" si="3"/>
        <v>3831.175</v>
      </c>
      <c r="P90" s="135">
        <f t="shared" si="4"/>
        <v>1418.825</v>
      </c>
      <c r="Q90" s="136">
        <v>5250.0</v>
      </c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ht="15.75" customHeight="1">
      <c r="A91" s="58" t="s">
        <v>165</v>
      </c>
      <c r="B91" s="58" t="s">
        <v>115</v>
      </c>
      <c r="C91" s="58" t="s">
        <v>116</v>
      </c>
      <c r="D91" s="55" t="s">
        <v>42</v>
      </c>
      <c r="E91" s="55" t="s">
        <v>322</v>
      </c>
      <c r="F91" s="55">
        <v>3.0</v>
      </c>
      <c r="G91" s="133" t="s">
        <v>353</v>
      </c>
      <c r="H91" s="134">
        <f>VLOOKUP(G91,'Equipment Pricing'!A:C,3,0)</f>
        <v>2189</v>
      </c>
      <c r="I91" s="133" t="s">
        <v>362</v>
      </c>
      <c r="J91" s="50">
        <f>VLOOKUP(I91,'Equipment Pricing'!A:C,3,0)</f>
        <v>134</v>
      </c>
      <c r="K91" s="50">
        <f t="shared" si="1"/>
        <v>2323</v>
      </c>
      <c r="L91" s="135">
        <v>620.0</v>
      </c>
      <c r="M91" s="135">
        <f t="shared" si="2"/>
        <v>279.585</v>
      </c>
      <c r="N91" s="135">
        <v>475.0</v>
      </c>
      <c r="O91" s="135">
        <f t="shared" si="3"/>
        <v>3697.585</v>
      </c>
      <c r="P91" s="135">
        <f t="shared" si="4"/>
        <v>1552.415</v>
      </c>
      <c r="Q91" s="136">
        <v>5250.0</v>
      </c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ht="15.75" customHeight="1">
      <c r="A92" s="58" t="s">
        <v>165</v>
      </c>
      <c r="B92" s="58" t="s">
        <v>115</v>
      </c>
      <c r="C92" s="58" t="s">
        <v>116</v>
      </c>
      <c r="D92" s="55" t="s">
        <v>42</v>
      </c>
      <c r="E92" s="55" t="s">
        <v>322</v>
      </c>
      <c r="F92" s="55">
        <v>3.5</v>
      </c>
      <c r="G92" s="133" t="s">
        <v>354</v>
      </c>
      <c r="H92" s="134">
        <f>VLOOKUP(G92,'Equipment Pricing'!A:C,3,0)</f>
        <v>2415</v>
      </c>
      <c r="I92" s="140" t="s">
        <v>361</v>
      </c>
      <c r="J92" s="50">
        <f>VLOOKUP(I92,'Equipment Pricing'!A:C,3,0)</f>
        <v>256</v>
      </c>
      <c r="K92" s="50">
        <f t="shared" si="1"/>
        <v>2671</v>
      </c>
      <c r="L92" s="135">
        <v>620.0</v>
      </c>
      <c r="M92" s="135">
        <f t="shared" si="2"/>
        <v>312.645</v>
      </c>
      <c r="N92" s="135">
        <v>475.0</v>
      </c>
      <c r="O92" s="135">
        <f t="shared" si="3"/>
        <v>4078.645</v>
      </c>
      <c r="P92" s="135">
        <f t="shared" si="4"/>
        <v>1421.355</v>
      </c>
      <c r="Q92" s="136">
        <v>5500.0</v>
      </c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ht="15.75" customHeight="1">
      <c r="A93" s="58" t="s">
        <v>165</v>
      </c>
      <c r="B93" s="58" t="s">
        <v>115</v>
      </c>
      <c r="C93" s="58" t="s">
        <v>116</v>
      </c>
      <c r="D93" s="55" t="s">
        <v>42</v>
      </c>
      <c r="E93" s="55" t="s">
        <v>322</v>
      </c>
      <c r="F93" s="55">
        <v>3.5</v>
      </c>
      <c r="G93" s="133" t="s">
        <v>354</v>
      </c>
      <c r="H93" s="134">
        <f>VLOOKUP(G93,'Equipment Pricing'!A:C,3,0)</f>
        <v>2415</v>
      </c>
      <c r="I93" s="133" t="s">
        <v>363</v>
      </c>
      <c r="J93" s="50">
        <f>VLOOKUP(I93,'Equipment Pricing'!A:C,3,0)</f>
        <v>134</v>
      </c>
      <c r="K93" s="50">
        <f t="shared" si="1"/>
        <v>2549</v>
      </c>
      <c r="L93" s="135">
        <v>620.0</v>
      </c>
      <c r="M93" s="135">
        <f t="shared" si="2"/>
        <v>301.055</v>
      </c>
      <c r="N93" s="135">
        <v>475.0</v>
      </c>
      <c r="O93" s="135">
        <f t="shared" si="3"/>
        <v>3945.055</v>
      </c>
      <c r="P93" s="135">
        <f t="shared" si="4"/>
        <v>1554.945</v>
      </c>
      <c r="Q93" s="136">
        <v>5500.0</v>
      </c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ht="15.75" customHeight="1">
      <c r="A94" s="58" t="s">
        <v>165</v>
      </c>
      <c r="B94" s="58" t="s">
        <v>115</v>
      </c>
      <c r="C94" s="58" t="s">
        <v>116</v>
      </c>
      <c r="D94" s="55" t="s">
        <v>42</v>
      </c>
      <c r="E94" s="55" t="s">
        <v>322</v>
      </c>
      <c r="F94" s="55">
        <v>4.0</v>
      </c>
      <c r="G94" s="133" t="s">
        <v>355</v>
      </c>
      <c r="H94" s="134">
        <f>VLOOKUP(G94,'Equipment Pricing'!A:C,3,0)</f>
        <v>2582</v>
      </c>
      <c r="I94" s="140" t="s">
        <v>361</v>
      </c>
      <c r="J94" s="50">
        <f>VLOOKUP(I94,'Equipment Pricing'!A:C,3,0)</f>
        <v>256</v>
      </c>
      <c r="K94" s="50">
        <f t="shared" si="1"/>
        <v>2838</v>
      </c>
      <c r="L94" s="135">
        <v>620.0</v>
      </c>
      <c r="M94" s="135">
        <f t="shared" si="2"/>
        <v>328.51</v>
      </c>
      <c r="N94" s="135">
        <v>475.0</v>
      </c>
      <c r="O94" s="135">
        <f t="shared" si="3"/>
        <v>4261.51</v>
      </c>
      <c r="P94" s="135">
        <f t="shared" si="4"/>
        <v>1413.49</v>
      </c>
      <c r="Q94" s="136">
        <v>5675.0</v>
      </c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ht="15.75" customHeight="1">
      <c r="A95" s="58" t="s">
        <v>165</v>
      </c>
      <c r="B95" s="58" t="s">
        <v>115</v>
      </c>
      <c r="C95" s="58" t="s">
        <v>116</v>
      </c>
      <c r="D95" s="55" t="s">
        <v>42</v>
      </c>
      <c r="E95" s="55" t="s">
        <v>322</v>
      </c>
      <c r="F95" s="55">
        <v>4.0</v>
      </c>
      <c r="G95" s="133" t="s">
        <v>355</v>
      </c>
      <c r="H95" s="134">
        <f>VLOOKUP(G95,'Equipment Pricing'!A:C,3,0)</f>
        <v>2582</v>
      </c>
      <c r="I95" s="133" t="s">
        <v>363</v>
      </c>
      <c r="J95" s="50">
        <f>VLOOKUP(I95,'Equipment Pricing'!A:C,3,0)</f>
        <v>134</v>
      </c>
      <c r="K95" s="50">
        <f t="shared" si="1"/>
        <v>2716</v>
      </c>
      <c r="L95" s="135">
        <v>620.0</v>
      </c>
      <c r="M95" s="135">
        <f t="shared" si="2"/>
        <v>316.92</v>
      </c>
      <c r="N95" s="135">
        <v>475.0</v>
      </c>
      <c r="O95" s="135">
        <f t="shared" si="3"/>
        <v>4127.92</v>
      </c>
      <c r="P95" s="135">
        <f t="shared" si="4"/>
        <v>1547.08</v>
      </c>
      <c r="Q95" s="136">
        <v>5675.0</v>
      </c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ht="15.75" customHeight="1">
      <c r="A96" s="58" t="s">
        <v>165</v>
      </c>
      <c r="B96" s="58" t="s">
        <v>115</v>
      </c>
      <c r="C96" s="58" t="s">
        <v>116</v>
      </c>
      <c r="D96" s="55" t="s">
        <v>42</v>
      </c>
      <c r="E96" s="55" t="s">
        <v>322</v>
      </c>
      <c r="F96" s="55">
        <v>5.0</v>
      </c>
      <c r="G96" s="133" t="s">
        <v>356</v>
      </c>
      <c r="H96" s="134">
        <f>VLOOKUP(G96,'Equipment Pricing'!A:C,3,0)</f>
        <v>2943</v>
      </c>
      <c r="I96" s="140" t="s">
        <v>361</v>
      </c>
      <c r="J96" s="50">
        <f>VLOOKUP(I96,'Equipment Pricing'!A:C,3,0)</f>
        <v>256</v>
      </c>
      <c r="K96" s="50">
        <f t="shared" si="1"/>
        <v>3199</v>
      </c>
      <c r="L96" s="135">
        <v>620.0</v>
      </c>
      <c r="M96" s="135">
        <f t="shared" si="2"/>
        <v>362.805</v>
      </c>
      <c r="N96" s="135">
        <v>475.0</v>
      </c>
      <c r="O96" s="135">
        <f t="shared" si="3"/>
        <v>4656.805</v>
      </c>
      <c r="P96" s="135">
        <f t="shared" si="4"/>
        <v>1418.195</v>
      </c>
      <c r="Q96" s="136">
        <v>6075.0</v>
      </c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ht="15.75" customHeight="1">
      <c r="A97" s="58" t="s">
        <v>165</v>
      </c>
      <c r="B97" s="58" t="s">
        <v>115</v>
      </c>
      <c r="C97" s="58" t="s">
        <v>116</v>
      </c>
      <c r="D97" s="55" t="s">
        <v>42</v>
      </c>
      <c r="E97" s="55" t="s">
        <v>322</v>
      </c>
      <c r="F97" s="55">
        <v>5.0</v>
      </c>
      <c r="G97" s="133" t="s">
        <v>356</v>
      </c>
      <c r="H97" s="134">
        <f>VLOOKUP(G97,'Equipment Pricing'!A:C,3,0)</f>
        <v>2943</v>
      </c>
      <c r="I97" s="133" t="s">
        <v>364</v>
      </c>
      <c r="J97" s="50">
        <f>VLOOKUP(I97,'Equipment Pricing'!A:C,3,0)</f>
        <v>190</v>
      </c>
      <c r="K97" s="50">
        <f t="shared" si="1"/>
        <v>3133</v>
      </c>
      <c r="L97" s="135">
        <v>620.0</v>
      </c>
      <c r="M97" s="135">
        <f t="shared" si="2"/>
        <v>356.535</v>
      </c>
      <c r="N97" s="135">
        <v>475.0</v>
      </c>
      <c r="O97" s="135">
        <f t="shared" si="3"/>
        <v>4584.535</v>
      </c>
      <c r="P97" s="135">
        <f t="shared" si="4"/>
        <v>1490.465</v>
      </c>
      <c r="Q97" s="136">
        <v>6075.0</v>
      </c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ht="15.75" customHeight="1">
      <c r="A98" s="58" t="s">
        <v>183</v>
      </c>
      <c r="B98" s="58" t="s">
        <v>92</v>
      </c>
      <c r="C98" s="58" t="s">
        <v>93</v>
      </c>
      <c r="D98" s="55" t="s">
        <v>42</v>
      </c>
      <c r="E98" s="55" t="s">
        <v>322</v>
      </c>
      <c r="F98" s="55">
        <v>2.0</v>
      </c>
      <c r="G98" s="133" t="s">
        <v>337</v>
      </c>
      <c r="H98" s="134">
        <f>VLOOKUP(G98,'Equipment Pricing'!A:C,3,0)</f>
        <v>2047</v>
      </c>
      <c r="I98" s="140" t="s">
        <v>359</v>
      </c>
      <c r="J98" s="50">
        <f>VLOOKUP(I98,'Equipment Pricing'!A:C,3,0)</f>
        <v>118</v>
      </c>
      <c r="K98" s="50">
        <f t="shared" si="1"/>
        <v>2165</v>
      </c>
      <c r="L98" s="135">
        <v>620.0</v>
      </c>
      <c r="M98" s="135">
        <f t="shared" si="2"/>
        <v>264.575</v>
      </c>
      <c r="N98" s="135">
        <v>475.0</v>
      </c>
      <c r="O98" s="135">
        <f t="shared" si="3"/>
        <v>3524.575</v>
      </c>
      <c r="P98" s="135">
        <f t="shared" si="4"/>
        <v>1450.425</v>
      </c>
      <c r="Q98" s="136">
        <v>4975.0</v>
      </c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ht="15.75" customHeight="1">
      <c r="A99" s="58" t="s">
        <v>183</v>
      </c>
      <c r="B99" s="58" t="s">
        <v>92</v>
      </c>
      <c r="C99" s="58" t="s">
        <v>93</v>
      </c>
      <c r="D99" s="55" t="s">
        <v>42</v>
      </c>
      <c r="E99" s="55" t="s">
        <v>322</v>
      </c>
      <c r="F99" s="55">
        <v>2.0</v>
      </c>
      <c r="G99" s="133" t="s">
        <v>337</v>
      </c>
      <c r="H99" s="134">
        <f>VLOOKUP(G99,'Equipment Pricing'!A:C,3,0)</f>
        <v>2047</v>
      </c>
      <c r="I99" s="140" t="s">
        <v>360</v>
      </c>
      <c r="J99" s="50">
        <f>VLOOKUP(I99,'Equipment Pricing'!A:C,3,0)</f>
        <v>222</v>
      </c>
      <c r="K99" s="50">
        <f t="shared" si="1"/>
        <v>2269</v>
      </c>
      <c r="L99" s="135">
        <v>620.0</v>
      </c>
      <c r="M99" s="135">
        <f t="shared" si="2"/>
        <v>274.455</v>
      </c>
      <c r="N99" s="135">
        <v>475.0</v>
      </c>
      <c r="O99" s="135">
        <f t="shared" si="3"/>
        <v>3638.455</v>
      </c>
      <c r="P99" s="135">
        <f t="shared" si="4"/>
        <v>1336.545</v>
      </c>
      <c r="Q99" s="136">
        <v>4975.0</v>
      </c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ht="15.75" customHeight="1">
      <c r="A100" s="58" t="s">
        <v>183</v>
      </c>
      <c r="B100" s="58" t="s">
        <v>92</v>
      </c>
      <c r="C100" s="58" t="s">
        <v>93</v>
      </c>
      <c r="D100" s="55" t="s">
        <v>42</v>
      </c>
      <c r="E100" s="55" t="s">
        <v>322</v>
      </c>
      <c r="F100" s="55">
        <v>2.5</v>
      </c>
      <c r="G100" s="133" t="s">
        <v>338</v>
      </c>
      <c r="H100" s="134">
        <f>VLOOKUP(G100,'Equipment Pricing'!A:C,3,0)</f>
        <v>2163</v>
      </c>
      <c r="I100" s="140" t="s">
        <v>359</v>
      </c>
      <c r="J100" s="50">
        <f>VLOOKUP(I100,'Equipment Pricing'!A:C,3,0)</f>
        <v>118</v>
      </c>
      <c r="K100" s="50">
        <f t="shared" si="1"/>
        <v>2281</v>
      </c>
      <c r="L100" s="135">
        <v>620.0</v>
      </c>
      <c r="M100" s="135">
        <f t="shared" si="2"/>
        <v>275.595</v>
      </c>
      <c r="N100" s="135">
        <v>475.0</v>
      </c>
      <c r="O100" s="135">
        <f t="shared" si="3"/>
        <v>3651.595</v>
      </c>
      <c r="P100" s="135">
        <f t="shared" si="4"/>
        <v>1448.405</v>
      </c>
      <c r="Q100" s="136">
        <v>5100.0</v>
      </c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ht="15.75" customHeight="1">
      <c r="A101" s="58" t="s">
        <v>183</v>
      </c>
      <c r="B101" s="58" t="s">
        <v>92</v>
      </c>
      <c r="C101" s="58" t="s">
        <v>93</v>
      </c>
      <c r="D101" s="55" t="s">
        <v>42</v>
      </c>
      <c r="E101" s="55" t="s">
        <v>322</v>
      </c>
      <c r="F101" s="55">
        <v>2.5</v>
      </c>
      <c r="G101" s="133" t="s">
        <v>338</v>
      </c>
      <c r="H101" s="134">
        <f>VLOOKUP(G101,'Equipment Pricing'!A:C,3,0)</f>
        <v>2163</v>
      </c>
      <c r="I101" s="140" t="s">
        <v>360</v>
      </c>
      <c r="J101" s="50">
        <f>VLOOKUP(I101,'Equipment Pricing'!A:C,3,0)</f>
        <v>222</v>
      </c>
      <c r="K101" s="50">
        <f t="shared" si="1"/>
        <v>2385</v>
      </c>
      <c r="L101" s="135">
        <v>620.0</v>
      </c>
      <c r="M101" s="135">
        <f t="shared" si="2"/>
        <v>285.475</v>
      </c>
      <c r="N101" s="135">
        <v>475.0</v>
      </c>
      <c r="O101" s="135">
        <f t="shared" si="3"/>
        <v>3765.475</v>
      </c>
      <c r="P101" s="135">
        <f t="shared" si="4"/>
        <v>1334.525</v>
      </c>
      <c r="Q101" s="136">
        <v>5100.0</v>
      </c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ht="15.75" customHeight="1">
      <c r="A102" s="58" t="s">
        <v>183</v>
      </c>
      <c r="B102" s="58" t="s">
        <v>92</v>
      </c>
      <c r="C102" s="58" t="s">
        <v>93</v>
      </c>
      <c r="D102" s="55" t="s">
        <v>42</v>
      </c>
      <c r="E102" s="55" t="s">
        <v>322</v>
      </c>
      <c r="F102" s="55">
        <v>3.0</v>
      </c>
      <c r="G102" s="133" t="s">
        <v>339</v>
      </c>
      <c r="H102" s="134">
        <f>VLOOKUP(G102,'Equipment Pricing'!A:C,3,0)</f>
        <v>2189</v>
      </c>
      <c r="I102" s="140" t="s">
        <v>361</v>
      </c>
      <c r="J102" s="50">
        <f>VLOOKUP(I102,'Equipment Pricing'!A:C,3,0)</f>
        <v>256</v>
      </c>
      <c r="K102" s="50">
        <f t="shared" si="1"/>
        <v>2445</v>
      </c>
      <c r="L102" s="135">
        <v>620.0</v>
      </c>
      <c r="M102" s="135">
        <f t="shared" si="2"/>
        <v>291.175</v>
      </c>
      <c r="N102" s="135">
        <v>475.0</v>
      </c>
      <c r="O102" s="135">
        <f t="shared" si="3"/>
        <v>3831.175</v>
      </c>
      <c r="P102" s="135">
        <f t="shared" si="4"/>
        <v>1418.825</v>
      </c>
      <c r="Q102" s="136">
        <v>5250.0</v>
      </c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ht="15.75" customHeight="1">
      <c r="A103" s="58" t="s">
        <v>183</v>
      </c>
      <c r="B103" s="58" t="s">
        <v>92</v>
      </c>
      <c r="C103" s="58" t="s">
        <v>93</v>
      </c>
      <c r="D103" s="55" t="s">
        <v>42</v>
      </c>
      <c r="E103" s="55" t="s">
        <v>322</v>
      </c>
      <c r="F103" s="55">
        <v>3.0</v>
      </c>
      <c r="G103" s="133" t="s">
        <v>339</v>
      </c>
      <c r="H103" s="134">
        <f>VLOOKUP(G103,'Equipment Pricing'!A:C,3,0)</f>
        <v>2189</v>
      </c>
      <c r="I103" s="140" t="s">
        <v>360</v>
      </c>
      <c r="J103" s="50">
        <f>VLOOKUP(I103,'Equipment Pricing'!A:C,3,0)</f>
        <v>222</v>
      </c>
      <c r="K103" s="50">
        <f t="shared" si="1"/>
        <v>2411</v>
      </c>
      <c r="L103" s="135">
        <v>620.0</v>
      </c>
      <c r="M103" s="135">
        <f t="shared" si="2"/>
        <v>287.945</v>
      </c>
      <c r="N103" s="135">
        <v>475.0</v>
      </c>
      <c r="O103" s="135">
        <f t="shared" si="3"/>
        <v>3793.945</v>
      </c>
      <c r="P103" s="135">
        <f t="shared" si="4"/>
        <v>1456.055</v>
      </c>
      <c r="Q103" s="136">
        <v>5250.0</v>
      </c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ht="15.75" customHeight="1">
      <c r="A104" s="58" t="s">
        <v>183</v>
      </c>
      <c r="B104" s="58" t="s">
        <v>92</v>
      </c>
      <c r="C104" s="58" t="s">
        <v>93</v>
      </c>
      <c r="D104" s="55" t="s">
        <v>42</v>
      </c>
      <c r="E104" s="55" t="s">
        <v>322</v>
      </c>
      <c r="F104" s="55">
        <v>3.5</v>
      </c>
      <c r="G104" s="133" t="s">
        <v>340</v>
      </c>
      <c r="H104" s="134">
        <f>VLOOKUP(G104,'Equipment Pricing'!A:C,3,0)</f>
        <v>2415</v>
      </c>
      <c r="I104" s="140" t="s">
        <v>361</v>
      </c>
      <c r="J104" s="50">
        <f>VLOOKUP(I104,'Equipment Pricing'!A:C,3,0)</f>
        <v>256</v>
      </c>
      <c r="K104" s="50">
        <f t="shared" si="1"/>
        <v>2671</v>
      </c>
      <c r="L104" s="135">
        <v>620.0</v>
      </c>
      <c r="M104" s="135">
        <f t="shared" si="2"/>
        <v>312.645</v>
      </c>
      <c r="N104" s="135">
        <v>475.0</v>
      </c>
      <c r="O104" s="135">
        <f t="shared" si="3"/>
        <v>4078.645</v>
      </c>
      <c r="P104" s="135">
        <f t="shared" si="4"/>
        <v>1421.355</v>
      </c>
      <c r="Q104" s="136">
        <v>5500.0</v>
      </c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ht="15.75" customHeight="1">
      <c r="A105" s="58" t="s">
        <v>183</v>
      </c>
      <c r="B105" s="58" t="s">
        <v>92</v>
      </c>
      <c r="C105" s="58" t="s">
        <v>93</v>
      </c>
      <c r="D105" s="55" t="s">
        <v>42</v>
      </c>
      <c r="E105" s="55" t="s">
        <v>322</v>
      </c>
      <c r="F105" s="55">
        <v>3.5</v>
      </c>
      <c r="G105" s="133" t="s">
        <v>340</v>
      </c>
      <c r="H105" s="134">
        <f>VLOOKUP(G105,'Equipment Pricing'!A:C,3,0)</f>
        <v>2415</v>
      </c>
      <c r="I105" s="140" t="s">
        <v>360</v>
      </c>
      <c r="J105" s="50">
        <f>VLOOKUP(I105,'Equipment Pricing'!A:C,3,0)</f>
        <v>222</v>
      </c>
      <c r="K105" s="50">
        <f t="shared" si="1"/>
        <v>2637</v>
      </c>
      <c r="L105" s="135">
        <v>620.0</v>
      </c>
      <c r="M105" s="135">
        <f t="shared" si="2"/>
        <v>309.415</v>
      </c>
      <c r="N105" s="135">
        <v>475.0</v>
      </c>
      <c r="O105" s="135">
        <f t="shared" si="3"/>
        <v>4041.415</v>
      </c>
      <c r="P105" s="135">
        <f t="shared" si="4"/>
        <v>1458.585</v>
      </c>
      <c r="Q105" s="136">
        <v>5500.0</v>
      </c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ht="15.75" customHeight="1">
      <c r="A106" s="58" t="s">
        <v>183</v>
      </c>
      <c r="B106" s="58" t="s">
        <v>92</v>
      </c>
      <c r="C106" s="58" t="s">
        <v>93</v>
      </c>
      <c r="D106" s="55" t="s">
        <v>42</v>
      </c>
      <c r="E106" s="55" t="s">
        <v>322</v>
      </c>
      <c r="F106" s="55">
        <v>4.0</v>
      </c>
      <c r="G106" s="133" t="s">
        <v>341</v>
      </c>
      <c r="H106" s="134">
        <f>VLOOKUP(G106,'Equipment Pricing'!A:C,3,0)</f>
        <v>2582</v>
      </c>
      <c r="I106" s="140" t="s">
        <v>361</v>
      </c>
      <c r="J106" s="50">
        <f>VLOOKUP(I106,'Equipment Pricing'!A:C,3,0)</f>
        <v>256</v>
      </c>
      <c r="K106" s="50">
        <f t="shared" si="1"/>
        <v>2838</v>
      </c>
      <c r="L106" s="135">
        <v>620.0</v>
      </c>
      <c r="M106" s="135">
        <f t="shared" si="2"/>
        <v>328.51</v>
      </c>
      <c r="N106" s="135">
        <v>475.0</v>
      </c>
      <c r="O106" s="135">
        <f t="shared" si="3"/>
        <v>4261.51</v>
      </c>
      <c r="P106" s="135">
        <f t="shared" si="4"/>
        <v>1413.49</v>
      </c>
      <c r="Q106" s="136">
        <v>5675.0</v>
      </c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ht="15.75" customHeight="1">
      <c r="A107" s="58" t="s">
        <v>183</v>
      </c>
      <c r="B107" s="58" t="s">
        <v>92</v>
      </c>
      <c r="C107" s="58" t="s">
        <v>93</v>
      </c>
      <c r="D107" s="55" t="s">
        <v>42</v>
      </c>
      <c r="E107" s="55" t="s">
        <v>322</v>
      </c>
      <c r="F107" s="55">
        <v>4.0</v>
      </c>
      <c r="G107" s="133" t="s">
        <v>341</v>
      </c>
      <c r="H107" s="134">
        <f>VLOOKUP(G107,'Equipment Pricing'!A:C,3,0)</f>
        <v>2582</v>
      </c>
      <c r="I107" s="140" t="s">
        <v>360</v>
      </c>
      <c r="J107" s="50">
        <f>VLOOKUP(I107,'Equipment Pricing'!A:C,3,0)</f>
        <v>222</v>
      </c>
      <c r="K107" s="50">
        <f t="shared" si="1"/>
        <v>2804</v>
      </c>
      <c r="L107" s="135">
        <v>620.0</v>
      </c>
      <c r="M107" s="135">
        <f t="shared" si="2"/>
        <v>325.28</v>
      </c>
      <c r="N107" s="135">
        <v>475.0</v>
      </c>
      <c r="O107" s="135">
        <f t="shared" si="3"/>
        <v>4224.28</v>
      </c>
      <c r="P107" s="135">
        <f t="shared" si="4"/>
        <v>1450.72</v>
      </c>
      <c r="Q107" s="136">
        <v>5675.0</v>
      </c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ht="15.75" customHeight="1">
      <c r="A108" s="58" t="s">
        <v>183</v>
      </c>
      <c r="B108" s="58" t="s">
        <v>92</v>
      </c>
      <c r="C108" s="58" t="s">
        <v>93</v>
      </c>
      <c r="D108" s="55" t="s">
        <v>42</v>
      </c>
      <c r="E108" s="55" t="s">
        <v>322</v>
      </c>
      <c r="F108" s="55">
        <v>5.0</v>
      </c>
      <c r="G108" s="133" t="s">
        <v>342</v>
      </c>
      <c r="H108" s="134">
        <f>VLOOKUP(G108,'Equipment Pricing'!A:C,3,0)</f>
        <v>2943</v>
      </c>
      <c r="I108" s="140" t="s">
        <v>361</v>
      </c>
      <c r="J108" s="50">
        <f>VLOOKUP(I108,'Equipment Pricing'!A:C,3,0)</f>
        <v>256</v>
      </c>
      <c r="K108" s="50">
        <f t="shared" si="1"/>
        <v>3199</v>
      </c>
      <c r="L108" s="135">
        <v>620.0</v>
      </c>
      <c r="M108" s="135">
        <f t="shared" si="2"/>
        <v>362.805</v>
      </c>
      <c r="N108" s="135">
        <v>475.0</v>
      </c>
      <c r="O108" s="135">
        <f t="shared" si="3"/>
        <v>4656.805</v>
      </c>
      <c r="P108" s="135">
        <f t="shared" si="4"/>
        <v>1418.195</v>
      </c>
      <c r="Q108" s="136">
        <v>6075.0</v>
      </c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ht="15.75" customHeight="1">
      <c r="A109" s="58" t="s">
        <v>183</v>
      </c>
      <c r="B109" s="58" t="s">
        <v>92</v>
      </c>
      <c r="C109" s="58" t="s">
        <v>93</v>
      </c>
      <c r="D109" s="55" t="s">
        <v>42</v>
      </c>
      <c r="E109" s="55" t="s">
        <v>322</v>
      </c>
      <c r="F109" s="55">
        <v>5.0</v>
      </c>
      <c r="G109" s="133" t="s">
        <v>342</v>
      </c>
      <c r="H109" s="134">
        <f>VLOOKUP(G109,'Equipment Pricing'!A:C,3,0)</f>
        <v>2943</v>
      </c>
      <c r="I109" s="140" t="s">
        <v>360</v>
      </c>
      <c r="J109" s="50">
        <f>VLOOKUP(I109,'Equipment Pricing'!A:C,3,0)</f>
        <v>222</v>
      </c>
      <c r="K109" s="50">
        <f t="shared" si="1"/>
        <v>3165</v>
      </c>
      <c r="L109" s="135">
        <v>620.0</v>
      </c>
      <c r="M109" s="135">
        <f t="shared" si="2"/>
        <v>359.575</v>
      </c>
      <c r="N109" s="135">
        <v>475.0</v>
      </c>
      <c r="O109" s="135">
        <f t="shared" si="3"/>
        <v>4619.575</v>
      </c>
      <c r="P109" s="135">
        <f t="shared" si="4"/>
        <v>1455.425</v>
      </c>
      <c r="Q109" s="136">
        <v>6075.0</v>
      </c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ht="15.75" customHeight="1">
      <c r="A110" s="58" t="s">
        <v>184</v>
      </c>
      <c r="B110" s="58" t="s">
        <v>115</v>
      </c>
      <c r="C110" s="58" t="s">
        <v>116</v>
      </c>
      <c r="D110" s="55" t="s">
        <v>42</v>
      </c>
      <c r="E110" s="55" t="s">
        <v>322</v>
      </c>
      <c r="F110" s="55">
        <v>2.0</v>
      </c>
      <c r="G110" s="133" t="s">
        <v>351</v>
      </c>
      <c r="H110" s="134">
        <f>VLOOKUP(G110,'Equipment Pricing'!A:C,3,0)</f>
        <v>2047</v>
      </c>
      <c r="I110" s="140" t="s">
        <v>359</v>
      </c>
      <c r="J110" s="50">
        <f>VLOOKUP(I110,'Equipment Pricing'!A:C,3,0)</f>
        <v>118</v>
      </c>
      <c r="K110" s="50">
        <f t="shared" si="1"/>
        <v>2165</v>
      </c>
      <c r="L110" s="135">
        <v>620.0</v>
      </c>
      <c r="M110" s="135">
        <f t="shared" si="2"/>
        <v>264.575</v>
      </c>
      <c r="N110" s="135">
        <v>475.0</v>
      </c>
      <c r="O110" s="135">
        <f t="shared" si="3"/>
        <v>3524.575</v>
      </c>
      <c r="P110" s="135">
        <f t="shared" si="4"/>
        <v>1450.425</v>
      </c>
      <c r="Q110" s="136">
        <v>4975.0</v>
      </c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ht="15.75" customHeight="1">
      <c r="A111" s="58" t="s">
        <v>184</v>
      </c>
      <c r="B111" s="58" t="s">
        <v>115</v>
      </c>
      <c r="C111" s="58" t="s">
        <v>116</v>
      </c>
      <c r="D111" s="55" t="s">
        <v>42</v>
      </c>
      <c r="E111" s="55" t="s">
        <v>322</v>
      </c>
      <c r="F111" s="55">
        <v>2.0</v>
      </c>
      <c r="G111" s="133" t="s">
        <v>351</v>
      </c>
      <c r="H111" s="134">
        <f>VLOOKUP(G111,'Equipment Pricing'!A:C,3,0)</f>
        <v>2047</v>
      </c>
      <c r="I111" s="133" t="s">
        <v>362</v>
      </c>
      <c r="J111" s="50">
        <f>VLOOKUP(I111,'Equipment Pricing'!A:C,3,0)</f>
        <v>134</v>
      </c>
      <c r="K111" s="50">
        <f t="shared" si="1"/>
        <v>2181</v>
      </c>
      <c r="L111" s="135">
        <v>620.0</v>
      </c>
      <c r="M111" s="135">
        <f t="shared" si="2"/>
        <v>266.095</v>
      </c>
      <c r="N111" s="135">
        <v>475.0</v>
      </c>
      <c r="O111" s="135">
        <f t="shared" si="3"/>
        <v>3542.095</v>
      </c>
      <c r="P111" s="135">
        <f t="shared" si="4"/>
        <v>1432.905</v>
      </c>
      <c r="Q111" s="136">
        <v>4975.0</v>
      </c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ht="15.75" customHeight="1">
      <c r="A112" s="58" t="s">
        <v>184</v>
      </c>
      <c r="B112" s="58" t="s">
        <v>115</v>
      </c>
      <c r="C112" s="58" t="s">
        <v>116</v>
      </c>
      <c r="D112" s="55" t="s">
        <v>42</v>
      </c>
      <c r="E112" s="55" t="s">
        <v>322</v>
      </c>
      <c r="F112" s="55">
        <v>2.5</v>
      </c>
      <c r="G112" s="133" t="s">
        <v>352</v>
      </c>
      <c r="H112" s="134">
        <f>VLOOKUP(G112,'Equipment Pricing'!A:C,3,0)</f>
        <v>2163</v>
      </c>
      <c r="I112" s="140" t="s">
        <v>359</v>
      </c>
      <c r="J112" s="50">
        <f>VLOOKUP(I112,'Equipment Pricing'!A:C,3,0)</f>
        <v>118</v>
      </c>
      <c r="K112" s="50">
        <f t="shared" si="1"/>
        <v>2281</v>
      </c>
      <c r="L112" s="135">
        <v>620.0</v>
      </c>
      <c r="M112" s="135">
        <f t="shared" si="2"/>
        <v>275.595</v>
      </c>
      <c r="N112" s="135">
        <v>475.0</v>
      </c>
      <c r="O112" s="135">
        <f t="shared" si="3"/>
        <v>3651.595</v>
      </c>
      <c r="P112" s="135">
        <f t="shared" si="4"/>
        <v>1448.405</v>
      </c>
      <c r="Q112" s="136">
        <v>5100.0</v>
      </c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ht="15.75" customHeight="1">
      <c r="A113" s="58" t="s">
        <v>184</v>
      </c>
      <c r="B113" s="58" t="s">
        <v>115</v>
      </c>
      <c r="C113" s="58" t="s">
        <v>116</v>
      </c>
      <c r="D113" s="55" t="s">
        <v>42</v>
      </c>
      <c r="E113" s="55" t="s">
        <v>322</v>
      </c>
      <c r="F113" s="55">
        <v>2.5</v>
      </c>
      <c r="G113" s="133" t="s">
        <v>352</v>
      </c>
      <c r="H113" s="134">
        <f>VLOOKUP(G113,'Equipment Pricing'!A:C,3,0)</f>
        <v>2163</v>
      </c>
      <c r="I113" s="133" t="s">
        <v>362</v>
      </c>
      <c r="J113" s="50">
        <f>VLOOKUP(I113,'Equipment Pricing'!A:C,3,0)</f>
        <v>134</v>
      </c>
      <c r="K113" s="50">
        <f t="shared" si="1"/>
        <v>2297</v>
      </c>
      <c r="L113" s="135">
        <v>620.0</v>
      </c>
      <c r="M113" s="135">
        <f t="shared" si="2"/>
        <v>277.115</v>
      </c>
      <c r="N113" s="135">
        <v>475.0</v>
      </c>
      <c r="O113" s="135">
        <f t="shared" si="3"/>
        <v>3669.115</v>
      </c>
      <c r="P113" s="135">
        <f t="shared" si="4"/>
        <v>1430.885</v>
      </c>
      <c r="Q113" s="136">
        <v>5100.0</v>
      </c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ht="15.75" customHeight="1">
      <c r="A114" s="58" t="s">
        <v>184</v>
      </c>
      <c r="B114" s="58" t="s">
        <v>115</v>
      </c>
      <c r="C114" s="58" t="s">
        <v>116</v>
      </c>
      <c r="D114" s="55" t="s">
        <v>42</v>
      </c>
      <c r="E114" s="55" t="s">
        <v>322</v>
      </c>
      <c r="F114" s="55">
        <v>3.0</v>
      </c>
      <c r="G114" s="133" t="s">
        <v>353</v>
      </c>
      <c r="H114" s="134">
        <f>VLOOKUP(G114,'Equipment Pricing'!A:C,3,0)</f>
        <v>2189</v>
      </c>
      <c r="I114" s="140" t="s">
        <v>361</v>
      </c>
      <c r="J114" s="50">
        <f>VLOOKUP(I114,'Equipment Pricing'!A:C,3,0)</f>
        <v>256</v>
      </c>
      <c r="K114" s="50">
        <f t="shared" si="1"/>
        <v>2445</v>
      </c>
      <c r="L114" s="135">
        <v>620.0</v>
      </c>
      <c r="M114" s="135">
        <f t="shared" si="2"/>
        <v>291.175</v>
      </c>
      <c r="N114" s="135">
        <v>475.0</v>
      </c>
      <c r="O114" s="135">
        <f t="shared" si="3"/>
        <v>3831.175</v>
      </c>
      <c r="P114" s="135">
        <f t="shared" si="4"/>
        <v>1418.825</v>
      </c>
      <c r="Q114" s="136">
        <v>5250.0</v>
      </c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ht="15.75" customHeight="1">
      <c r="A115" s="58" t="s">
        <v>184</v>
      </c>
      <c r="B115" s="58" t="s">
        <v>115</v>
      </c>
      <c r="C115" s="58" t="s">
        <v>116</v>
      </c>
      <c r="D115" s="55" t="s">
        <v>42</v>
      </c>
      <c r="E115" s="55" t="s">
        <v>322</v>
      </c>
      <c r="F115" s="55">
        <v>3.0</v>
      </c>
      <c r="G115" s="133" t="s">
        <v>353</v>
      </c>
      <c r="H115" s="134">
        <f>VLOOKUP(G115,'Equipment Pricing'!A:C,3,0)</f>
        <v>2189</v>
      </c>
      <c r="I115" s="133" t="s">
        <v>362</v>
      </c>
      <c r="J115" s="50">
        <f>VLOOKUP(I115,'Equipment Pricing'!A:C,3,0)</f>
        <v>134</v>
      </c>
      <c r="K115" s="50">
        <f t="shared" si="1"/>
        <v>2323</v>
      </c>
      <c r="L115" s="135">
        <v>620.0</v>
      </c>
      <c r="M115" s="135">
        <f t="shared" si="2"/>
        <v>279.585</v>
      </c>
      <c r="N115" s="135">
        <v>475.0</v>
      </c>
      <c r="O115" s="135">
        <f t="shared" si="3"/>
        <v>3697.585</v>
      </c>
      <c r="P115" s="135">
        <f t="shared" si="4"/>
        <v>1552.415</v>
      </c>
      <c r="Q115" s="136">
        <v>5250.0</v>
      </c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ht="15.75" customHeight="1">
      <c r="A116" s="58" t="s">
        <v>184</v>
      </c>
      <c r="B116" s="102" t="s">
        <v>115</v>
      </c>
      <c r="C116" s="102" t="s">
        <v>116</v>
      </c>
      <c r="D116" s="103" t="s">
        <v>42</v>
      </c>
      <c r="E116" s="55" t="s">
        <v>322</v>
      </c>
      <c r="F116" s="55">
        <v>3.5</v>
      </c>
      <c r="G116" s="133" t="s">
        <v>354</v>
      </c>
      <c r="H116" s="134">
        <f>VLOOKUP(G116,'Equipment Pricing'!A:C,3,0)</f>
        <v>2415</v>
      </c>
      <c r="I116" s="140" t="s">
        <v>361</v>
      </c>
      <c r="J116" s="50">
        <f>VLOOKUP(I116,'Equipment Pricing'!A:C,3,0)</f>
        <v>256</v>
      </c>
      <c r="K116" s="50">
        <f t="shared" si="1"/>
        <v>2671</v>
      </c>
      <c r="L116" s="135">
        <v>620.0</v>
      </c>
      <c r="M116" s="135">
        <f t="shared" si="2"/>
        <v>312.645</v>
      </c>
      <c r="N116" s="135">
        <v>475.0</v>
      </c>
      <c r="O116" s="135">
        <f t="shared" si="3"/>
        <v>4078.645</v>
      </c>
      <c r="P116" s="135">
        <f t="shared" si="4"/>
        <v>1421.355</v>
      </c>
      <c r="Q116" s="136">
        <v>5500.0</v>
      </c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ht="15.75" customHeight="1">
      <c r="A117" s="58" t="s">
        <v>184</v>
      </c>
      <c r="B117" s="102" t="s">
        <v>115</v>
      </c>
      <c r="C117" s="102" t="s">
        <v>116</v>
      </c>
      <c r="D117" s="103" t="s">
        <v>42</v>
      </c>
      <c r="E117" s="55" t="s">
        <v>322</v>
      </c>
      <c r="F117" s="55">
        <v>3.5</v>
      </c>
      <c r="G117" s="133" t="s">
        <v>354</v>
      </c>
      <c r="H117" s="134">
        <f>VLOOKUP(G117,'Equipment Pricing'!A:C,3,0)</f>
        <v>2415</v>
      </c>
      <c r="I117" s="133" t="s">
        <v>363</v>
      </c>
      <c r="J117" s="50">
        <f>VLOOKUP(I117,'Equipment Pricing'!A:C,3,0)</f>
        <v>134</v>
      </c>
      <c r="K117" s="50">
        <f t="shared" si="1"/>
        <v>2549</v>
      </c>
      <c r="L117" s="135">
        <v>620.0</v>
      </c>
      <c r="M117" s="135">
        <f t="shared" si="2"/>
        <v>301.055</v>
      </c>
      <c r="N117" s="135">
        <v>475.0</v>
      </c>
      <c r="O117" s="135">
        <f t="shared" si="3"/>
        <v>3945.055</v>
      </c>
      <c r="P117" s="135">
        <f t="shared" si="4"/>
        <v>1554.945</v>
      </c>
      <c r="Q117" s="136">
        <v>5500.0</v>
      </c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ht="15.75" customHeight="1">
      <c r="A118" s="58" t="s">
        <v>184</v>
      </c>
      <c r="B118" s="102" t="s">
        <v>115</v>
      </c>
      <c r="C118" s="102" t="s">
        <v>116</v>
      </c>
      <c r="D118" s="103" t="s">
        <v>42</v>
      </c>
      <c r="E118" s="55" t="s">
        <v>322</v>
      </c>
      <c r="F118" s="55">
        <v>4.0</v>
      </c>
      <c r="G118" s="133" t="s">
        <v>355</v>
      </c>
      <c r="H118" s="134">
        <f>VLOOKUP(G118,'Equipment Pricing'!A:C,3,0)</f>
        <v>2582</v>
      </c>
      <c r="I118" s="140" t="s">
        <v>361</v>
      </c>
      <c r="J118" s="50">
        <f>VLOOKUP(I118,'Equipment Pricing'!A:C,3,0)</f>
        <v>256</v>
      </c>
      <c r="K118" s="50">
        <f t="shared" si="1"/>
        <v>2838</v>
      </c>
      <c r="L118" s="135">
        <v>620.0</v>
      </c>
      <c r="M118" s="135">
        <f t="shared" si="2"/>
        <v>328.51</v>
      </c>
      <c r="N118" s="135">
        <v>475.0</v>
      </c>
      <c r="O118" s="135">
        <f t="shared" si="3"/>
        <v>4261.51</v>
      </c>
      <c r="P118" s="135">
        <f t="shared" si="4"/>
        <v>1413.49</v>
      </c>
      <c r="Q118" s="136">
        <v>5675.0</v>
      </c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ht="15.75" customHeight="1">
      <c r="A119" s="58" t="s">
        <v>184</v>
      </c>
      <c r="B119" s="102" t="s">
        <v>115</v>
      </c>
      <c r="C119" s="102" t="s">
        <v>116</v>
      </c>
      <c r="D119" s="103" t="s">
        <v>42</v>
      </c>
      <c r="E119" s="55" t="s">
        <v>322</v>
      </c>
      <c r="F119" s="55">
        <v>4.0</v>
      </c>
      <c r="G119" s="133" t="s">
        <v>355</v>
      </c>
      <c r="H119" s="134">
        <f>VLOOKUP(G119,'Equipment Pricing'!A:C,3,0)</f>
        <v>2582</v>
      </c>
      <c r="I119" s="133" t="s">
        <v>363</v>
      </c>
      <c r="J119" s="50">
        <f>VLOOKUP(I119,'Equipment Pricing'!A:C,3,0)</f>
        <v>134</v>
      </c>
      <c r="K119" s="50">
        <f t="shared" si="1"/>
        <v>2716</v>
      </c>
      <c r="L119" s="135">
        <v>620.0</v>
      </c>
      <c r="M119" s="135">
        <f t="shared" si="2"/>
        <v>316.92</v>
      </c>
      <c r="N119" s="135">
        <v>475.0</v>
      </c>
      <c r="O119" s="135">
        <f t="shared" si="3"/>
        <v>4127.92</v>
      </c>
      <c r="P119" s="135">
        <f t="shared" si="4"/>
        <v>1547.08</v>
      </c>
      <c r="Q119" s="136">
        <v>5675.0</v>
      </c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ht="15.75" customHeight="1">
      <c r="A120" s="58" t="s">
        <v>184</v>
      </c>
      <c r="B120" s="102" t="s">
        <v>115</v>
      </c>
      <c r="C120" s="102" t="s">
        <v>116</v>
      </c>
      <c r="D120" s="103" t="s">
        <v>42</v>
      </c>
      <c r="E120" s="55" t="s">
        <v>322</v>
      </c>
      <c r="F120" s="55">
        <v>5.0</v>
      </c>
      <c r="G120" s="133" t="s">
        <v>356</v>
      </c>
      <c r="H120" s="134">
        <f>VLOOKUP(G120,'Equipment Pricing'!A:C,3,0)</f>
        <v>2943</v>
      </c>
      <c r="I120" s="140" t="s">
        <v>361</v>
      </c>
      <c r="J120" s="50">
        <f>VLOOKUP(I120,'Equipment Pricing'!A:C,3,0)</f>
        <v>256</v>
      </c>
      <c r="K120" s="50">
        <f t="shared" si="1"/>
        <v>3199</v>
      </c>
      <c r="L120" s="135">
        <v>620.0</v>
      </c>
      <c r="M120" s="135">
        <f t="shared" si="2"/>
        <v>362.805</v>
      </c>
      <c r="N120" s="135">
        <v>475.0</v>
      </c>
      <c r="O120" s="135">
        <f t="shared" si="3"/>
        <v>4656.805</v>
      </c>
      <c r="P120" s="135">
        <f t="shared" si="4"/>
        <v>1418.195</v>
      </c>
      <c r="Q120" s="136">
        <v>6075.0</v>
      </c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ht="15.75" customHeight="1">
      <c r="A121" s="58" t="s">
        <v>184</v>
      </c>
      <c r="B121" s="102" t="s">
        <v>115</v>
      </c>
      <c r="C121" s="102" t="s">
        <v>116</v>
      </c>
      <c r="D121" s="103" t="s">
        <v>42</v>
      </c>
      <c r="E121" s="55" t="s">
        <v>322</v>
      </c>
      <c r="F121" s="55">
        <v>5.0</v>
      </c>
      <c r="G121" s="133" t="s">
        <v>356</v>
      </c>
      <c r="H121" s="134">
        <f>VLOOKUP(G121,'Equipment Pricing'!A:C,3,0)</f>
        <v>2943</v>
      </c>
      <c r="I121" s="133" t="s">
        <v>364</v>
      </c>
      <c r="J121" s="50">
        <f>VLOOKUP(I121,'Equipment Pricing'!A:C,3,0)</f>
        <v>190</v>
      </c>
      <c r="K121" s="50">
        <f t="shared" si="1"/>
        <v>3133</v>
      </c>
      <c r="L121" s="135">
        <v>620.0</v>
      </c>
      <c r="M121" s="135">
        <f t="shared" si="2"/>
        <v>356.535</v>
      </c>
      <c r="N121" s="135">
        <v>475.0</v>
      </c>
      <c r="O121" s="135">
        <f t="shared" si="3"/>
        <v>4584.535</v>
      </c>
      <c r="P121" s="135">
        <f t="shared" si="4"/>
        <v>1490.465</v>
      </c>
      <c r="Q121" s="136">
        <v>6075.0</v>
      </c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ht="15.75" customHeight="1">
      <c r="A122" s="58" t="s">
        <v>185</v>
      </c>
      <c r="B122" s="58" t="s">
        <v>147</v>
      </c>
      <c r="C122" s="58" t="s">
        <v>93</v>
      </c>
      <c r="D122" s="55" t="s">
        <v>42</v>
      </c>
      <c r="E122" s="55" t="s">
        <v>322</v>
      </c>
      <c r="F122" s="55">
        <v>2.0</v>
      </c>
      <c r="G122" s="133" t="s">
        <v>337</v>
      </c>
      <c r="H122" s="134">
        <f>VLOOKUP(G122,'Equipment Pricing'!A:C,3,0)</f>
        <v>2047</v>
      </c>
      <c r="I122" s="140" t="s">
        <v>359</v>
      </c>
      <c r="J122" s="50">
        <f>VLOOKUP(I122,'Equipment Pricing'!A:C,3,0)</f>
        <v>118</v>
      </c>
      <c r="K122" s="50">
        <f t="shared" si="1"/>
        <v>2165</v>
      </c>
      <c r="L122" s="135">
        <v>620.0</v>
      </c>
      <c r="M122" s="135">
        <f t="shared" si="2"/>
        <v>264.575</v>
      </c>
      <c r="N122" s="135">
        <v>475.0</v>
      </c>
      <c r="O122" s="135">
        <f t="shared" si="3"/>
        <v>3524.575</v>
      </c>
      <c r="P122" s="135">
        <f t="shared" si="4"/>
        <v>1450.425</v>
      </c>
      <c r="Q122" s="136">
        <v>4975.0</v>
      </c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ht="15.75" customHeight="1">
      <c r="A123" s="58" t="s">
        <v>185</v>
      </c>
      <c r="B123" s="58" t="s">
        <v>147</v>
      </c>
      <c r="C123" s="58" t="s">
        <v>93</v>
      </c>
      <c r="D123" s="55" t="s">
        <v>42</v>
      </c>
      <c r="E123" s="55" t="s">
        <v>322</v>
      </c>
      <c r="F123" s="55">
        <v>2.0</v>
      </c>
      <c r="G123" s="133" t="s">
        <v>337</v>
      </c>
      <c r="H123" s="134">
        <f>VLOOKUP(G123,'Equipment Pricing'!A:C,3,0)</f>
        <v>2047</v>
      </c>
      <c r="I123" s="140" t="s">
        <v>360</v>
      </c>
      <c r="J123" s="50">
        <f>VLOOKUP(I123,'Equipment Pricing'!A:C,3,0)</f>
        <v>222</v>
      </c>
      <c r="K123" s="50">
        <f t="shared" si="1"/>
        <v>2269</v>
      </c>
      <c r="L123" s="135">
        <v>620.0</v>
      </c>
      <c r="M123" s="135">
        <f t="shared" si="2"/>
        <v>274.455</v>
      </c>
      <c r="N123" s="135">
        <v>475.0</v>
      </c>
      <c r="O123" s="135">
        <f t="shared" si="3"/>
        <v>3638.455</v>
      </c>
      <c r="P123" s="135">
        <f t="shared" si="4"/>
        <v>1336.545</v>
      </c>
      <c r="Q123" s="136">
        <v>4975.0</v>
      </c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ht="15.75" customHeight="1">
      <c r="A124" s="58" t="s">
        <v>185</v>
      </c>
      <c r="B124" s="58" t="s">
        <v>147</v>
      </c>
      <c r="C124" s="58" t="s">
        <v>93</v>
      </c>
      <c r="D124" s="55" t="s">
        <v>42</v>
      </c>
      <c r="E124" s="55" t="s">
        <v>322</v>
      </c>
      <c r="F124" s="55">
        <v>2.5</v>
      </c>
      <c r="G124" s="133" t="s">
        <v>338</v>
      </c>
      <c r="H124" s="134">
        <f>VLOOKUP(G124,'Equipment Pricing'!A:C,3,0)</f>
        <v>2163</v>
      </c>
      <c r="I124" s="140" t="s">
        <v>359</v>
      </c>
      <c r="J124" s="50">
        <f>VLOOKUP(I124,'Equipment Pricing'!A:C,3,0)</f>
        <v>118</v>
      </c>
      <c r="K124" s="50">
        <f t="shared" si="1"/>
        <v>2281</v>
      </c>
      <c r="L124" s="135">
        <v>620.0</v>
      </c>
      <c r="M124" s="135">
        <f t="shared" si="2"/>
        <v>275.595</v>
      </c>
      <c r="N124" s="135">
        <v>475.0</v>
      </c>
      <c r="O124" s="135">
        <f t="shared" si="3"/>
        <v>3651.595</v>
      </c>
      <c r="P124" s="135">
        <f t="shared" si="4"/>
        <v>1448.405</v>
      </c>
      <c r="Q124" s="136">
        <v>5100.0</v>
      </c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ht="15.75" customHeight="1">
      <c r="A125" s="58" t="s">
        <v>185</v>
      </c>
      <c r="B125" s="58" t="s">
        <v>147</v>
      </c>
      <c r="C125" s="58" t="s">
        <v>93</v>
      </c>
      <c r="D125" s="55" t="s">
        <v>42</v>
      </c>
      <c r="E125" s="55" t="s">
        <v>322</v>
      </c>
      <c r="F125" s="55">
        <v>2.5</v>
      </c>
      <c r="G125" s="133" t="s">
        <v>338</v>
      </c>
      <c r="H125" s="134">
        <f>VLOOKUP(G125,'Equipment Pricing'!A:C,3,0)</f>
        <v>2163</v>
      </c>
      <c r="I125" s="140" t="s">
        <v>360</v>
      </c>
      <c r="J125" s="50">
        <f>VLOOKUP(I125,'Equipment Pricing'!A:C,3,0)</f>
        <v>222</v>
      </c>
      <c r="K125" s="50">
        <f t="shared" si="1"/>
        <v>2385</v>
      </c>
      <c r="L125" s="135">
        <v>620.0</v>
      </c>
      <c r="M125" s="135">
        <f t="shared" si="2"/>
        <v>285.475</v>
      </c>
      <c r="N125" s="135">
        <v>475.0</v>
      </c>
      <c r="O125" s="135">
        <f t="shared" si="3"/>
        <v>3765.475</v>
      </c>
      <c r="P125" s="135">
        <f t="shared" si="4"/>
        <v>1334.525</v>
      </c>
      <c r="Q125" s="136">
        <v>5100.0</v>
      </c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ht="15.75" customHeight="1">
      <c r="A126" s="58" t="s">
        <v>185</v>
      </c>
      <c r="B126" s="58" t="s">
        <v>147</v>
      </c>
      <c r="C126" s="58" t="s">
        <v>93</v>
      </c>
      <c r="D126" s="55" t="s">
        <v>42</v>
      </c>
      <c r="E126" s="55" t="s">
        <v>322</v>
      </c>
      <c r="F126" s="55">
        <v>3.0</v>
      </c>
      <c r="G126" s="133" t="s">
        <v>339</v>
      </c>
      <c r="H126" s="134">
        <f>VLOOKUP(G126,'Equipment Pricing'!A:C,3,0)</f>
        <v>2189</v>
      </c>
      <c r="I126" s="140" t="s">
        <v>361</v>
      </c>
      <c r="J126" s="50">
        <f>VLOOKUP(I126,'Equipment Pricing'!A:C,3,0)</f>
        <v>256</v>
      </c>
      <c r="K126" s="50">
        <f t="shared" si="1"/>
        <v>2445</v>
      </c>
      <c r="L126" s="135">
        <v>620.0</v>
      </c>
      <c r="M126" s="135">
        <f t="shared" si="2"/>
        <v>291.175</v>
      </c>
      <c r="N126" s="135">
        <v>475.0</v>
      </c>
      <c r="O126" s="135">
        <f t="shared" si="3"/>
        <v>3831.175</v>
      </c>
      <c r="P126" s="135">
        <f t="shared" si="4"/>
        <v>1418.825</v>
      </c>
      <c r="Q126" s="136">
        <v>5250.0</v>
      </c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ht="15.75" customHeight="1">
      <c r="A127" s="58" t="s">
        <v>185</v>
      </c>
      <c r="B127" s="58" t="s">
        <v>147</v>
      </c>
      <c r="C127" s="58" t="s">
        <v>93</v>
      </c>
      <c r="D127" s="55" t="s">
        <v>42</v>
      </c>
      <c r="E127" s="55" t="s">
        <v>322</v>
      </c>
      <c r="F127" s="55">
        <v>3.0</v>
      </c>
      <c r="G127" s="133" t="s">
        <v>339</v>
      </c>
      <c r="H127" s="134">
        <f>VLOOKUP(G127,'Equipment Pricing'!A:C,3,0)</f>
        <v>2189</v>
      </c>
      <c r="I127" s="140" t="s">
        <v>360</v>
      </c>
      <c r="J127" s="50">
        <f>VLOOKUP(I127,'Equipment Pricing'!A:C,3,0)</f>
        <v>222</v>
      </c>
      <c r="K127" s="50">
        <f t="shared" si="1"/>
        <v>2411</v>
      </c>
      <c r="L127" s="135">
        <v>620.0</v>
      </c>
      <c r="M127" s="135">
        <f t="shared" si="2"/>
        <v>287.945</v>
      </c>
      <c r="N127" s="135">
        <v>475.0</v>
      </c>
      <c r="O127" s="135">
        <f t="shared" si="3"/>
        <v>3793.945</v>
      </c>
      <c r="P127" s="135">
        <f t="shared" si="4"/>
        <v>1456.055</v>
      </c>
      <c r="Q127" s="136">
        <v>5250.0</v>
      </c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ht="15.75" customHeight="1">
      <c r="A128" s="58" t="s">
        <v>185</v>
      </c>
      <c r="B128" s="58" t="s">
        <v>147</v>
      </c>
      <c r="C128" s="58" t="s">
        <v>93</v>
      </c>
      <c r="D128" s="55" t="s">
        <v>42</v>
      </c>
      <c r="E128" s="55" t="s">
        <v>322</v>
      </c>
      <c r="F128" s="55">
        <v>3.5</v>
      </c>
      <c r="G128" s="133" t="s">
        <v>340</v>
      </c>
      <c r="H128" s="134">
        <f>VLOOKUP(G128,'Equipment Pricing'!A:C,3,0)</f>
        <v>2415</v>
      </c>
      <c r="I128" s="140" t="s">
        <v>361</v>
      </c>
      <c r="J128" s="50">
        <f>VLOOKUP(I128,'Equipment Pricing'!A:C,3,0)</f>
        <v>256</v>
      </c>
      <c r="K128" s="50">
        <f t="shared" si="1"/>
        <v>2671</v>
      </c>
      <c r="L128" s="135">
        <v>620.0</v>
      </c>
      <c r="M128" s="135">
        <f t="shared" si="2"/>
        <v>312.645</v>
      </c>
      <c r="N128" s="135">
        <v>475.0</v>
      </c>
      <c r="O128" s="135">
        <f t="shared" si="3"/>
        <v>4078.645</v>
      </c>
      <c r="P128" s="135">
        <f t="shared" si="4"/>
        <v>1421.355</v>
      </c>
      <c r="Q128" s="136">
        <v>5500.0</v>
      </c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ht="15.75" customHeight="1">
      <c r="A129" s="58" t="s">
        <v>185</v>
      </c>
      <c r="B129" s="58" t="s">
        <v>147</v>
      </c>
      <c r="C129" s="58" t="s">
        <v>93</v>
      </c>
      <c r="D129" s="55" t="s">
        <v>42</v>
      </c>
      <c r="E129" s="55" t="s">
        <v>322</v>
      </c>
      <c r="F129" s="55">
        <v>3.5</v>
      </c>
      <c r="G129" s="133" t="s">
        <v>340</v>
      </c>
      <c r="H129" s="134">
        <f>VLOOKUP(G129,'Equipment Pricing'!A:C,3,0)</f>
        <v>2415</v>
      </c>
      <c r="I129" s="140" t="s">
        <v>360</v>
      </c>
      <c r="J129" s="50">
        <f>VLOOKUP(I129,'Equipment Pricing'!A:C,3,0)</f>
        <v>222</v>
      </c>
      <c r="K129" s="50">
        <f t="shared" si="1"/>
        <v>2637</v>
      </c>
      <c r="L129" s="135">
        <v>620.0</v>
      </c>
      <c r="M129" s="135">
        <f t="shared" si="2"/>
        <v>309.415</v>
      </c>
      <c r="N129" s="135">
        <v>475.0</v>
      </c>
      <c r="O129" s="135">
        <f t="shared" si="3"/>
        <v>4041.415</v>
      </c>
      <c r="P129" s="135">
        <f t="shared" si="4"/>
        <v>1458.585</v>
      </c>
      <c r="Q129" s="136">
        <v>5500.0</v>
      </c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ht="15.75" customHeight="1">
      <c r="A130" s="58" t="s">
        <v>185</v>
      </c>
      <c r="B130" s="58" t="s">
        <v>147</v>
      </c>
      <c r="C130" s="58" t="s">
        <v>93</v>
      </c>
      <c r="D130" s="55" t="s">
        <v>42</v>
      </c>
      <c r="E130" s="55" t="s">
        <v>322</v>
      </c>
      <c r="F130" s="55">
        <v>4.0</v>
      </c>
      <c r="G130" s="133" t="s">
        <v>341</v>
      </c>
      <c r="H130" s="134">
        <f>VLOOKUP(G130,'Equipment Pricing'!A:C,3,0)</f>
        <v>2582</v>
      </c>
      <c r="I130" s="140" t="s">
        <v>361</v>
      </c>
      <c r="J130" s="50">
        <f>VLOOKUP(I130,'Equipment Pricing'!A:C,3,0)</f>
        <v>256</v>
      </c>
      <c r="K130" s="50">
        <f t="shared" si="1"/>
        <v>2838</v>
      </c>
      <c r="L130" s="135">
        <v>620.0</v>
      </c>
      <c r="M130" s="135">
        <f t="shared" si="2"/>
        <v>328.51</v>
      </c>
      <c r="N130" s="135">
        <v>475.0</v>
      </c>
      <c r="O130" s="135">
        <f t="shared" si="3"/>
        <v>4261.51</v>
      </c>
      <c r="P130" s="135">
        <f t="shared" si="4"/>
        <v>1413.49</v>
      </c>
      <c r="Q130" s="136">
        <v>5675.0</v>
      </c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ht="15.75" customHeight="1">
      <c r="A131" s="58" t="s">
        <v>185</v>
      </c>
      <c r="B131" s="58" t="s">
        <v>147</v>
      </c>
      <c r="C131" s="58" t="s">
        <v>93</v>
      </c>
      <c r="D131" s="55" t="s">
        <v>42</v>
      </c>
      <c r="E131" s="55" t="s">
        <v>322</v>
      </c>
      <c r="F131" s="55">
        <v>4.0</v>
      </c>
      <c r="G131" s="133" t="s">
        <v>341</v>
      </c>
      <c r="H131" s="134">
        <f>VLOOKUP(G131,'Equipment Pricing'!A:C,3,0)</f>
        <v>2582</v>
      </c>
      <c r="I131" s="140" t="s">
        <v>360</v>
      </c>
      <c r="J131" s="50">
        <f>VLOOKUP(I131,'Equipment Pricing'!A:C,3,0)</f>
        <v>222</v>
      </c>
      <c r="K131" s="50">
        <f t="shared" si="1"/>
        <v>2804</v>
      </c>
      <c r="L131" s="135">
        <v>620.0</v>
      </c>
      <c r="M131" s="135">
        <f t="shared" si="2"/>
        <v>325.28</v>
      </c>
      <c r="N131" s="135">
        <v>475.0</v>
      </c>
      <c r="O131" s="135">
        <f t="shared" si="3"/>
        <v>4224.28</v>
      </c>
      <c r="P131" s="135">
        <f t="shared" si="4"/>
        <v>1450.72</v>
      </c>
      <c r="Q131" s="136">
        <v>5675.0</v>
      </c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ht="15.75" customHeight="1">
      <c r="A132" s="58" t="s">
        <v>185</v>
      </c>
      <c r="B132" s="58" t="s">
        <v>147</v>
      </c>
      <c r="C132" s="58" t="s">
        <v>93</v>
      </c>
      <c r="D132" s="55" t="s">
        <v>42</v>
      </c>
      <c r="E132" s="55" t="s">
        <v>322</v>
      </c>
      <c r="F132" s="55">
        <v>5.0</v>
      </c>
      <c r="G132" s="133" t="s">
        <v>342</v>
      </c>
      <c r="H132" s="134">
        <f>VLOOKUP(G132,'Equipment Pricing'!A:C,3,0)</f>
        <v>2943</v>
      </c>
      <c r="I132" s="140" t="s">
        <v>361</v>
      </c>
      <c r="J132" s="50">
        <f>VLOOKUP(I132,'Equipment Pricing'!A:C,3,0)</f>
        <v>256</v>
      </c>
      <c r="K132" s="50">
        <f t="shared" si="1"/>
        <v>3199</v>
      </c>
      <c r="L132" s="135">
        <v>620.0</v>
      </c>
      <c r="M132" s="135">
        <f t="shared" si="2"/>
        <v>362.805</v>
      </c>
      <c r="N132" s="135">
        <v>475.0</v>
      </c>
      <c r="O132" s="135">
        <f t="shared" si="3"/>
        <v>4656.805</v>
      </c>
      <c r="P132" s="135">
        <f t="shared" si="4"/>
        <v>1418.195</v>
      </c>
      <c r="Q132" s="136">
        <v>6075.0</v>
      </c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ht="15.75" customHeight="1">
      <c r="A133" s="58" t="s">
        <v>185</v>
      </c>
      <c r="B133" s="58" t="s">
        <v>147</v>
      </c>
      <c r="C133" s="58" t="s">
        <v>93</v>
      </c>
      <c r="D133" s="55" t="s">
        <v>42</v>
      </c>
      <c r="E133" s="55" t="s">
        <v>322</v>
      </c>
      <c r="F133" s="55">
        <v>5.0</v>
      </c>
      <c r="G133" s="133" t="s">
        <v>342</v>
      </c>
      <c r="H133" s="134">
        <f>VLOOKUP(G133,'Equipment Pricing'!A:C,3,0)</f>
        <v>2943</v>
      </c>
      <c r="I133" s="140" t="s">
        <v>360</v>
      </c>
      <c r="J133" s="50">
        <f>VLOOKUP(I133,'Equipment Pricing'!A:C,3,0)</f>
        <v>222</v>
      </c>
      <c r="K133" s="50">
        <f t="shared" si="1"/>
        <v>3165</v>
      </c>
      <c r="L133" s="135">
        <v>620.0</v>
      </c>
      <c r="M133" s="135">
        <f t="shared" si="2"/>
        <v>359.575</v>
      </c>
      <c r="N133" s="135">
        <v>475.0</v>
      </c>
      <c r="O133" s="135">
        <f t="shared" si="3"/>
        <v>4619.575</v>
      </c>
      <c r="P133" s="135">
        <f t="shared" si="4"/>
        <v>1455.425</v>
      </c>
      <c r="Q133" s="136">
        <v>6075.0</v>
      </c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ht="15.75" customHeight="1">
      <c r="A134" s="58" t="s">
        <v>186</v>
      </c>
      <c r="B134" s="58" t="s">
        <v>147</v>
      </c>
      <c r="C134" s="58" t="s">
        <v>281</v>
      </c>
      <c r="D134" s="55" t="s">
        <v>42</v>
      </c>
      <c r="E134" s="55" t="s">
        <v>322</v>
      </c>
      <c r="F134" s="55">
        <v>2.0</v>
      </c>
      <c r="G134" s="133" t="s">
        <v>344</v>
      </c>
      <c r="H134" s="134">
        <f>VLOOKUP(G134,'Equipment Pricing'!A:C,3,0)</f>
        <v>2047</v>
      </c>
      <c r="I134" s="140" t="s">
        <v>365</v>
      </c>
      <c r="J134" s="50">
        <f>VLOOKUP(I134,'Equipment Pricing'!A:C,3,0)</f>
        <v>389</v>
      </c>
      <c r="K134" s="50">
        <f t="shared" si="1"/>
        <v>2436</v>
      </c>
      <c r="L134" s="135">
        <v>620.0</v>
      </c>
      <c r="M134" s="135">
        <f t="shared" si="2"/>
        <v>290.32</v>
      </c>
      <c r="N134" s="135">
        <v>475.0</v>
      </c>
      <c r="O134" s="135">
        <f t="shared" si="3"/>
        <v>3821.32</v>
      </c>
      <c r="P134" s="135">
        <f t="shared" si="4"/>
        <v>1153.68</v>
      </c>
      <c r="Q134" s="136">
        <v>4975.0</v>
      </c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ht="15.75" customHeight="1">
      <c r="A135" s="58" t="s">
        <v>186</v>
      </c>
      <c r="B135" s="58" t="s">
        <v>147</v>
      </c>
      <c r="C135" s="58" t="s">
        <v>281</v>
      </c>
      <c r="D135" s="55" t="s">
        <v>42</v>
      </c>
      <c r="E135" s="55" t="s">
        <v>322</v>
      </c>
      <c r="F135" s="55">
        <v>2.0</v>
      </c>
      <c r="G135" s="133" t="s">
        <v>344</v>
      </c>
      <c r="H135" s="134">
        <f>VLOOKUP(G135,'Equipment Pricing'!A:C,3,0)</f>
        <v>2047</v>
      </c>
      <c r="I135" s="140" t="s">
        <v>366</v>
      </c>
      <c r="J135" s="50">
        <f>VLOOKUP(I135,'Equipment Pricing'!A:C,3,0)</f>
        <v>233</v>
      </c>
      <c r="K135" s="50">
        <f t="shared" si="1"/>
        <v>2280</v>
      </c>
      <c r="L135" s="135">
        <v>620.0</v>
      </c>
      <c r="M135" s="135">
        <f t="shared" si="2"/>
        <v>275.5</v>
      </c>
      <c r="N135" s="135">
        <v>475.0</v>
      </c>
      <c r="O135" s="135">
        <f t="shared" si="3"/>
        <v>3650.5</v>
      </c>
      <c r="P135" s="135">
        <f t="shared" si="4"/>
        <v>1324.5</v>
      </c>
      <c r="Q135" s="136">
        <v>4975.0</v>
      </c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ht="15.75" customHeight="1">
      <c r="A136" s="58" t="s">
        <v>186</v>
      </c>
      <c r="B136" s="58" t="s">
        <v>147</v>
      </c>
      <c r="C136" s="58" t="s">
        <v>281</v>
      </c>
      <c r="D136" s="55" t="s">
        <v>42</v>
      </c>
      <c r="E136" s="55" t="s">
        <v>322</v>
      </c>
      <c r="F136" s="55">
        <v>2.5</v>
      </c>
      <c r="G136" s="133" t="s">
        <v>345</v>
      </c>
      <c r="H136" s="134">
        <f>VLOOKUP(G136,'Equipment Pricing'!A:C,3,0)</f>
        <v>2163</v>
      </c>
      <c r="I136" s="140" t="s">
        <v>365</v>
      </c>
      <c r="J136" s="50">
        <f>VLOOKUP(I136,'Equipment Pricing'!A:C,3,0)</f>
        <v>389</v>
      </c>
      <c r="K136" s="50">
        <f t="shared" si="1"/>
        <v>2552</v>
      </c>
      <c r="L136" s="135">
        <v>620.0</v>
      </c>
      <c r="M136" s="135">
        <f t="shared" si="2"/>
        <v>301.34</v>
      </c>
      <c r="N136" s="135">
        <v>475.0</v>
      </c>
      <c r="O136" s="135">
        <f t="shared" si="3"/>
        <v>3948.34</v>
      </c>
      <c r="P136" s="135">
        <f t="shared" si="4"/>
        <v>1151.66</v>
      </c>
      <c r="Q136" s="136">
        <v>5100.0</v>
      </c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ht="15.75" customHeight="1">
      <c r="A137" s="58" t="s">
        <v>186</v>
      </c>
      <c r="B137" s="58" t="s">
        <v>147</v>
      </c>
      <c r="C137" s="58" t="s">
        <v>281</v>
      </c>
      <c r="D137" s="55" t="s">
        <v>42</v>
      </c>
      <c r="E137" s="55" t="s">
        <v>322</v>
      </c>
      <c r="F137" s="55">
        <v>2.5</v>
      </c>
      <c r="G137" s="133" t="s">
        <v>345</v>
      </c>
      <c r="H137" s="134">
        <f>VLOOKUP(G137,'Equipment Pricing'!A:C,3,0)</f>
        <v>2163</v>
      </c>
      <c r="I137" s="140" t="s">
        <v>366</v>
      </c>
      <c r="J137" s="50">
        <f>VLOOKUP(I137,'Equipment Pricing'!A:C,3,0)</f>
        <v>233</v>
      </c>
      <c r="K137" s="50">
        <f t="shared" si="1"/>
        <v>2396</v>
      </c>
      <c r="L137" s="135">
        <v>620.0</v>
      </c>
      <c r="M137" s="135">
        <f t="shared" si="2"/>
        <v>286.52</v>
      </c>
      <c r="N137" s="135">
        <v>475.0</v>
      </c>
      <c r="O137" s="135">
        <f t="shared" si="3"/>
        <v>3777.52</v>
      </c>
      <c r="P137" s="135">
        <f t="shared" si="4"/>
        <v>1322.48</v>
      </c>
      <c r="Q137" s="136">
        <v>5100.0</v>
      </c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ht="15.75" customHeight="1">
      <c r="A138" s="58" t="s">
        <v>186</v>
      </c>
      <c r="B138" s="58" t="s">
        <v>147</v>
      </c>
      <c r="C138" s="58" t="s">
        <v>281</v>
      </c>
      <c r="D138" s="55" t="s">
        <v>42</v>
      </c>
      <c r="E138" s="55" t="s">
        <v>322</v>
      </c>
      <c r="F138" s="55">
        <v>3.0</v>
      </c>
      <c r="G138" s="133" t="s">
        <v>346</v>
      </c>
      <c r="H138" s="134">
        <f>VLOOKUP(G138,'Equipment Pricing'!A:C,3,0)</f>
        <v>2189</v>
      </c>
      <c r="I138" s="140" t="s">
        <v>361</v>
      </c>
      <c r="J138" s="50">
        <f>VLOOKUP(I138,'Equipment Pricing'!A:C,3,0)</f>
        <v>256</v>
      </c>
      <c r="K138" s="50">
        <f t="shared" si="1"/>
        <v>2445</v>
      </c>
      <c r="L138" s="135">
        <v>620.0</v>
      </c>
      <c r="M138" s="135">
        <f t="shared" si="2"/>
        <v>291.175</v>
      </c>
      <c r="N138" s="135">
        <v>475.0</v>
      </c>
      <c r="O138" s="135">
        <f t="shared" si="3"/>
        <v>3831.175</v>
      </c>
      <c r="P138" s="135">
        <f t="shared" si="4"/>
        <v>1418.825</v>
      </c>
      <c r="Q138" s="136">
        <v>5250.0</v>
      </c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ht="15.75" customHeight="1">
      <c r="A139" s="58" t="s">
        <v>186</v>
      </c>
      <c r="B139" s="58" t="s">
        <v>147</v>
      </c>
      <c r="C139" s="58" t="s">
        <v>281</v>
      </c>
      <c r="D139" s="55" t="s">
        <v>42</v>
      </c>
      <c r="E139" s="55" t="s">
        <v>322</v>
      </c>
      <c r="F139" s="55">
        <v>3.0</v>
      </c>
      <c r="G139" s="133" t="s">
        <v>346</v>
      </c>
      <c r="H139" s="134">
        <f>VLOOKUP(G139,'Equipment Pricing'!A:C,3,0)</f>
        <v>2189</v>
      </c>
      <c r="I139" s="140" t="s">
        <v>366</v>
      </c>
      <c r="J139" s="50">
        <f>VLOOKUP(I139,'Equipment Pricing'!A:C,3,0)</f>
        <v>233</v>
      </c>
      <c r="K139" s="50">
        <f t="shared" si="1"/>
        <v>2422</v>
      </c>
      <c r="L139" s="135">
        <v>620.0</v>
      </c>
      <c r="M139" s="135">
        <f t="shared" si="2"/>
        <v>288.99</v>
      </c>
      <c r="N139" s="135">
        <v>475.0</v>
      </c>
      <c r="O139" s="135">
        <f t="shared" si="3"/>
        <v>3805.99</v>
      </c>
      <c r="P139" s="135">
        <f t="shared" si="4"/>
        <v>1444.01</v>
      </c>
      <c r="Q139" s="136">
        <v>5250.0</v>
      </c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ht="15.75" customHeight="1">
      <c r="A140" s="58" t="s">
        <v>186</v>
      </c>
      <c r="B140" s="58" t="s">
        <v>147</v>
      </c>
      <c r="C140" s="58" t="s">
        <v>281</v>
      </c>
      <c r="D140" s="55" t="s">
        <v>42</v>
      </c>
      <c r="E140" s="55" t="s">
        <v>322</v>
      </c>
      <c r="F140" s="55">
        <v>3.5</v>
      </c>
      <c r="G140" s="133" t="s">
        <v>347</v>
      </c>
      <c r="H140" s="134">
        <f>VLOOKUP(G140,'Equipment Pricing'!A:C,3,0)</f>
        <v>2415</v>
      </c>
      <c r="I140" s="140" t="s">
        <v>361</v>
      </c>
      <c r="J140" s="50">
        <f>VLOOKUP(I140,'Equipment Pricing'!A:C,3,0)</f>
        <v>256</v>
      </c>
      <c r="K140" s="50">
        <f t="shared" si="1"/>
        <v>2671</v>
      </c>
      <c r="L140" s="135">
        <v>620.0</v>
      </c>
      <c r="M140" s="135">
        <f t="shared" si="2"/>
        <v>312.645</v>
      </c>
      <c r="N140" s="135">
        <v>475.0</v>
      </c>
      <c r="O140" s="135">
        <f t="shared" si="3"/>
        <v>4078.645</v>
      </c>
      <c r="P140" s="135">
        <f t="shared" si="4"/>
        <v>1421.355</v>
      </c>
      <c r="Q140" s="136">
        <v>5500.0</v>
      </c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ht="15.75" customHeight="1">
      <c r="A141" s="58" t="s">
        <v>186</v>
      </c>
      <c r="B141" s="58" t="s">
        <v>147</v>
      </c>
      <c r="C141" s="58" t="s">
        <v>281</v>
      </c>
      <c r="D141" s="55" t="s">
        <v>42</v>
      </c>
      <c r="E141" s="55" t="s">
        <v>322</v>
      </c>
      <c r="F141" s="55">
        <v>3.5</v>
      </c>
      <c r="G141" s="133" t="s">
        <v>347</v>
      </c>
      <c r="H141" s="134">
        <f>VLOOKUP(G141,'Equipment Pricing'!A:C,3,0)</f>
        <v>2415</v>
      </c>
      <c r="I141" s="140" t="s">
        <v>366</v>
      </c>
      <c r="J141" s="50">
        <f>VLOOKUP(I141,'Equipment Pricing'!A:C,3,0)</f>
        <v>233</v>
      </c>
      <c r="K141" s="50">
        <f t="shared" si="1"/>
        <v>2648</v>
      </c>
      <c r="L141" s="135">
        <v>620.0</v>
      </c>
      <c r="M141" s="135">
        <f t="shared" si="2"/>
        <v>310.46</v>
      </c>
      <c r="N141" s="135">
        <v>475.0</v>
      </c>
      <c r="O141" s="135">
        <f t="shared" si="3"/>
        <v>4053.46</v>
      </c>
      <c r="P141" s="135">
        <f t="shared" si="4"/>
        <v>1446.54</v>
      </c>
      <c r="Q141" s="136">
        <v>5500.0</v>
      </c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ht="15.75" customHeight="1">
      <c r="A142" s="58" t="s">
        <v>186</v>
      </c>
      <c r="B142" s="58" t="s">
        <v>147</v>
      </c>
      <c r="C142" s="58" t="s">
        <v>281</v>
      </c>
      <c r="D142" s="55" t="s">
        <v>42</v>
      </c>
      <c r="E142" s="55" t="s">
        <v>322</v>
      </c>
      <c r="F142" s="55">
        <v>4.0</v>
      </c>
      <c r="G142" s="133" t="s">
        <v>348</v>
      </c>
      <c r="H142" s="134">
        <f>VLOOKUP(G142,'Equipment Pricing'!A:C,3,0)</f>
        <v>2582</v>
      </c>
      <c r="I142" s="140" t="s">
        <v>361</v>
      </c>
      <c r="J142" s="50">
        <f>VLOOKUP(I142,'Equipment Pricing'!A:C,3,0)</f>
        <v>256</v>
      </c>
      <c r="K142" s="50">
        <f t="shared" si="1"/>
        <v>2838</v>
      </c>
      <c r="L142" s="135">
        <v>620.0</v>
      </c>
      <c r="M142" s="135">
        <f t="shared" si="2"/>
        <v>328.51</v>
      </c>
      <c r="N142" s="135">
        <v>475.0</v>
      </c>
      <c r="O142" s="135">
        <f t="shared" si="3"/>
        <v>4261.51</v>
      </c>
      <c r="P142" s="135">
        <f t="shared" si="4"/>
        <v>1413.49</v>
      </c>
      <c r="Q142" s="136">
        <v>5675.0</v>
      </c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ht="15.75" customHeight="1">
      <c r="A143" s="58" t="s">
        <v>186</v>
      </c>
      <c r="B143" s="58" t="s">
        <v>147</v>
      </c>
      <c r="C143" s="58" t="s">
        <v>281</v>
      </c>
      <c r="D143" s="55" t="s">
        <v>42</v>
      </c>
      <c r="E143" s="55" t="s">
        <v>322</v>
      </c>
      <c r="F143" s="55">
        <v>4.0</v>
      </c>
      <c r="G143" s="133" t="s">
        <v>348</v>
      </c>
      <c r="H143" s="134">
        <f>VLOOKUP(G143,'Equipment Pricing'!A:C,3,0)</f>
        <v>2582</v>
      </c>
      <c r="I143" s="140" t="s">
        <v>367</v>
      </c>
      <c r="J143" s="50">
        <f>VLOOKUP(I143,'Equipment Pricing'!A:C,3,0)</f>
        <v>330</v>
      </c>
      <c r="K143" s="50">
        <f t="shared" si="1"/>
        <v>2912</v>
      </c>
      <c r="L143" s="135">
        <v>620.0</v>
      </c>
      <c r="M143" s="135">
        <f t="shared" si="2"/>
        <v>335.54</v>
      </c>
      <c r="N143" s="135">
        <v>475.0</v>
      </c>
      <c r="O143" s="135">
        <f t="shared" si="3"/>
        <v>4342.54</v>
      </c>
      <c r="P143" s="135">
        <f t="shared" si="4"/>
        <v>1332.46</v>
      </c>
      <c r="Q143" s="136">
        <v>5675.0</v>
      </c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ht="15.75" customHeight="1">
      <c r="A144" s="58" t="s">
        <v>186</v>
      </c>
      <c r="B144" s="58" t="s">
        <v>147</v>
      </c>
      <c r="C144" s="58" t="s">
        <v>281</v>
      </c>
      <c r="D144" s="55" t="s">
        <v>42</v>
      </c>
      <c r="E144" s="55" t="s">
        <v>322</v>
      </c>
      <c r="F144" s="55">
        <v>5.0</v>
      </c>
      <c r="G144" s="133" t="s">
        <v>349</v>
      </c>
      <c r="H144" s="134">
        <f>VLOOKUP(G144,'Equipment Pricing'!A:C,3,0)</f>
        <v>2943</v>
      </c>
      <c r="I144" s="140" t="s">
        <v>361</v>
      </c>
      <c r="J144" s="50">
        <f>VLOOKUP(I144,'Equipment Pricing'!A:C,3,0)</f>
        <v>256</v>
      </c>
      <c r="K144" s="50">
        <f t="shared" si="1"/>
        <v>3199</v>
      </c>
      <c r="L144" s="135">
        <v>620.0</v>
      </c>
      <c r="M144" s="135">
        <f t="shared" si="2"/>
        <v>362.805</v>
      </c>
      <c r="N144" s="135">
        <v>475.0</v>
      </c>
      <c r="O144" s="135">
        <f t="shared" si="3"/>
        <v>4656.805</v>
      </c>
      <c r="P144" s="135">
        <f t="shared" si="4"/>
        <v>1418.195</v>
      </c>
      <c r="Q144" s="136">
        <v>6075.0</v>
      </c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ht="15.75" customHeight="1">
      <c r="A145" s="58" t="s">
        <v>186</v>
      </c>
      <c r="B145" s="58" t="s">
        <v>147</v>
      </c>
      <c r="C145" s="58" t="s">
        <v>281</v>
      </c>
      <c r="D145" s="55" t="s">
        <v>42</v>
      </c>
      <c r="E145" s="55" t="s">
        <v>322</v>
      </c>
      <c r="F145" s="55">
        <v>5.0</v>
      </c>
      <c r="G145" s="133" t="s">
        <v>349</v>
      </c>
      <c r="H145" s="134">
        <f>VLOOKUP(G145,'Equipment Pricing'!A:C,3,0)</f>
        <v>2943</v>
      </c>
      <c r="I145" s="140" t="s">
        <v>367</v>
      </c>
      <c r="J145" s="50">
        <f>VLOOKUP(I145,'Equipment Pricing'!A:C,3,0)</f>
        <v>330</v>
      </c>
      <c r="K145" s="50">
        <f t="shared" si="1"/>
        <v>3273</v>
      </c>
      <c r="L145" s="135">
        <v>620.0</v>
      </c>
      <c r="M145" s="135">
        <f t="shared" si="2"/>
        <v>369.835</v>
      </c>
      <c r="N145" s="135">
        <v>475.0</v>
      </c>
      <c r="O145" s="135">
        <f t="shared" si="3"/>
        <v>4737.835</v>
      </c>
      <c r="P145" s="135">
        <f t="shared" si="4"/>
        <v>1337.165</v>
      </c>
      <c r="Q145" s="136">
        <v>6075.0</v>
      </c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ht="15.75" customHeight="1">
      <c r="A146" s="58" t="s">
        <v>199</v>
      </c>
      <c r="B146" s="58" t="s">
        <v>147</v>
      </c>
      <c r="C146" s="58" t="s">
        <v>93</v>
      </c>
      <c r="D146" s="55" t="s">
        <v>42</v>
      </c>
      <c r="E146" s="55" t="s">
        <v>322</v>
      </c>
      <c r="F146" s="55">
        <v>2.0</v>
      </c>
      <c r="G146" s="133" t="s">
        <v>337</v>
      </c>
      <c r="H146" s="134">
        <f>VLOOKUP(G146,'Equipment Pricing'!A:C,3,0)</f>
        <v>2047</v>
      </c>
      <c r="I146" s="140" t="s">
        <v>359</v>
      </c>
      <c r="J146" s="50">
        <f>VLOOKUP(I146,'Equipment Pricing'!A:C,3,0)</f>
        <v>118</v>
      </c>
      <c r="K146" s="50">
        <f t="shared" si="1"/>
        <v>2165</v>
      </c>
      <c r="L146" s="135">
        <v>620.0</v>
      </c>
      <c r="M146" s="135">
        <f t="shared" si="2"/>
        <v>264.575</v>
      </c>
      <c r="N146" s="135">
        <v>475.0</v>
      </c>
      <c r="O146" s="135">
        <f t="shared" si="3"/>
        <v>3524.575</v>
      </c>
      <c r="P146" s="135">
        <f t="shared" si="4"/>
        <v>1450.425</v>
      </c>
      <c r="Q146" s="136">
        <v>4975.0</v>
      </c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ht="15.75" customHeight="1">
      <c r="A147" s="58" t="s">
        <v>199</v>
      </c>
      <c r="B147" s="58" t="s">
        <v>147</v>
      </c>
      <c r="C147" s="58" t="s">
        <v>93</v>
      </c>
      <c r="D147" s="55" t="s">
        <v>42</v>
      </c>
      <c r="E147" s="55" t="s">
        <v>322</v>
      </c>
      <c r="F147" s="55">
        <v>2.0</v>
      </c>
      <c r="G147" s="133" t="s">
        <v>337</v>
      </c>
      <c r="H147" s="134">
        <f>VLOOKUP(G147,'Equipment Pricing'!A:C,3,0)</f>
        <v>2047</v>
      </c>
      <c r="I147" s="140" t="s">
        <v>360</v>
      </c>
      <c r="J147" s="50">
        <f>VLOOKUP(I147,'Equipment Pricing'!A:C,3,0)</f>
        <v>222</v>
      </c>
      <c r="K147" s="50">
        <f t="shared" si="1"/>
        <v>2269</v>
      </c>
      <c r="L147" s="135">
        <v>620.0</v>
      </c>
      <c r="M147" s="135">
        <f t="shared" si="2"/>
        <v>274.455</v>
      </c>
      <c r="N147" s="135">
        <v>475.0</v>
      </c>
      <c r="O147" s="135">
        <f t="shared" si="3"/>
        <v>3638.455</v>
      </c>
      <c r="P147" s="135">
        <f t="shared" si="4"/>
        <v>1336.545</v>
      </c>
      <c r="Q147" s="136">
        <v>4975.0</v>
      </c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ht="15.75" customHeight="1">
      <c r="A148" s="58" t="s">
        <v>199</v>
      </c>
      <c r="B148" s="58" t="s">
        <v>147</v>
      </c>
      <c r="C148" s="58" t="s">
        <v>93</v>
      </c>
      <c r="D148" s="55" t="s">
        <v>42</v>
      </c>
      <c r="E148" s="55" t="s">
        <v>322</v>
      </c>
      <c r="F148" s="55">
        <v>2.5</v>
      </c>
      <c r="G148" s="133" t="s">
        <v>338</v>
      </c>
      <c r="H148" s="134">
        <f>VLOOKUP(G148,'Equipment Pricing'!A:C,3,0)</f>
        <v>2163</v>
      </c>
      <c r="I148" s="140" t="s">
        <v>359</v>
      </c>
      <c r="J148" s="50">
        <f>VLOOKUP(I148,'Equipment Pricing'!A:C,3,0)</f>
        <v>118</v>
      </c>
      <c r="K148" s="50">
        <f t="shared" si="1"/>
        <v>2281</v>
      </c>
      <c r="L148" s="135">
        <v>620.0</v>
      </c>
      <c r="M148" s="135">
        <f t="shared" si="2"/>
        <v>275.595</v>
      </c>
      <c r="N148" s="135">
        <v>475.0</v>
      </c>
      <c r="O148" s="135">
        <f t="shared" si="3"/>
        <v>3651.595</v>
      </c>
      <c r="P148" s="135">
        <f t="shared" si="4"/>
        <v>1448.405</v>
      </c>
      <c r="Q148" s="136">
        <v>5100.0</v>
      </c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ht="15.75" customHeight="1">
      <c r="A149" s="58" t="s">
        <v>199</v>
      </c>
      <c r="B149" s="58" t="s">
        <v>147</v>
      </c>
      <c r="C149" s="58" t="s">
        <v>93</v>
      </c>
      <c r="D149" s="55" t="s">
        <v>42</v>
      </c>
      <c r="E149" s="55" t="s">
        <v>322</v>
      </c>
      <c r="F149" s="55">
        <v>2.5</v>
      </c>
      <c r="G149" s="133" t="s">
        <v>338</v>
      </c>
      <c r="H149" s="134">
        <f>VLOOKUP(G149,'Equipment Pricing'!A:C,3,0)</f>
        <v>2163</v>
      </c>
      <c r="I149" s="140" t="s">
        <v>360</v>
      </c>
      <c r="J149" s="50">
        <f>VLOOKUP(I149,'Equipment Pricing'!A:C,3,0)</f>
        <v>222</v>
      </c>
      <c r="K149" s="50">
        <f t="shared" si="1"/>
        <v>2385</v>
      </c>
      <c r="L149" s="135">
        <v>620.0</v>
      </c>
      <c r="M149" s="135">
        <f t="shared" si="2"/>
        <v>285.475</v>
      </c>
      <c r="N149" s="135">
        <v>475.0</v>
      </c>
      <c r="O149" s="135">
        <f t="shared" si="3"/>
        <v>3765.475</v>
      </c>
      <c r="P149" s="135">
        <f t="shared" si="4"/>
        <v>1334.525</v>
      </c>
      <c r="Q149" s="136">
        <v>5100.0</v>
      </c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ht="15.75" customHeight="1">
      <c r="A150" s="58" t="s">
        <v>199</v>
      </c>
      <c r="B150" s="58" t="s">
        <v>147</v>
      </c>
      <c r="C150" s="58" t="s">
        <v>93</v>
      </c>
      <c r="D150" s="55" t="s">
        <v>42</v>
      </c>
      <c r="E150" s="55" t="s">
        <v>322</v>
      </c>
      <c r="F150" s="55">
        <v>3.0</v>
      </c>
      <c r="G150" s="133" t="s">
        <v>339</v>
      </c>
      <c r="H150" s="134">
        <f>VLOOKUP(G150,'Equipment Pricing'!A:C,3,0)</f>
        <v>2189</v>
      </c>
      <c r="I150" s="140" t="s">
        <v>361</v>
      </c>
      <c r="J150" s="50">
        <f>VLOOKUP(I150,'Equipment Pricing'!A:C,3,0)</f>
        <v>256</v>
      </c>
      <c r="K150" s="50">
        <f t="shared" si="1"/>
        <v>2445</v>
      </c>
      <c r="L150" s="135">
        <v>620.0</v>
      </c>
      <c r="M150" s="135">
        <f t="shared" si="2"/>
        <v>291.175</v>
      </c>
      <c r="N150" s="135">
        <v>475.0</v>
      </c>
      <c r="O150" s="135">
        <f t="shared" si="3"/>
        <v>3831.175</v>
      </c>
      <c r="P150" s="135">
        <f t="shared" si="4"/>
        <v>1418.825</v>
      </c>
      <c r="Q150" s="136">
        <v>5250.0</v>
      </c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ht="15.75" customHeight="1">
      <c r="A151" s="58" t="s">
        <v>199</v>
      </c>
      <c r="B151" s="58" t="s">
        <v>147</v>
      </c>
      <c r="C151" s="58" t="s">
        <v>93</v>
      </c>
      <c r="D151" s="55" t="s">
        <v>42</v>
      </c>
      <c r="E151" s="55" t="s">
        <v>322</v>
      </c>
      <c r="F151" s="55">
        <v>3.0</v>
      </c>
      <c r="G151" s="133" t="s">
        <v>339</v>
      </c>
      <c r="H151" s="134">
        <f>VLOOKUP(G151,'Equipment Pricing'!A:C,3,0)</f>
        <v>2189</v>
      </c>
      <c r="I151" s="140" t="s">
        <v>360</v>
      </c>
      <c r="J151" s="50">
        <f>VLOOKUP(I151,'Equipment Pricing'!A:C,3,0)</f>
        <v>222</v>
      </c>
      <c r="K151" s="50">
        <f t="shared" si="1"/>
        <v>2411</v>
      </c>
      <c r="L151" s="135">
        <v>620.0</v>
      </c>
      <c r="M151" s="135">
        <f t="shared" si="2"/>
        <v>287.945</v>
      </c>
      <c r="N151" s="135">
        <v>475.0</v>
      </c>
      <c r="O151" s="135">
        <f t="shared" si="3"/>
        <v>3793.945</v>
      </c>
      <c r="P151" s="135">
        <f t="shared" si="4"/>
        <v>1456.055</v>
      </c>
      <c r="Q151" s="136">
        <v>5250.0</v>
      </c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ht="15.75" customHeight="1">
      <c r="A152" s="58" t="s">
        <v>199</v>
      </c>
      <c r="B152" s="58" t="s">
        <v>147</v>
      </c>
      <c r="C152" s="58" t="s">
        <v>93</v>
      </c>
      <c r="D152" s="55" t="s">
        <v>42</v>
      </c>
      <c r="E152" s="55" t="s">
        <v>322</v>
      </c>
      <c r="F152" s="55">
        <v>3.5</v>
      </c>
      <c r="G152" s="133" t="s">
        <v>340</v>
      </c>
      <c r="H152" s="134">
        <f>VLOOKUP(G152,'Equipment Pricing'!A:C,3,0)</f>
        <v>2415</v>
      </c>
      <c r="I152" s="140" t="s">
        <v>361</v>
      </c>
      <c r="J152" s="50">
        <f>VLOOKUP(I152,'Equipment Pricing'!A:C,3,0)</f>
        <v>256</v>
      </c>
      <c r="K152" s="50">
        <f t="shared" si="1"/>
        <v>2671</v>
      </c>
      <c r="L152" s="135">
        <v>620.0</v>
      </c>
      <c r="M152" s="135">
        <f t="shared" si="2"/>
        <v>312.645</v>
      </c>
      <c r="N152" s="135">
        <v>475.0</v>
      </c>
      <c r="O152" s="135">
        <f t="shared" si="3"/>
        <v>4078.645</v>
      </c>
      <c r="P152" s="135">
        <f t="shared" si="4"/>
        <v>1421.355</v>
      </c>
      <c r="Q152" s="136">
        <v>5500.0</v>
      </c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ht="15.75" customHeight="1">
      <c r="A153" s="58" t="s">
        <v>199</v>
      </c>
      <c r="B153" s="58" t="s">
        <v>147</v>
      </c>
      <c r="C153" s="58" t="s">
        <v>93</v>
      </c>
      <c r="D153" s="55" t="s">
        <v>42</v>
      </c>
      <c r="E153" s="55" t="s">
        <v>322</v>
      </c>
      <c r="F153" s="55">
        <v>3.5</v>
      </c>
      <c r="G153" s="133" t="s">
        <v>340</v>
      </c>
      <c r="H153" s="134">
        <f>VLOOKUP(G153,'Equipment Pricing'!A:C,3,0)</f>
        <v>2415</v>
      </c>
      <c r="I153" s="140" t="s">
        <v>360</v>
      </c>
      <c r="J153" s="50">
        <f>VLOOKUP(I153,'Equipment Pricing'!A:C,3,0)</f>
        <v>222</v>
      </c>
      <c r="K153" s="50">
        <f t="shared" si="1"/>
        <v>2637</v>
      </c>
      <c r="L153" s="135">
        <v>620.0</v>
      </c>
      <c r="M153" s="135">
        <f t="shared" si="2"/>
        <v>309.415</v>
      </c>
      <c r="N153" s="135">
        <v>475.0</v>
      </c>
      <c r="O153" s="135">
        <f t="shared" si="3"/>
        <v>4041.415</v>
      </c>
      <c r="P153" s="135">
        <f t="shared" si="4"/>
        <v>1458.585</v>
      </c>
      <c r="Q153" s="136">
        <v>5500.0</v>
      </c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ht="15.75" customHeight="1">
      <c r="A154" s="58" t="s">
        <v>199</v>
      </c>
      <c r="B154" s="58" t="s">
        <v>147</v>
      </c>
      <c r="C154" s="58" t="s">
        <v>93</v>
      </c>
      <c r="D154" s="55" t="s">
        <v>42</v>
      </c>
      <c r="E154" s="55" t="s">
        <v>322</v>
      </c>
      <c r="F154" s="55">
        <v>4.0</v>
      </c>
      <c r="G154" s="133" t="s">
        <v>341</v>
      </c>
      <c r="H154" s="134">
        <f>VLOOKUP(G154,'Equipment Pricing'!A:C,3,0)</f>
        <v>2582</v>
      </c>
      <c r="I154" s="140" t="s">
        <v>361</v>
      </c>
      <c r="J154" s="50">
        <f>VLOOKUP(I154,'Equipment Pricing'!A:C,3,0)</f>
        <v>256</v>
      </c>
      <c r="K154" s="50">
        <f t="shared" si="1"/>
        <v>2838</v>
      </c>
      <c r="L154" s="135">
        <v>620.0</v>
      </c>
      <c r="M154" s="135">
        <f t="shared" si="2"/>
        <v>328.51</v>
      </c>
      <c r="N154" s="135">
        <v>475.0</v>
      </c>
      <c r="O154" s="135">
        <f t="shared" si="3"/>
        <v>4261.51</v>
      </c>
      <c r="P154" s="135">
        <f t="shared" si="4"/>
        <v>1413.49</v>
      </c>
      <c r="Q154" s="136">
        <v>5675.0</v>
      </c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ht="15.75" customHeight="1">
      <c r="A155" s="58" t="s">
        <v>199</v>
      </c>
      <c r="B155" s="58" t="s">
        <v>147</v>
      </c>
      <c r="C155" s="58" t="s">
        <v>93</v>
      </c>
      <c r="D155" s="55" t="s">
        <v>42</v>
      </c>
      <c r="E155" s="55" t="s">
        <v>322</v>
      </c>
      <c r="F155" s="55">
        <v>4.0</v>
      </c>
      <c r="G155" s="133" t="s">
        <v>341</v>
      </c>
      <c r="H155" s="134">
        <f>VLOOKUP(G155,'Equipment Pricing'!A:C,3,0)</f>
        <v>2582</v>
      </c>
      <c r="I155" s="140" t="s">
        <v>360</v>
      </c>
      <c r="J155" s="50">
        <f>VLOOKUP(I155,'Equipment Pricing'!A:C,3,0)</f>
        <v>222</v>
      </c>
      <c r="K155" s="50">
        <f t="shared" si="1"/>
        <v>2804</v>
      </c>
      <c r="L155" s="135">
        <v>620.0</v>
      </c>
      <c r="M155" s="135">
        <f t="shared" si="2"/>
        <v>325.28</v>
      </c>
      <c r="N155" s="135">
        <v>475.0</v>
      </c>
      <c r="O155" s="135">
        <f t="shared" si="3"/>
        <v>4224.28</v>
      </c>
      <c r="P155" s="135">
        <f t="shared" si="4"/>
        <v>1450.72</v>
      </c>
      <c r="Q155" s="136">
        <v>5675.0</v>
      </c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ht="15.75" customHeight="1">
      <c r="A156" s="58" t="s">
        <v>199</v>
      </c>
      <c r="B156" s="58" t="s">
        <v>147</v>
      </c>
      <c r="C156" s="58" t="s">
        <v>93</v>
      </c>
      <c r="D156" s="55" t="s">
        <v>42</v>
      </c>
      <c r="E156" s="55" t="s">
        <v>322</v>
      </c>
      <c r="F156" s="55">
        <v>5.0</v>
      </c>
      <c r="G156" s="133" t="s">
        <v>342</v>
      </c>
      <c r="H156" s="134">
        <f>VLOOKUP(G156,'Equipment Pricing'!A:C,3,0)</f>
        <v>2943</v>
      </c>
      <c r="I156" s="140" t="s">
        <v>361</v>
      </c>
      <c r="J156" s="50">
        <f>VLOOKUP(I156,'Equipment Pricing'!A:C,3,0)</f>
        <v>256</v>
      </c>
      <c r="K156" s="50">
        <f t="shared" si="1"/>
        <v>3199</v>
      </c>
      <c r="L156" s="135">
        <v>620.0</v>
      </c>
      <c r="M156" s="135">
        <f t="shared" si="2"/>
        <v>362.805</v>
      </c>
      <c r="N156" s="135">
        <v>475.0</v>
      </c>
      <c r="O156" s="135">
        <f t="shared" si="3"/>
        <v>4656.805</v>
      </c>
      <c r="P156" s="135">
        <f t="shared" si="4"/>
        <v>1418.195</v>
      </c>
      <c r="Q156" s="136">
        <v>6075.0</v>
      </c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ht="15.75" customHeight="1">
      <c r="A157" s="58" t="s">
        <v>199</v>
      </c>
      <c r="B157" s="58" t="s">
        <v>147</v>
      </c>
      <c r="C157" s="58" t="s">
        <v>93</v>
      </c>
      <c r="D157" s="55" t="s">
        <v>42</v>
      </c>
      <c r="E157" s="55" t="s">
        <v>322</v>
      </c>
      <c r="F157" s="55">
        <v>5.0</v>
      </c>
      <c r="G157" s="133" t="s">
        <v>342</v>
      </c>
      <c r="H157" s="134">
        <f>VLOOKUP(G157,'Equipment Pricing'!A:C,3,0)</f>
        <v>2943</v>
      </c>
      <c r="I157" s="140" t="s">
        <v>360</v>
      </c>
      <c r="J157" s="50">
        <f>VLOOKUP(I157,'Equipment Pricing'!A:C,3,0)</f>
        <v>222</v>
      </c>
      <c r="K157" s="50">
        <f t="shared" si="1"/>
        <v>3165</v>
      </c>
      <c r="L157" s="135">
        <v>620.0</v>
      </c>
      <c r="M157" s="135">
        <f t="shared" si="2"/>
        <v>359.575</v>
      </c>
      <c r="N157" s="135">
        <v>475.0</v>
      </c>
      <c r="O157" s="135">
        <f t="shared" si="3"/>
        <v>4619.575</v>
      </c>
      <c r="P157" s="135">
        <f t="shared" si="4"/>
        <v>1455.425</v>
      </c>
      <c r="Q157" s="136">
        <v>6075.0</v>
      </c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ht="15.75" customHeight="1">
      <c r="A158" s="58" t="s">
        <v>200</v>
      </c>
      <c r="B158" s="58" t="s">
        <v>115</v>
      </c>
      <c r="C158" s="58" t="s">
        <v>116</v>
      </c>
      <c r="D158" s="55" t="s">
        <v>42</v>
      </c>
      <c r="E158" s="55" t="s">
        <v>322</v>
      </c>
      <c r="F158" s="55">
        <v>2.0</v>
      </c>
      <c r="G158" s="133" t="s">
        <v>351</v>
      </c>
      <c r="H158" s="134">
        <f>VLOOKUP(G158,'Equipment Pricing'!A:C,3,0)</f>
        <v>2047</v>
      </c>
      <c r="I158" s="140" t="s">
        <v>359</v>
      </c>
      <c r="J158" s="50">
        <f>VLOOKUP(I158,'Equipment Pricing'!A:C,3,0)</f>
        <v>118</v>
      </c>
      <c r="K158" s="50">
        <f t="shared" si="1"/>
        <v>2165</v>
      </c>
      <c r="L158" s="135">
        <v>620.0</v>
      </c>
      <c r="M158" s="135">
        <f t="shared" si="2"/>
        <v>264.575</v>
      </c>
      <c r="N158" s="135">
        <v>475.0</v>
      </c>
      <c r="O158" s="135">
        <f t="shared" si="3"/>
        <v>3524.575</v>
      </c>
      <c r="P158" s="135">
        <f t="shared" si="4"/>
        <v>1450.425</v>
      </c>
      <c r="Q158" s="136">
        <v>4975.0</v>
      </c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ht="15.75" customHeight="1">
      <c r="A159" s="58" t="s">
        <v>200</v>
      </c>
      <c r="B159" s="58" t="s">
        <v>115</v>
      </c>
      <c r="C159" s="58" t="s">
        <v>116</v>
      </c>
      <c r="D159" s="55" t="s">
        <v>42</v>
      </c>
      <c r="E159" s="55" t="s">
        <v>322</v>
      </c>
      <c r="F159" s="55">
        <v>2.0</v>
      </c>
      <c r="G159" s="133" t="s">
        <v>351</v>
      </c>
      <c r="H159" s="134">
        <f>VLOOKUP(G159,'Equipment Pricing'!A:C,3,0)</f>
        <v>2047</v>
      </c>
      <c r="I159" s="133" t="s">
        <v>362</v>
      </c>
      <c r="J159" s="50">
        <f>VLOOKUP(I159,'Equipment Pricing'!A:C,3,0)</f>
        <v>134</v>
      </c>
      <c r="K159" s="50">
        <f t="shared" si="1"/>
        <v>2181</v>
      </c>
      <c r="L159" s="135">
        <v>620.0</v>
      </c>
      <c r="M159" s="135">
        <f t="shared" si="2"/>
        <v>266.095</v>
      </c>
      <c r="N159" s="135">
        <v>475.0</v>
      </c>
      <c r="O159" s="135">
        <f t="shared" si="3"/>
        <v>3542.095</v>
      </c>
      <c r="P159" s="135">
        <f t="shared" si="4"/>
        <v>1432.905</v>
      </c>
      <c r="Q159" s="136">
        <v>4975.0</v>
      </c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ht="15.75" customHeight="1">
      <c r="A160" s="58" t="s">
        <v>200</v>
      </c>
      <c r="B160" s="58" t="s">
        <v>115</v>
      </c>
      <c r="C160" s="58" t="s">
        <v>116</v>
      </c>
      <c r="D160" s="55" t="s">
        <v>42</v>
      </c>
      <c r="E160" s="55" t="s">
        <v>322</v>
      </c>
      <c r="F160" s="55">
        <v>2.5</v>
      </c>
      <c r="G160" s="133" t="s">
        <v>352</v>
      </c>
      <c r="H160" s="134">
        <f>VLOOKUP(G160,'Equipment Pricing'!A:C,3,0)</f>
        <v>2163</v>
      </c>
      <c r="I160" s="140" t="s">
        <v>359</v>
      </c>
      <c r="J160" s="50">
        <f>VLOOKUP(I160,'Equipment Pricing'!A:C,3,0)</f>
        <v>118</v>
      </c>
      <c r="K160" s="50">
        <f t="shared" si="1"/>
        <v>2281</v>
      </c>
      <c r="L160" s="135">
        <v>620.0</v>
      </c>
      <c r="M160" s="135">
        <f t="shared" si="2"/>
        <v>275.595</v>
      </c>
      <c r="N160" s="135">
        <v>475.0</v>
      </c>
      <c r="O160" s="135">
        <f t="shared" si="3"/>
        <v>3651.595</v>
      </c>
      <c r="P160" s="135">
        <f t="shared" si="4"/>
        <v>1448.405</v>
      </c>
      <c r="Q160" s="136">
        <v>5100.0</v>
      </c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ht="15.75" customHeight="1">
      <c r="A161" s="58" t="s">
        <v>200</v>
      </c>
      <c r="B161" s="58" t="s">
        <v>115</v>
      </c>
      <c r="C161" s="58" t="s">
        <v>116</v>
      </c>
      <c r="D161" s="55" t="s">
        <v>42</v>
      </c>
      <c r="E161" s="55" t="s">
        <v>322</v>
      </c>
      <c r="F161" s="55">
        <v>2.5</v>
      </c>
      <c r="G161" s="133" t="s">
        <v>352</v>
      </c>
      <c r="H161" s="134">
        <f>VLOOKUP(G161,'Equipment Pricing'!A:C,3,0)</f>
        <v>2163</v>
      </c>
      <c r="I161" s="133" t="s">
        <v>362</v>
      </c>
      <c r="J161" s="50">
        <f>VLOOKUP(I161,'Equipment Pricing'!A:C,3,0)</f>
        <v>134</v>
      </c>
      <c r="K161" s="50">
        <f t="shared" si="1"/>
        <v>2297</v>
      </c>
      <c r="L161" s="135">
        <v>620.0</v>
      </c>
      <c r="M161" s="135">
        <f t="shared" si="2"/>
        <v>277.115</v>
      </c>
      <c r="N161" s="135">
        <v>475.0</v>
      </c>
      <c r="O161" s="135">
        <f t="shared" si="3"/>
        <v>3669.115</v>
      </c>
      <c r="P161" s="135">
        <f t="shared" si="4"/>
        <v>1430.885</v>
      </c>
      <c r="Q161" s="136">
        <v>5100.0</v>
      </c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ht="15.75" customHeight="1">
      <c r="A162" s="58" t="s">
        <v>200</v>
      </c>
      <c r="B162" s="58" t="s">
        <v>115</v>
      </c>
      <c r="C162" s="58" t="s">
        <v>116</v>
      </c>
      <c r="D162" s="55" t="s">
        <v>42</v>
      </c>
      <c r="E162" s="55" t="s">
        <v>322</v>
      </c>
      <c r="F162" s="55">
        <v>3.0</v>
      </c>
      <c r="G162" s="133" t="s">
        <v>353</v>
      </c>
      <c r="H162" s="134">
        <f>VLOOKUP(G162,'Equipment Pricing'!A:C,3,0)</f>
        <v>2189</v>
      </c>
      <c r="I162" s="140" t="s">
        <v>361</v>
      </c>
      <c r="J162" s="50">
        <f>VLOOKUP(I162,'Equipment Pricing'!A:C,3,0)</f>
        <v>256</v>
      </c>
      <c r="K162" s="50">
        <f t="shared" si="1"/>
        <v>2445</v>
      </c>
      <c r="L162" s="135">
        <v>620.0</v>
      </c>
      <c r="M162" s="135">
        <f t="shared" si="2"/>
        <v>291.175</v>
      </c>
      <c r="N162" s="135">
        <v>475.0</v>
      </c>
      <c r="O162" s="135">
        <f t="shared" si="3"/>
        <v>3831.175</v>
      </c>
      <c r="P162" s="135">
        <f t="shared" si="4"/>
        <v>1418.825</v>
      </c>
      <c r="Q162" s="136">
        <v>5250.0</v>
      </c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ht="15.75" customHeight="1">
      <c r="A163" s="58" t="s">
        <v>200</v>
      </c>
      <c r="B163" s="58" t="s">
        <v>115</v>
      </c>
      <c r="C163" s="58" t="s">
        <v>116</v>
      </c>
      <c r="D163" s="55" t="s">
        <v>42</v>
      </c>
      <c r="E163" s="55" t="s">
        <v>322</v>
      </c>
      <c r="F163" s="55">
        <v>3.0</v>
      </c>
      <c r="G163" s="133" t="s">
        <v>353</v>
      </c>
      <c r="H163" s="134">
        <f>VLOOKUP(G163,'Equipment Pricing'!A:C,3,0)</f>
        <v>2189</v>
      </c>
      <c r="I163" s="133" t="s">
        <v>362</v>
      </c>
      <c r="J163" s="50">
        <f>VLOOKUP(I163,'Equipment Pricing'!A:C,3,0)</f>
        <v>134</v>
      </c>
      <c r="K163" s="50">
        <f t="shared" si="1"/>
        <v>2323</v>
      </c>
      <c r="L163" s="135">
        <v>620.0</v>
      </c>
      <c r="M163" s="135">
        <f t="shared" si="2"/>
        <v>279.585</v>
      </c>
      <c r="N163" s="135">
        <v>475.0</v>
      </c>
      <c r="O163" s="135">
        <f t="shared" si="3"/>
        <v>3697.585</v>
      </c>
      <c r="P163" s="135">
        <f t="shared" si="4"/>
        <v>1552.415</v>
      </c>
      <c r="Q163" s="136">
        <v>5250.0</v>
      </c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ht="15.75" customHeight="1">
      <c r="A164" s="58" t="s">
        <v>200</v>
      </c>
      <c r="B164" s="58" t="s">
        <v>115</v>
      </c>
      <c r="C164" s="58" t="s">
        <v>116</v>
      </c>
      <c r="D164" s="55" t="s">
        <v>42</v>
      </c>
      <c r="E164" s="55" t="s">
        <v>322</v>
      </c>
      <c r="F164" s="55">
        <v>3.5</v>
      </c>
      <c r="G164" s="133" t="s">
        <v>354</v>
      </c>
      <c r="H164" s="134">
        <f>VLOOKUP(G164,'Equipment Pricing'!A:C,3,0)</f>
        <v>2415</v>
      </c>
      <c r="I164" s="140" t="s">
        <v>361</v>
      </c>
      <c r="J164" s="50">
        <f>VLOOKUP(I164,'Equipment Pricing'!A:C,3,0)</f>
        <v>256</v>
      </c>
      <c r="K164" s="50">
        <f t="shared" si="1"/>
        <v>2671</v>
      </c>
      <c r="L164" s="135">
        <v>620.0</v>
      </c>
      <c r="M164" s="135">
        <f t="shared" si="2"/>
        <v>312.645</v>
      </c>
      <c r="N164" s="135">
        <v>475.0</v>
      </c>
      <c r="O164" s="135">
        <f t="shared" si="3"/>
        <v>4078.645</v>
      </c>
      <c r="P164" s="135">
        <f t="shared" si="4"/>
        <v>1421.355</v>
      </c>
      <c r="Q164" s="136">
        <v>5500.0</v>
      </c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ht="15.75" customHeight="1">
      <c r="A165" s="58" t="s">
        <v>200</v>
      </c>
      <c r="B165" s="58" t="s">
        <v>115</v>
      </c>
      <c r="C165" s="58" t="s">
        <v>116</v>
      </c>
      <c r="D165" s="55" t="s">
        <v>42</v>
      </c>
      <c r="E165" s="55" t="s">
        <v>322</v>
      </c>
      <c r="F165" s="55">
        <v>3.5</v>
      </c>
      <c r="G165" s="133" t="s">
        <v>354</v>
      </c>
      <c r="H165" s="134">
        <f>VLOOKUP(G165,'Equipment Pricing'!A:C,3,0)</f>
        <v>2415</v>
      </c>
      <c r="I165" s="133" t="s">
        <v>363</v>
      </c>
      <c r="J165" s="50">
        <f>VLOOKUP(I165,'Equipment Pricing'!A:C,3,0)</f>
        <v>134</v>
      </c>
      <c r="K165" s="50">
        <f t="shared" si="1"/>
        <v>2549</v>
      </c>
      <c r="L165" s="135">
        <v>620.0</v>
      </c>
      <c r="M165" s="135">
        <f t="shared" si="2"/>
        <v>301.055</v>
      </c>
      <c r="N165" s="135">
        <v>475.0</v>
      </c>
      <c r="O165" s="135">
        <f t="shared" si="3"/>
        <v>3945.055</v>
      </c>
      <c r="P165" s="135">
        <f t="shared" si="4"/>
        <v>1554.945</v>
      </c>
      <c r="Q165" s="136">
        <v>5500.0</v>
      </c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ht="15.75" customHeight="1">
      <c r="A166" s="58" t="s">
        <v>200</v>
      </c>
      <c r="B166" s="58" t="s">
        <v>115</v>
      </c>
      <c r="C166" s="58" t="s">
        <v>116</v>
      </c>
      <c r="D166" s="55" t="s">
        <v>42</v>
      </c>
      <c r="E166" s="55" t="s">
        <v>322</v>
      </c>
      <c r="F166" s="55">
        <v>4.0</v>
      </c>
      <c r="G166" s="133" t="s">
        <v>355</v>
      </c>
      <c r="H166" s="134">
        <f>VLOOKUP(G166,'Equipment Pricing'!A:C,3,0)</f>
        <v>2582</v>
      </c>
      <c r="I166" s="140" t="s">
        <v>361</v>
      </c>
      <c r="J166" s="50">
        <f>VLOOKUP(I166,'Equipment Pricing'!A:C,3,0)</f>
        <v>256</v>
      </c>
      <c r="K166" s="50">
        <f t="shared" si="1"/>
        <v>2838</v>
      </c>
      <c r="L166" s="135">
        <v>620.0</v>
      </c>
      <c r="M166" s="135">
        <f t="shared" si="2"/>
        <v>328.51</v>
      </c>
      <c r="N166" s="135">
        <v>475.0</v>
      </c>
      <c r="O166" s="135">
        <f t="shared" si="3"/>
        <v>4261.51</v>
      </c>
      <c r="P166" s="135">
        <f t="shared" si="4"/>
        <v>1413.49</v>
      </c>
      <c r="Q166" s="136">
        <v>5675.0</v>
      </c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ht="15.75" customHeight="1">
      <c r="A167" s="58" t="s">
        <v>200</v>
      </c>
      <c r="B167" s="58" t="s">
        <v>115</v>
      </c>
      <c r="C167" s="58" t="s">
        <v>116</v>
      </c>
      <c r="D167" s="55" t="s">
        <v>42</v>
      </c>
      <c r="E167" s="55" t="s">
        <v>322</v>
      </c>
      <c r="F167" s="55">
        <v>4.0</v>
      </c>
      <c r="G167" s="133" t="s">
        <v>355</v>
      </c>
      <c r="H167" s="134">
        <f>VLOOKUP(G167,'Equipment Pricing'!A:C,3,0)</f>
        <v>2582</v>
      </c>
      <c r="I167" s="133" t="s">
        <v>363</v>
      </c>
      <c r="J167" s="50">
        <f>VLOOKUP(I167,'Equipment Pricing'!A:C,3,0)</f>
        <v>134</v>
      </c>
      <c r="K167" s="50">
        <f t="shared" si="1"/>
        <v>2716</v>
      </c>
      <c r="L167" s="135">
        <v>620.0</v>
      </c>
      <c r="M167" s="135">
        <f t="shared" si="2"/>
        <v>316.92</v>
      </c>
      <c r="N167" s="135">
        <v>475.0</v>
      </c>
      <c r="O167" s="135">
        <f t="shared" si="3"/>
        <v>4127.92</v>
      </c>
      <c r="P167" s="135">
        <f t="shared" si="4"/>
        <v>1547.08</v>
      </c>
      <c r="Q167" s="136">
        <v>5675.0</v>
      </c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ht="15.75" customHeight="1">
      <c r="A168" s="58" t="s">
        <v>200</v>
      </c>
      <c r="B168" s="58" t="s">
        <v>115</v>
      </c>
      <c r="C168" s="58" t="s">
        <v>116</v>
      </c>
      <c r="D168" s="55" t="s">
        <v>42</v>
      </c>
      <c r="E168" s="55" t="s">
        <v>322</v>
      </c>
      <c r="F168" s="55">
        <v>5.0</v>
      </c>
      <c r="G168" s="133" t="s">
        <v>356</v>
      </c>
      <c r="H168" s="134">
        <f>VLOOKUP(G168,'Equipment Pricing'!A:C,3,0)</f>
        <v>2943</v>
      </c>
      <c r="I168" s="140" t="s">
        <v>361</v>
      </c>
      <c r="J168" s="50">
        <f>VLOOKUP(I168,'Equipment Pricing'!A:C,3,0)</f>
        <v>256</v>
      </c>
      <c r="K168" s="50">
        <f t="shared" si="1"/>
        <v>3199</v>
      </c>
      <c r="L168" s="135">
        <v>620.0</v>
      </c>
      <c r="M168" s="135">
        <f t="shared" si="2"/>
        <v>362.805</v>
      </c>
      <c r="N168" s="135">
        <v>475.0</v>
      </c>
      <c r="O168" s="135">
        <f t="shared" si="3"/>
        <v>4656.805</v>
      </c>
      <c r="P168" s="135">
        <f t="shared" si="4"/>
        <v>1418.195</v>
      </c>
      <c r="Q168" s="136">
        <v>6075.0</v>
      </c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ht="15.75" customHeight="1">
      <c r="A169" s="58" t="s">
        <v>200</v>
      </c>
      <c r="B169" s="58" t="s">
        <v>115</v>
      </c>
      <c r="C169" s="58" t="s">
        <v>116</v>
      </c>
      <c r="D169" s="55" t="s">
        <v>42</v>
      </c>
      <c r="E169" s="55" t="s">
        <v>322</v>
      </c>
      <c r="F169" s="55">
        <v>5.0</v>
      </c>
      <c r="G169" s="133" t="s">
        <v>356</v>
      </c>
      <c r="H169" s="134">
        <f>VLOOKUP(G169,'Equipment Pricing'!A:C,3,0)</f>
        <v>2943</v>
      </c>
      <c r="I169" s="133" t="s">
        <v>364</v>
      </c>
      <c r="J169" s="50">
        <f>VLOOKUP(I169,'Equipment Pricing'!A:C,3,0)</f>
        <v>190</v>
      </c>
      <c r="K169" s="50">
        <f t="shared" si="1"/>
        <v>3133</v>
      </c>
      <c r="L169" s="135">
        <v>620.0</v>
      </c>
      <c r="M169" s="135">
        <f t="shared" si="2"/>
        <v>356.535</v>
      </c>
      <c r="N169" s="135">
        <v>475.0</v>
      </c>
      <c r="O169" s="135">
        <f t="shared" si="3"/>
        <v>4584.535</v>
      </c>
      <c r="P169" s="135">
        <f t="shared" si="4"/>
        <v>1490.465</v>
      </c>
      <c r="Q169" s="136">
        <v>6075.0</v>
      </c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ht="15.75" customHeight="1">
      <c r="A170" s="58" t="s">
        <v>204</v>
      </c>
      <c r="B170" s="58" t="s">
        <v>115</v>
      </c>
      <c r="C170" s="58" t="s">
        <v>116</v>
      </c>
      <c r="D170" s="55" t="s">
        <v>42</v>
      </c>
      <c r="E170" s="55" t="s">
        <v>322</v>
      </c>
      <c r="F170" s="55">
        <v>2.0</v>
      </c>
      <c r="G170" s="133" t="s">
        <v>351</v>
      </c>
      <c r="H170" s="134">
        <f>VLOOKUP(G170,'Equipment Pricing'!A:C,3,0)</f>
        <v>2047</v>
      </c>
      <c r="I170" s="140" t="s">
        <v>359</v>
      </c>
      <c r="J170" s="50">
        <f>VLOOKUP(I170,'Equipment Pricing'!A:C,3,0)</f>
        <v>118</v>
      </c>
      <c r="K170" s="50">
        <f t="shared" si="1"/>
        <v>2165</v>
      </c>
      <c r="L170" s="135">
        <v>620.0</v>
      </c>
      <c r="M170" s="135">
        <f t="shared" si="2"/>
        <v>264.575</v>
      </c>
      <c r="N170" s="135">
        <v>475.0</v>
      </c>
      <c r="O170" s="135">
        <f t="shared" si="3"/>
        <v>3524.575</v>
      </c>
      <c r="P170" s="135">
        <f t="shared" si="4"/>
        <v>1450.425</v>
      </c>
      <c r="Q170" s="136">
        <v>4975.0</v>
      </c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ht="15.75" customHeight="1">
      <c r="A171" s="58" t="s">
        <v>204</v>
      </c>
      <c r="B171" s="58" t="s">
        <v>115</v>
      </c>
      <c r="C171" s="58" t="s">
        <v>116</v>
      </c>
      <c r="D171" s="55" t="s">
        <v>42</v>
      </c>
      <c r="E171" s="55" t="s">
        <v>322</v>
      </c>
      <c r="F171" s="55">
        <v>2.0</v>
      </c>
      <c r="G171" s="133" t="s">
        <v>351</v>
      </c>
      <c r="H171" s="134">
        <f>VLOOKUP(G171,'Equipment Pricing'!A:C,3,0)</f>
        <v>2047</v>
      </c>
      <c r="I171" s="133" t="s">
        <v>362</v>
      </c>
      <c r="J171" s="50">
        <f>VLOOKUP(I171,'Equipment Pricing'!A:C,3,0)</f>
        <v>134</v>
      </c>
      <c r="K171" s="50">
        <f t="shared" si="1"/>
        <v>2181</v>
      </c>
      <c r="L171" s="135">
        <v>620.0</v>
      </c>
      <c r="M171" s="135">
        <f t="shared" si="2"/>
        <v>266.095</v>
      </c>
      <c r="N171" s="135">
        <v>475.0</v>
      </c>
      <c r="O171" s="135">
        <f t="shared" si="3"/>
        <v>3542.095</v>
      </c>
      <c r="P171" s="135">
        <f t="shared" si="4"/>
        <v>1432.905</v>
      </c>
      <c r="Q171" s="136">
        <v>4975.0</v>
      </c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ht="15.75" customHeight="1">
      <c r="A172" s="58" t="s">
        <v>204</v>
      </c>
      <c r="B172" s="58" t="s">
        <v>115</v>
      </c>
      <c r="C172" s="58" t="s">
        <v>116</v>
      </c>
      <c r="D172" s="55" t="s">
        <v>42</v>
      </c>
      <c r="E172" s="55" t="s">
        <v>322</v>
      </c>
      <c r="F172" s="55">
        <v>2.5</v>
      </c>
      <c r="G172" s="133" t="s">
        <v>352</v>
      </c>
      <c r="H172" s="134">
        <f>VLOOKUP(G172,'Equipment Pricing'!A:C,3,0)</f>
        <v>2163</v>
      </c>
      <c r="I172" s="140" t="s">
        <v>359</v>
      </c>
      <c r="J172" s="50">
        <f>VLOOKUP(I172,'Equipment Pricing'!A:C,3,0)</f>
        <v>118</v>
      </c>
      <c r="K172" s="50">
        <f t="shared" si="1"/>
        <v>2281</v>
      </c>
      <c r="L172" s="135">
        <v>620.0</v>
      </c>
      <c r="M172" s="135">
        <f t="shared" si="2"/>
        <v>275.595</v>
      </c>
      <c r="N172" s="135">
        <v>475.0</v>
      </c>
      <c r="O172" s="135">
        <f t="shared" si="3"/>
        <v>3651.595</v>
      </c>
      <c r="P172" s="135">
        <f t="shared" si="4"/>
        <v>1448.405</v>
      </c>
      <c r="Q172" s="136">
        <v>5100.0</v>
      </c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ht="15.75" customHeight="1">
      <c r="A173" s="58" t="s">
        <v>204</v>
      </c>
      <c r="B173" s="58" t="s">
        <v>115</v>
      </c>
      <c r="C173" s="58" t="s">
        <v>116</v>
      </c>
      <c r="D173" s="55" t="s">
        <v>42</v>
      </c>
      <c r="E173" s="55" t="s">
        <v>322</v>
      </c>
      <c r="F173" s="55">
        <v>2.5</v>
      </c>
      <c r="G173" s="133" t="s">
        <v>352</v>
      </c>
      <c r="H173" s="134">
        <f>VLOOKUP(G173,'Equipment Pricing'!A:C,3,0)</f>
        <v>2163</v>
      </c>
      <c r="I173" s="133" t="s">
        <v>362</v>
      </c>
      <c r="J173" s="50">
        <f>VLOOKUP(I173,'Equipment Pricing'!A:C,3,0)</f>
        <v>134</v>
      </c>
      <c r="K173" s="50">
        <f t="shared" si="1"/>
        <v>2297</v>
      </c>
      <c r="L173" s="135">
        <v>620.0</v>
      </c>
      <c r="M173" s="135">
        <f t="shared" si="2"/>
        <v>277.115</v>
      </c>
      <c r="N173" s="135">
        <v>475.0</v>
      </c>
      <c r="O173" s="135">
        <f t="shared" si="3"/>
        <v>3669.115</v>
      </c>
      <c r="P173" s="135">
        <f t="shared" si="4"/>
        <v>1430.885</v>
      </c>
      <c r="Q173" s="136">
        <v>5100.0</v>
      </c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ht="15.75" customHeight="1">
      <c r="A174" s="58" t="s">
        <v>204</v>
      </c>
      <c r="B174" s="58" t="s">
        <v>115</v>
      </c>
      <c r="C174" s="58" t="s">
        <v>116</v>
      </c>
      <c r="D174" s="55" t="s">
        <v>42</v>
      </c>
      <c r="E174" s="55" t="s">
        <v>322</v>
      </c>
      <c r="F174" s="55">
        <v>3.0</v>
      </c>
      <c r="G174" s="133" t="s">
        <v>353</v>
      </c>
      <c r="H174" s="134">
        <f>VLOOKUP(G174,'Equipment Pricing'!A:C,3,0)</f>
        <v>2189</v>
      </c>
      <c r="I174" s="140" t="s">
        <v>361</v>
      </c>
      <c r="J174" s="50">
        <f>VLOOKUP(I174,'Equipment Pricing'!A:C,3,0)</f>
        <v>256</v>
      </c>
      <c r="K174" s="50">
        <f t="shared" si="1"/>
        <v>2445</v>
      </c>
      <c r="L174" s="135">
        <v>620.0</v>
      </c>
      <c r="M174" s="135">
        <f t="shared" si="2"/>
        <v>291.175</v>
      </c>
      <c r="N174" s="135">
        <v>475.0</v>
      </c>
      <c r="O174" s="135">
        <f t="shared" si="3"/>
        <v>3831.175</v>
      </c>
      <c r="P174" s="135">
        <f t="shared" si="4"/>
        <v>1418.825</v>
      </c>
      <c r="Q174" s="136">
        <v>5250.0</v>
      </c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ht="15.75" customHeight="1">
      <c r="A175" s="58" t="s">
        <v>204</v>
      </c>
      <c r="B175" s="58" t="s">
        <v>115</v>
      </c>
      <c r="C175" s="58" t="s">
        <v>116</v>
      </c>
      <c r="D175" s="55" t="s">
        <v>42</v>
      </c>
      <c r="E175" s="55" t="s">
        <v>322</v>
      </c>
      <c r="F175" s="55">
        <v>3.0</v>
      </c>
      <c r="G175" s="133" t="s">
        <v>353</v>
      </c>
      <c r="H175" s="134">
        <f>VLOOKUP(G175,'Equipment Pricing'!A:C,3,0)</f>
        <v>2189</v>
      </c>
      <c r="I175" s="133" t="s">
        <v>362</v>
      </c>
      <c r="J175" s="50">
        <f>VLOOKUP(I175,'Equipment Pricing'!A:C,3,0)</f>
        <v>134</v>
      </c>
      <c r="K175" s="50">
        <f t="shared" si="1"/>
        <v>2323</v>
      </c>
      <c r="L175" s="135">
        <v>620.0</v>
      </c>
      <c r="M175" s="135">
        <f t="shared" si="2"/>
        <v>279.585</v>
      </c>
      <c r="N175" s="135">
        <v>475.0</v>
      </c>
      <c r="O175" s="135">
        <f t="shared" si="3"/>
        <v>3697.585</v>
      </c>
      <c r="P175" s="135">
        <f t="shared" si="4"/>
        <v>1552.415</v>
      </c>
      <c r="Q175" s="136">
        <v>5250.0</v>
      </c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ht="15.75" customHeight="1">
      <c r="A176" s="58" t="s">
        <v>204</v>
      </c>
      <c r="B176" s="58" t="s">
        <v>115</v>
      </c>
      <c r="C176" s="58" t="s">
        <v>116</v>
      </c>
      <c r="D176" s="55" t="s">
        <v>42</v>
      </c>
      <c r="E176" s="55" t="s">
        <v>322</v>
      </c>
      <c r="F176" s="55">
        <v>3.5</v>
      </c>
      <c r="G176" s="133" t="s">
        <v>354</v>
      </c>
      <c r="H176" s="134">
        <f>VLOOKUP(G176,'Equipment Pricing'!A:C,3,0)</f>
        <v>2415</v>
      </c>
      <c r="I176" s="140" t="s">
        <v>361</v>
      </c>
      <c r="J176" s="50">
        <f>VLOOKUP(I176,'Equipment Pricing'!A:C,3,0)</f>
        <v>256</v>
      </c>
      <c r="K176" s="50">
        <f t="shared" si="1"/>
        <v>2671</v>
      </c>
      <c r="L176" s="135">
        <v>620.0</v>
      </c>
      <c r="M176" s="135">
        <f t="shared" si="2"/>
        <v>312.645</v>
      </c>
      <c r="N176" s="135">
        <v>475.0</v>
      </c>
      <c r="O176" s="135">
        <f t="shared" si="3"/>
        <v>4078.645</v>
      </c>
      <c r="P176" s="135">
        <f t="shared" si="4"/>
        <v>1421.355</v>
      </c>
      <c r="Q176" s="136">
        <v>5500.0</v>
      </c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ht="15.75" customHeight="1">
      <c r="A177" s="58" t="s">
        <v>204</v>
      </c>
      <c r="B177" s="58" t="s">
        <v>115</v>
      </c>
      <c r="C177" s="58" t="s">
        <v>116</v>
      </c>
      <c r="D177" s="55" t="s">
        <v>42</v>
      </c>
      <c r="E177" s="55" t="s">
        <v>322</v>
      </c>
      <c r="F177" s="55">
        <v>3.5</v>
      </c>
      <c r="G177" s="133" t="s">
        <v>354</v>
      </c>
      <c r="H177" s="134">
        <f>VLOOKUP(G177,'Equipment Pricing'!A:C,3,0)</f>
        <v>2415</v>
      </c>
      <c r="I177" s="133" t="s">
        <v>363</v>
      </c>
      <c r="J177" s="50">
        <f>VLOOKUP(I177,'Equipment Pricing'!A:C,3,0)</f>
        <v>134</v>
      </c>
      <c r="K177" s="50">
        <f t="shared" si="1"/>
        <v>2549</v>
      </c>
      <c r="L177" s="135">
        <v>620.0</v>
      </c>
      <c r="M177" s="135">
        <f t="shared" si="2"/>
        <v>301.055</v>
      </c>
      <c r="N177" s="135">
        <v>475.0</v>
      </c>
      <c r="O177" s="135">
        <f t="shared" si="3"/>
        <v>3945.055</v>
      </c>
      <c r="P177" s="135">
        <f t="shared" si="4"/>
        <v>1554.945</v>
      </c>
      <c r="Q177" s="136">
        <v>5500.0</v>
      </c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ht="15.75" customHeight="1">
      <c r="A178" s="58" t="s">
        <v>204</v>
      </c>
      <c r="B178" s="58" t="s">
        <v>115</v>
      </c>
      <c r="C178" s="58" t="s">
        <v>116</v>
      </c>
      <c r="D178" s="55" t="s">
        <v>42</v>
      </c>
      <c r="E178" s="55" t="s">
        <v>322</v>
      </c>
      <c r="F178" s="55">
        <v>4.0</v>
      </c>
      <c r="G178" s="133" t="s">
        <v>355</v>
      </c>
      <c r="H178" s="134">
        <f>VLOOKUP(G178,'Equipment Pricing'!A:C,3,0)</f>
        <v>2582</v>
      </c>
      <c r="I178" s="140" t="s">
        <v>361</v>
      </c>
      <c r="J178" s="50">
        <f>VLOOKUP(I178,'Equipment Pricing'!A:C,3,0)</f>
        <v>256</v>
      </c>
      <c r="K178" s="50">
        <f t="shared" si="1"/>
        <v>2838</v>
      </c>
      <c r="L178" s="135">
        <v>620.0</v>
      </c>
      <c r="M178" s="135">
        <f t="shared" si="2"/>
        <v>328.51</v>
      </c>
      <c r="N178" s="135">
        <v>475.0</v>
      </c>
      <c r="O178" s="135">
        <f t="shared" si="3"/>
        <v>4261.51</v>
      </c>
      <c r="P178" s="135">
        <f t="shared" si="4"/>
        <v>1413.49</v>
      </c>
      <c r="Q178" s="136">
        <v>5675.0</v>
      </c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ht="15.75" customHeight="1">
      <c r="A179" s="58" t="s">
        <v>204</v>
      </c>
      <c r="B179" s="58" t="s">
        <v>115</v>
      </c>
      <c r="C179" s="58" t="s">
        <v>116</v>
      </c>
      <c r="D179" s="55" t="s">
        <v>42</v>
      </c>
      <c r="E179" s="55" t="s">
        <v>322</v>
      </c>
      <c r="F179" s="55">
        <v>4.0</v>
      </c>
      <c r="G179" s="133" t="s">
        <v>355</v>
      </c>
      <c r="H179" s="134">
        <f>VLOOKUP(G179,'Equipment Pricing'!A:C,3,0)</f>
        <v>2582</v>
      </c>
      <c r="I179" s="133" t="s">
        <v>363</v>
      </c>
      <c r="J179" s="50">
        <f>VLOOKUP(I179,'Equipment Pricing'!A:C,3,0)</f>
        <v>134</v>
      </c>
      <c r="K179" s="50">
        <f t="shared" si="1"/>
        <v>2716</v>
      </c>
      <c r="L179" s="135">
        <v>620.0</v>
      </c>
      <c r="M179" s="135">
        <f t="shared" si="2"/>
        <v>316.92</v>
      </c>
      <c r="N179" s="135">
        <v>475.0</v>
      </c>
      <c r="O179" s="135">
        <f t="shared" si="3"/>
        <v>4127.92</v>
      </c>
      <c r="P179" s="135">
        <f t="shared" si="4"/>
        <v>1547.08</v>
      </c>
      <c r="Q179" s="136">
        <v>5675.0</v>
      </c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ht="15.75" customHeight="1">
      <c r="A180" s="58" t="s">
        <v>204</v>
      </c>
      <c r="B180" s="58" t="s">
        <v>115</v>
      </c>
      <c r="C180" s="58" t="s">
        <v>116</v>
      </c>
      <c r="D180" s="55" t="s">
        <v>42</v>
      </c>
      <c r="E180" s="55" t="s">
        <v>322</v>
      </c>
      <c r="F180" s="55">
        <v>5.0</v>
      </c>
      <c r="G180" s="133" t="s">
        <v>356</v>
      </c>
      <c r="H180" s="134">
        <f>VLOOKUP(G180,'Equipment Pricing'!A:C,3,0)</f>
        <v>2943</v>
      </c>
      <c r="I180" s="140" t="s">
        <v>361</v>
      </c>
      <c r="J180" s="50">
        <f>VLOOKUP(I180,'Equipment Pricing'!A:C,3,0)</f>
        <v>256</v>
      </c>
      <c r="K180" s="50">
        <f t="shared" si="1"/>
        <v>3199</v>
      </c>
      <c r="L180" s="135">
        <v>620.0</v>
      </c>
      <c r="M180" s="135">
        <f t="shared" si="2"/>
        <v>362.805</v>
      </c>
      <c r="N180" s="135">
        <v>475.0</v>
      </c>
      <c r="O180" s="135">
        <f t="shared" si="3"/>
        <v>4656.805</v>
      </c>
      <c r="P180" s="135">
        <f t="shared" si="4"/>
        <v>1418.195</v>
      </c>
      <c r="Q180" s="136">
        <v>6075.0</v>
      </c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ht="15.75" customHeight="1">
      <c r="A181" s="58" t="s">
        <v>204</v>
      </c>
      <c r="B181" s="58" t="s">
        <v>115</v>
      </c>
      <c r="C181" s="58" t="s">
        <v>116</v>
      </c>
      <c r="D181" s="55" t="s">
        <v>42</v>
      </c>
      <c r="E181" s="55" t="s">
        <v>322</v>
      </c>
      <c r="F181" s="55">
        <v>5.0</v>
      </c>
      <c r="G181" s="133" t="s">
        <v>356</v>
      </c>
      <c r="H181" s="134">
        <f>VLOOKUP(G181,'Equipment Pricing'!A:C,3,0)</f>
        <v>2943</v>
      </c>
      <c r="I181" s="133" t="s">
        <v>364</v>
      </c>
      <c r="J181" s="50">
        <f>VLOOKUP(I181,'Equipment Pricing'!A:C,3,0)</f>
        <v>190</v>
      </c>
      <c r="K181" s="50">
        <f t="shared" si="1"/>
        <v>3133</v>
      </c>
      <c r="L181" s="135">
        <v>620.0</v>
      </c>
      <c r="M181" s="135">
        <f t="shared" si="2"/>
        <v>356.535</v>
      </c>
      <c r="N181" s="135">
        <v>475.0</v>
      </c>
      <c r="O181" s="135">
        <f t="shared" si="3"/>
        <v>4584.535</v>
      </c>
      <c r="P181" s="135">
        <f t="shared" si="4"/>
        <v>1490.465</v>
      </c>
      <c r="Q181" s="136">
        <v>6075.0</v>
      </c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ht="15.75" customHeight="1">
      <c r="A182" s="58" t="s">
        <v>285</v>
      </c>
      <c r="B182" s="58" t="s">
        <v>147</v>
      </c>
      <c r="C182" s="58" t="s">
        <v>206</v>
      </c>
      <c r="D182" s="55" t="s">
        <v>42</v>
      </c>
      <c r="E182" s="55" t="s">
        <v>322</v>
      </c>
      <c r="F182" s="55">
        <v>2.0</v>
      </c>
      <c r="G182" s="133" t="s">
        <v>344</v>
      </c>
      <c r="H182" s="134">
        <f>VLOOKUP(G182,'Equipment Pricing'!A:C,3,0)</f>
        <v>2047</v>
      </c>
      <c r="I182" s="140" t="s">
        <v>365</v>
      </c>
      <c r="J182" s="50">
        <f>VLOOKUP(I182,'Equipment Pricing'!A:C,3,0)</f>
        <v>389</v>
      </c>
      <c r="K182" s="50">
        <f t="shared" si="1"/>
        <v>2436</v>
      </c>
      <c r="L182" s="135">
        <v>620.0</v>
      </c>
      <c r="M182" s="135">
        <f t="shared" si="2"/>
        <v>290.32</v>
      </c>
      <c r="N182" s="135">
        <v>475.0</v>
      </c>
      <c r="O182" s="135">
        <f t="shared" si="3"/>
        <v>3821.32</v>
      </c>
      <c r="P182" s="135">
        <f t="shared" si="4"/>
        <v>1153.68</v>
      </c>
      <c r="Q182" s="136">
        <v>4975.0</v>
      </c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ht="15.75" customHeight="1">
      <c r="A183" s="58" t="s">
        <v>285</v>
      </c>
      <c r="B183" s="58" t="s">
        <v>147</v>
      </c>
      <c r="C183" s="58" t="s">
        <v>206</v>
      </c>
      <c r="D183" s="55" t="s">
        <v>42</v>
      </c>
      <c r="E183" s="55" t="s">
        <v>322</v>
      </c>
      <c r="F183" s="55">
        <v>2.0</v>
      </c>
      <c r="G183" s="133" t="s">
        <v>344</v>
      </c>
      <c r="H183" s="134">
        <f>VLOOKUP(G183,'Equipment Pricing'!A:C,3,0)</f>
        <v>2047</v>
      </c>
      <c r="I183" s="140" t="s">
        <v>366</v>
      </c>
      <c r="J183" s="50">
        <f>VLOOKUP(I183,'Equipment Pricing'!A:C,3,0)</f>
        <v>233</v>
      </c>
      <c r="K183" s="50">
        <f t="shared" si="1"/>
        <v>2280</v>
      </c>
      <c r="L183" s="135">
        <v>620.0</v>
      </c>
      <c r="M183" s="135">
        <f t="shared" si="2"/>
        <v>275.5</v>
      </c>
      <c r="N183" s="135">
        <v>475.0</v>
      </c>
      <c r="O183" s="135">
        <f t="shared" si="3"/>
        <v>3650.5</v>
      </c>
      <c r="P183" s="135">
        <f t="shared" si="4"/>
        <v>1324.5</v>
      </c>
      <c r="Q183" s="136">
        <v>4975.0</v>
      </c>
      <c r="R183" s="75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ht="15.75" customHeight="1">
      <c r="A184" s="58" t="s">
        <v>285</v>
      </c>
      <c r="B184" s="58" t="s">
        <v>147</v>
      </c>
      <c r="C184" s="58" t="s">
        <v>206</v>
      </c>
      <c r="D184" s="55" t="s">
        <v>42</v>
      </c>
      <c r="E184" s="55" t="s">
        <v>322</v>
      </c>
      <c r="F184" s="55">
        <v>2.5</v>
      </c>
      <c r="G184" s="133" t="s">
        <v>345</v>
      </c>
      <c r="H184" s="134">
        <f>VLOOKUP(G184,'Equipment Pricing'!A:C,3,0)</f>
        <v>2163</v>
      </c>
      <c r="I184" s="140" t="s">
        <v>365</v>
      </c>
      <c r="J184" s="50">
        <f>VLOOKUP(I184,'Equipment Pricing'!A:C,3,0)</f>
        <v>389</v>
      </c>
      <c r="K184" s="50">
        <f t="shared" si="1"/>
        <v>2552</v>
      </c>
      <c r="L184" s="135">
        <v>620.0</v>
      </c>
      <c r="M184" s="135">
        <f t="shared" si="2"/>
        <v>301.34</v>
      </c>
      <c r="N184" s="135">
        <v>475.0</v>
      </c>
      <c r="O184" s="135">
        <f t="shared" si="3"/>
        <v>3948.34</v>
      </c>
      <c r="P184" s="135">
        <f t="shared" si="4"/>
        <v>1151.66</v>
      </c>
      <c r="Q184" s="136">
        <v>5100.0</v>
      </c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ht="15.75" customHeight="1">
      <c r="A185" s="58" t="s">
        <v>285</v>
      </c>
      <c r="B185" s="58" t="s">
        <v>147</v>
      </c>
      <c r="C185" s="58" t="s">
        <v>206</v>
      </c>
      <c r="D185" s="55" t="s">
        <v>42</v>
      </c>
      <c r="E185" s="55" t="s">
        <v>322</v>
      </c>
      <c r="F185" s="55">
        <v>2.5</v>
      </c>
      <c r="G185" s="133" t="s">
        <v>345</v>
      </c>
      <c r="H185" s="134">
        <f>VLOOKUP(G185,'Equipment Pricing'!A:C,3,0)</f>
        <v>2163</v>
      </c>
      <c r="I185" s="140" t="s">
        <v>366</v>
      </c>
      <c r="J185" s="50">
        <f>VLOOKUP(I185,'Equipment Pricing'!A:C,3,0)</f>
        <v>233</v>
      </c>
      <c r="K185" s="50">
        <f t="shared" si="1"/>
        <v>2396</v>
      </c>
      <c r="L185" s="135">
        <v>620.0</v>
      </c>
      <c r="M185" s="135">
        <f t="shared" si="2"/>
        <v>286.52</v>
      </c>
      <c r="N185" s="135">
        <v>475.0</v>
      </c>
      <c r="O185" s="135">
        <f t="shared" si="3"/>
        <v>3777.52</v>
      </c>
      <c r="P185" s="135">
        <f t="shared" si="4"/>
        <v>1322.48</v>
      </c>
      <c r="Q185" s="136">
        <v>5100.0</v>
      </c>
      <c r="R185" s="75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ht="15.75" customHeight="1">
      <c r="A186" s="58" t="s">
        <v>285</v>
      </c>
      <c r="B186" s="58" t="s">
        <v>147</v>
      </c>
      <c r="C186" s="58" t="s">
        <v>206</v>
      </c>
      <c r="D186" s="55" t="s">
        <v>42</v>
      </c>
      <c r="E186" s="55" t="s">
        <v>322</v>
      </c>
      <c r="F186" s="55">
        <v>3.0</v>
      </c>
      <c r="G186" s="133" t="s">
        <v>346</v>
      </c>
      <c r="H186" s="134">
        <f>VLOOKUP(G186,'Equipment Pricing'!A:C,3,0)</f>
        <v>2189</v>
      </c>
      <c r="I186" s="140" t="s">
        <v>361</v>
      </c>
      <c r="J186" s="50">
        <f>VLOOKUP(I186,'Equipment Pricing'!A:C,3,0)</f>
        <v>256</v>
      </c>
      <c r="K186" s="50">
        <f t="shared" si="1"/>
        <v>2445</v>
      </c>
      <c r="L186" s="135">
        <v>620.0</v>
      </c>
      <c r="M186" s="135">
        <f t="shared" si="2"/>
        <v>291.175</v>
      </c>
      <c r="N186" s="135">
        <v>475.0</v>
      </c>
      <c r="O186" s="135">
        <f t="shared" si="3"/>
        <v>3831.175</v>
      </c>
      <c r="P186" s="135">
        <f t="shared" si="4"/>
        <v>1418.825</v>
      </c>
      <c r="Q186" s="136">
        <v>5250.0</v>
      </c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ht="15.75" customHeight="1">
      <c r="A187" s="58" t="s">
        <v>285</v>
      </c>
      <c r="B187" s="58" t="s">
        <v>147</v>
      </c>
      <c r="C187" s="58" t="s">
        <v>206</v>
      </c>
      <c r="D187" s="55" t="s">
        <v>42</v>
      </c>
      <c r="E187" s="55" t="s">
        <v>322</v>
      </c>
      <c r="F187" s="55">
        <v>3.0</v>
      </c>
      <c r="G187" s="133" t="s">
        <v>346</v>
      </c>
      <c r="H187" s="134">
        <f>VLOOKUP(G187,'Equipment Pricing'!A:C,3,0)</f>
        <v>2189</v>
      </c>
      <c r="I187" s="140" t="s">
        <v>366</v>
      </c>
      <c r="J187" s="50">
        <f>VLOOKUP(I187,'Equipment Pricing'!A:C,3,0)</f>
        <v>233</v>
      </c>
      <c r="K187" s="50">
        <f t="shared" si="1"/>
        <v>2422</v>
      </c>
      <c r="L187" s="135">
        <v>620.0</v>
      </c>
      <c r="M187" s="135">
        <f t="shared" si="2"/>
        <v>288.99</v>
      </c>
      <c r="N187" s="135">
        <v>475.0</v>
      </c>
      <c r="O187" s="135">
        <f t="shared" si="3"/>
        <v>3805.99</v>
      </c>
      <c r="P187" s="135">
        <f t="shared" si="4"/>
        <v>1444.01</v>
      </c>
      <c r="Q187" s="136">
        <v>5250.0</v>
      </c>
      <c r="R187" s="75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ht="15.75" customHeight="1">
      <c r="A188" s="58" t="s">
        <v>285</v>
      </c>
      <c r="B188" s="58" t="s">
        <v>147</v>
      </c>
      <c r="C188" s="58" t="s">
        <v>206</v>
      </c>
      <c r="D188" s="55" t="s">
        <v>42</v>
      </c>
      <c r="E188" s="55" t="s">
        <v>322</v>
      </c>
      <c r="F188" s="55">
        <v>3.5</v>
      </c>
      <c r="G188" s="133" t="s">
        <v>347</v>
      </c>
      <c r="H188" s="134">
        <f>VLOOKUP(G188,'Equipment Pricing'!A:C,3,0)</f>
        <v>2415</v>
      </c>
      <c r="I188" s="140" t="s">
        <v>361</v>
      </c>
      <c r="J188" s="50">
        <f>VLOOKUP(I188,'Equipment Pricing'!A:C,3,0)</f>
        <v>256</v>
      </c>
      <c r="K188" s="50">
        <f t="shared" si="1"/>
        <v>2671</v>
      </c>
      <c r="L188" s="135">
        <v>620.0</v>
      </c>
      <c r="M188" s="135">
        <f t="shared" si="2"/>
        <v>312.645</v>
      </c>
      <c r="N188" s="135">
        <v>475.0</v>
      </c>
      <c r="O188" s="135">
        <f t="shared" si="3"/>
        <v>4078.645</v>
      </c>
      <c r="P188" s="135">
        <f t="shared" si="4"/>
        <v>1421.355</v>
      </c>
      <c r="Q188" s="136">
        <v>5500.0</v>
      </c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ht="15.75" customHeight="1">
      <c r="A189" s="58" t="s">
        <v>285</v>
      </c>
      <c r="B189" s="58" t="s">
        <v>147</v>
      </c>
      <c r="C189" s="58" t="s">
        <v>206</v>
      </c>
      <c r="D189" s="55" t="s">
        <v>42</v>
      </c>
      <c r="E189" s="55" t="s">
        <v>322</v>
      </c>
      <c r="F189" s="55">
        <v>3.5</v>
      </c>
      <c r="G189" s="133" t="s">
        <v>347</v>
      </c>
      <c r="H189" s="134">
        <f>VLOOKUP(G189,'Equipment Pricing'!A:C,3,0)</f>
        <v>2415</v>
      </c>
      <c r="I189" s="140" t="s">
        <v>366</v>
      </c>
      <c r="J189" s="50">
        <f>VLOOKUP(I189,'Equipment Pricing'!A:C,3,0)</f>
        <v>233</v>
      </c>
      <c r="K189" s="50">
        <f t="shared" si="1"/>
        <v>2648</v>
      </c>
      <c r="L189" s="135">
        <v>620.0</v>
      </c>
      <c r="M189" s="135">
        <f t="shared" si="2"/>
        <v>310.46</v>
      </c>
      <c r="N189" s="135">
        <v>475.0</v>
      </c>
      <c r="O189" s="135">
        <f t="shared" si="3"/>
        <v>4053.46</v>
      </c>
      <c r="P189" s="135">
        <f t="shared" si="4"/>
        <v>1446.54</v>
      </c>
      <c r="Q189" s="136">
        <v>5500.0</v>
      </c>
      <c r="R189" s="75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ht="15.75" customHeight="1">
      <c r="A190" s="58" t="s">
        <v>285</v>
      </c>
      <c r="B190" s="58" t="s">
        <v>147</v>
      </c>
      <c r="C190" s="58" t="s">
        <v>206</v>
      </c>
      <c r="D190" s="55" t="s">
        <v>42</v>
      </c>
      <c r="E190" s="55" t="s">
        <v>322</v>
      </c>
      <c r="F190" s="55">
        <v>4.0</v>
      </c>
      <c r="G190" s="133" t="s">
        <v>348</v>
      </c>
      <c r="H190" s="134">
        <f>VLOOKUP(G190,'Equipment Pricing'!A:C,3,0)</f>
        <v>2582</v>
      </c>
      <c r="I190" s="140" t="s">
        <v>361</v>
      </c>
      <c r="J190" s="50">
        <f>VLOOKUP(I190,'Equipment Pricing'!A:C,3,0)</f>
        <v>256</v>
      </c>
      <c r="K190" s="50">
        <f t="shared" si="1"/>
        <v>2838</v>
      </c>
      <c r="L190" s="135">
        <v>620.0</v>
      </c>
      <c r="M190" s="135">
        <f t="shared" si="2"/>
        <v>328.51</v>
      </c>
      <c r="N190" s="135">
        <v>475.0</v>
      </c>
      <c r="O190" s="135">
        <f t="shared" si="3"/>
        <v>4261.51</v>
      </c>
      <c r="P190" s="135">
        <f t="shared" si="4"/>
        <v>1413.49</v>
      </c>
      <c r="Q190" s="136">
        <v>5675.0</v>
      </c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ht="15.75" customHeight="1">
      <c r="A191" s="58" t="s">
        <v>285</v>
      </c>
      <c r="B191" s="58" t="s">
        <v>147</v>
      </c>
      <c r="C191" s="58" t="s">
        <v>206</v>
      </c>
      <c r="D191" s="55" t="s">
        <v>42</v>
      </c>
      <c r="E191" s="55" t="s">
        <v>322</v>
      </c>
      <c r="F191" s="55">
        <v>4.0</v>
      </c>
      <c r="G191" s="133" t="s">
        <v>348</v>
      </c>
      <c r="H191" s="134">
        <f>VLOOKUP(G191,'Equipment Pricing'!A:C,3,0)</f>
        <v>2582</v>
      </c>
      <c r="I191" s="140" t="s">
        <v>367</v>
      </c>
      <c r="J191" s="50">
        <f>VLOOKUP(I191,'Equipment Pricing'!A:C,3,0)</f>
        <v>330</v>
      </c>
      <c r="K191" s="50">
        <f t="shared" si="1"/>
        <v>2912</v>
      </c>
      <c r="L191" s="135">
        <v>620.0</v>
      </c>
      <c r="M191" s="135">
        <f t="shared" si="2"/>
        <v>335.54</v>
      </c>
      <c r="N191" s="135">
        <v>475.0</v>
      </c>
      <c r="O191" s="135">
        <f t="shared" si="3"/>
        <v>4342.54</v>
      </c>
      <c r="P191" s="135">
        <f t="shared" si="4"/>
        <v>1332.46</v>
      </c>
      <c r="Q191" s="136">
        <v>5675.0</v>
      </c>
      <c r="R191" s="75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ht="15.75" customHeight="1">
      <c r="A192" s="58" t="s">
        <v>285</v>
      </c>
      <c r="B192" s="58" t="s">
        <v>147</v>
      </c>
      <c r="C192" s="58" t="s">
        <v>206</v>
      </c>
      <c r="D192" s="55" t="s">
        <v>42</v>
      </c>
      <c r="E192" s="55" t="s">
        <v>322</v>
      </c>
      <c r="F192" s="55">
        <v>5.0</v>
      </c>
      <c r="G192" s="133" t="s">
        <v>349</v>
      </c>
      <c r="H192" s="134">
        <f>VLOOKUP(G192,'Equipment Pricing'!A:C,3,0)</f>
        <v>2943</v>
      </c>
      <c r="I192" s="140" t="s">
        <v>361</v>
      </c>
      <c r="J192" s="50">
        <f>VLOOKUP(I192,'Equipment Pricing'!A:C,3,0)</f>
        <v>256</v>
      </c>
      <c r="K192" s="50">
        <f t="shared" si="1"/>
        <v>3199</v>
      </c>
      <c r="L192" s="135">
        <v>620.0</v>
      </c>
      <c r="M192" s="135">
        <f t="shared" si="2"/>
        <v>362.805</v>
      </c>
      <c r="N192" s="135">
        <v>475.0</v>
      </c>
      <c r="O192" s="135">
        <f t="shared" si="3"/>
        <v>4656.805</v>
      </c>
      <c r="P192" s="135">
        <f t="shared" si="4"/>
        <v>1418.195</v>
      </c>
      <c r="Q192" s="136">
        <v>6075.0</v>
      </c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ht="15.75" customHeight="1">
      <c r="A193" s="58" t="s">
        <v>285</v>
      </c>
      <c r="B193" s="58" t="s">
        <v>147</v>
      </c>
      <c r="C193" s="58" t="s">
        <v>206</v>
      </c>
      <c r="D193" s="55" t="s">
        <v>42</v>
      </c>
      <c r="E193" s="55" t="s">
        <v>322</v>
      </c>
      <c r="F193" s="55">
        <v>5.0</v>
      </c>
      <c r="G193" s="133" t="s">
        <v>349</v>
      </c>
      <c r="H193" s="134">
        <f>VLOOKUP(G193,'Equipment Pricing'!A:C,3,0)</f>
        <v>2943</v>
      </c>
      <c r="I193" s="140" t="s">
        <v>367</v>
      </c>
      <c r="J193" s="50">
        <f>VLOOKUP(I193,'Equipment Pricing'!A:C,3,0)</f>
        <v>330</v>
      </c>
      <c r="K193" s="50">
        <f t="shared" si="1"/>
        <v>3273</v>
      </c>
      <c r="L193" s="135">
        <v>620.0</v>
      </c>
      <c r="M193" s="135">
        <f t="shared" si="2"/>
        <v>369.835</v>
      </c>
      <c r="N193" s="135">
        <v>475.0</v>
      </c>
      <c r="O193" s="135">
        <f t="shared" si="3"/>
        <v>4737.835</v>
      </c>
      <c r="P193" s="135">
        <f t="shared" si="4"/>
        <v>1337.165</v>
      </c>
      <c r="Q193" s="136">
        <v>6075.0</v>
      </c>
      <c r="R193" s="75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ht="15.75" customHeight="1">
      <c r="A194" s="58" t="s">
        <v>207</v>
      </c>
      <c r="B194" s="58" t="s">
        <v>208</v>
      </c>
      <c r="C194" s="58" t="s">
        <v>206</v>
      </c>
      <c r="D194" s="55" t="s">
        <v>42</v>
      </c>
      <c r="E194" s="55" t="s">
        <v>322</v>
      </c>
      <c r="F194" s="55">
        <v>2.0</v>
      </c>
      <c r="G194" s="133" t="s">
        <v>344</v>
      </c>
      <c r="H194" s="134">
        <f>VLOOKUP(G194,'Equipment Pricing'!A:C,3,0)</f>
        <v>2047</v>
      </c>
      <c r="I194" s="140" t="s">
        <v>365</v>
      </c>
      <c r="J194" s="50">
        <f>VLOOKUP(I194,'Equipment Pricing'!A:C,3,0)</f>
        <v>389</v>
      </c>
      <c r="K194" s="50">
        <f t="shared" si="1"/>
        <v>2436</v>
      </c>
      <c r="L194" s="135">
        <v>620.0</v>
      </c>
      <c r="M194" s="135">
        <f t="shared" si="2"/>
        <v>290.32</v>
      </c>
      <c r="N194" s="135">
        <v>475.0</v>
      </c>
      <c r="O194" s="135">
        <f t="shared" si="3"/>
        <v>3821.32</v>
      </c>
      <c r="P194" s="135">
        <f t="shared" si="4"/>
        <v>1153.68</v>
      </c>
      <c r="Q194" s="136">
        <v>4975.0</v>
      </c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ht="15.75" customHeight="1">
      <c r="A195" s="58" t="s">
        <v>207</v>
      </c>
      <c r="B195" s="58" t="s">
        <v>208</v>
      </c>
      <c r="C195" s="58" t="s">
        <v>206</v>
      </c>
      <c r="D195" s="55" t="s">
        <v>42</v>
      </c>
      <c r="E195" s="55" t="s">
        <v>322</v>
      </c>
      <c r="F195" s="55">
        <v>2.0</v>
      </c>
      <c r="G195" s="133" t="s">
        <v>344</v>
      </c>
      <c r="H195" s="134">
        <f>VLOOKUP(G195,'Equipment Pricing'!A:C,3,0)</f>
        <v>2047</v>
      </c>
      <c r="I195" s="140" t="s">
        <v>366</v>
      </c>
      <c r="J195" s="50">
        <f>VLOOKUP(I195,'Equipment Pricing'!A:C,3,0)</f>
        <v>233</v>
      </c>
      <c r="K195" s="50">
        <f t="shared" si="1"/>
        <v>2280</v>
      </c>
      <c r="L195" s="135">
        <v>620.0</v>
      </c>
      <c r="M195" s="135">
        <f t="shared" si="2"/>
        <v>275.5</v>
      </c>
      <c r="N195" s="135">
        <v>475.0</v>
      </c>
      <c r="O195" s="135">
        <f t="shared" si="3"/>
        <v>3650.5</v>
      </c>
      <c r="P195" s="135">
        <f t="shared" si="4"/>
        <v>1324.5</v>
      </c>
      <c r="Q195" s="136">
        <v>4975.0</v>
      </c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ht="15.75" customHeight="1">
      <c r="A196" s="58" t="s">
        <v>207</v>
      </c>
      <c r="B196" s="58" t="s">
        <v>208</v>
      </c>
      <c r="C196" s="58" t="s">
        <v>206</v>
      </c>
      <c r="D196" s="55" t="s">
        <v>42</v>
      </c>
      <c r="E196" s="55" t="s">
        <v>322</v>
      </c>
      <c r="F196" s="55">
        <v>2.5</v>
      </c>
      <c r="G196" s="133" t="s">
        <v>345</v>
      </c>
      <c r="H196" s="134">
        <f>VLOOKUP(G196,'Equipment Pricing'!A:C,3,0)</f>
        <v>2163</v>
      </c>
      <c r="I196" s="140" t="s">
        <v>365</v>
      </c>
      <c r="J196" s="50">
        <f>VLOOKUP(I196,'Equipment Pricing'!A:C,3,0)</f>
        <v>389</v>
      </c>
      <c r="K196" s="50">
        <f t="shared" si="1"/>
        <v>2552</v>
      </c>
      <c r="L196" s="135">
        <v>620.0</v>
      </c>
      <c r="M196" s="135">
        <f t="shared" si="2"/>
        <v>301.34</v>
      </c>
      <c r="N196" s="135">
        <v>475.0</v>
      </c>
      <c r="O196" s="135">
        <f t="shared" si="3"/>
        <v>3948.34</v>
      </c>
      <c r="P196" s="135">
        <f t="shared" si="4"/>
        <v>1151.66</v>
      </c>
      <c r="Q196" s="136">
        <v>5100.0</v>
      </c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ht="15.75" customHeight="1">
      <c r="A197" s="58" t="s">
        <v>207</v>
      </c>
      <c r="B197" s="58" t="s">
        <v>208</v>
      </c>
      <c r="C197" s="58" t="s">
        <v>206</v>
      </c>
      <c r="D197" s="55" t="s">
        <v>42</v>
      </c>
      <c r="E197" s="55" t="s">
        <v>322</v>
      </c>
      <c r="F197" s="55">
        <v>2.5</v>
      </c>
      <c r="G197" s="133" t="s">
        <v>345</v>
      </c>
      <c r="H197" s="134">
        <f>VLOOKUP(G197,'Equipment Pricing'!A:C,3,0)</f>
        <v>2163</v>
      </c>
      <c r="I197" s="140" t="s">
        <v>366</v>
      </c>
      <c r="J197" s="50">
        <f>VLOOKUP(I197,'Equipment Pricing'!A:C,3,0)</f>
        <v>233</v>
      </c>
      <c r="K197" s="50">
        <f t="shared" si="1"/>
        <v>2396</v>
      </c>
      <c r="L197" s="135">
        <v>620.0</v>
      </c>
      <c r="M197" s="135">
        <f t="shared" si="2"/>
        <v>286.52</v>
      </c>
      <c r="N197" s="135">
        <v>475.0</v>
      </c>
      <c r="O197" s="135">
        <f t="shared" si="3"/>
        <v>3777.52</v>
      </c>
      <c r="P197" s="135">
        <f t="shared" si="4"/>
        <v>1322.48</v>
      </c>
      <c r="Q197" s="136">
        <v>5100.0</v>
      </c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ht="15.75" customHeight="1">
      <c r="A198" s="58" t="s">
        <v>207</v>
      </c>
      <c r="B198" s="58" t="s">
        <v>208</v>
      </c>
      <c r="C198" s="58" t="s">
        <v>206</v>
      </c>
      <c r="D198" s="55" t="s">
        <v>42</v>
      </c>
      <c r="E198" s="55" t="s">
        <v>322</v>
      </c>
      <c r="F198" s="55">
        <v>3.0</v>
      </c>
      <c r="G198" s="133" t="s">
        <v>346</v>
      </c>
      <c r="H198" s="134">
        <f>VLOOKUP(G198,'Equipment Pricing'!A:C,3,0)</f>
        <v>2189</v>
      </c>
      <c r="I198" s="140" t="s">
        <v>361</v>
      </c>
      <c r="J198" s="50">
        <f>VLOOKUP(I198,'Equipment Pricing'!A:C,3,0)</f>
        <v>256</v>
      </c>
      <c r="K198" s="50">
        <f t="shared" si="1"/>
        <v>2445</v>
      </c>
      <c r="L198" s="135">
        <v>620.0</v>
      </c>
      <c r="M198" s="135">
        <f t="shared" si="2"/>
        <v>291.175</v>
      </c>
      <c r="N198" s="135">
        <v>475.0</v>
      </c>
      <c r="O198" s="135">
        <f t="shared" si="3"/>
        <v>3831.175</v>
      </c>
      <c r="P198" s="135">
        <f t="shared" si="4"/>
        <v>1418.825</v>
      </c>
      <c r="Q198" s="136">
        <v>5250.0</v>
      </c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ht="15.75" customHeight="1">
      <c r="A199" s="58" t="s">
        <v>207</v>
      </c>
      <c r="B199" s="58" t="s">
        <v>208</v>
      </c>
      <c r="C199" s="58" t="s">
        <v>206</v>
      </c>
      <c r="D199" s="55" t="s">
        <v>42</v>
      </c>
      <c r="E199" s="55" t="s">
        <v>322</v>
      </c>
      <c r="F199" s="55">
        <v>3.0</v>
      </c>
      <c r="G199" s="133" t="s">
        <v>346</v>
      </c>
      <c r="H199" s="134">
        <f>VLOOKUP(G199,'Equipment Pricing'!A:C,3,0)</f>
        <v>2189</v>
      </c>
      <c r="I199" s="140" t="s">
        <v>366</v>
      </c>
      <c r="J199" s="50">
        <f>VLOOKUP(I199,'Equipment Pricing'!A:C,3,0)</f>
        <v>233</v>
      </c>
      <c r="K199" s="50">
        <f t="shared" si="1"/>
        <v>2422</v>
      </c>
      <c r="L199" s="135">
        <v>620.0</v>
      </c>
      <c r="M199" s="135">
        <f t="shared" si="2"/>
        <v>288.99</v>
      </c>
      <c r="N199" s="135">
        <v>475.0</v>
      </c>
      <c r="O199" s="135">
        <f t="shared" si="3"/>
        <v>3805.99</v>
      </c>
      <c r="P199" s="135">
        <f t="shared" si="4"/>
        <v>1444.01</v>
      </c>
      <c r="Q199" s="136">
        <v>5250.0</v>
      </c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ht="15.75" customHeight="1">
      <c r="A200" s="58" t="s">
        <v>207</v>
      </c>
      <c r="B200" s="58" t="s">
        <v>208</v>
      </c>
      <c r="C200" s="58" t="s">
        <v>206</v>
      </c>
      <c r="D200" s="55" t="s">
        <v>42</v>
      </c>
      <c r="E200" s="55" t="s">
        <v>322</v>
      </c>
      <c r="F200" s="55">
        <v>3.5</v>
      </c>
      <c r="G200" s="133" t="s">
        <v>347</v>
      </c>
      <c r="H200" s="134">
        <f>VLOOKUP(G200,'Equipment Pricing'!A:C,3,0)</f>
        <v>2415</v>
      </c>
      <c r="I200" s="140" t="s">
        <v>361</v>
      </c>
      <c r="J200" s="50">
        <f>VLOOKUP(I200,'Equipment Pricing'!A:C,3,0)</f>
        <v>256</v>
      </c>
      <c r="K200" s="50">
        <f t="shared" si="1"/>
        <v>2671</v>
      </c>
      <c r="L200" s="135">
        <v>620.0</v>
      </c>
      <c r="M200" s="135">
        <f t="shared" si="2"/>
        <v>312.645</v>
      </c>
      <c r="N200" s="135">
        <v>475.0</v>
      </c>
      <c r="O200" s="135">
        <f t="shared" si="3"/>
        <v>4078.645</v>
      </c>
      <c r="P200" s="135">
        <f t="shared" si="4"/>
        <v>1421.355</v>
      </c>
      <c r="Q200" s="136">
        <v>5500.0</v>
      </c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ht="15.75" customHeight="1">
      <c r="A201" s="58" t="s">
        <v>207</v>
      </c>
      <c r="B201" s="58" t="s">
        <v>208</v>
      </c>
      <c r="C201" s="58" t="s">
        <v>206</v>
      </c>
      <c r="D201" s="55" t="s">
        <v>42</v>
      </c>
      <c r="E201" s="55" t="s">
        <v>322</v>
      </c>
      <c r="F201" s="55">
        <v>3.5</v>
      </c>
      <c r="G201" s="133" t="s">
        <v>347</v>
      </c>
      <c r="H201" s="134">
        <f>VLOOKUP(G201,'Equipment Pricing'!A:C,3,0)</f>
        <v>2415</v>
      </c>
      <c r="I201" s="140" t="s">
        <v>366</v>
      </c>
      <c r="J201" s="50">
        <f>VLOOKUP(I201,'Equipment Pricing'!A:C,3,0)</f>
        <v>233</v>
      </c>
      <c r="K201" s="50">
        <f t="shared" si="1"/>
        <v>2648</v>
      </c>
      <c r="L201" s="135">
        <v>620.0</v>
      </c>
      <c r="M201" s="135">
        <f t="shared" si="2"/>
        <v>310.46</v>
      </c>
      <c r="N201" s="135">
        <v>475.0</v>
      </c>
      <c r="O201" s="135">
        <f t="shared" si="3"/>
        <v>4053.46</v>
      </c>
      <c r="P201" s="135">
        <f t="shared" si="4"/>
        <v>1446.54</v>
      </c>
      <c r="Q201" s="136">
        <v>5500.0</v>
      </c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ht="15.75" customHeight="1">
      <c r="A202" s="58" t="s">
        <v>207</v>
      </c>
      <c r="B202" s="58" t="s">
        <v>208</v>
      </c>
      <c r="C202" s="58" t="s">
        <v>206</v>
      </c>
      <c r="D202" s="55" t="s">
        <v>42</v>
      </c>
      <c r="E202" s="55" t="s">
        <v>322</v>
      </c>
      <c r="F202" s="55">
        <v>4.0</v>
      </c>
      <c r="G202" s="133" t="s">
        <v>348</v>
      </c>
      <c r="H202" s="134">
        <f>VLOOKUP(G202,'Equipment Pricing'!A:C,3,0)</f>
        <v>2582</v>
      </c>
      <c r="I202" s="140" t="s">
        <v>361</v>
      </c>
      <c r="J202" s="50">
        <f>VLOOKUP(I202,'Equipment Pricing'!A:C,3,0)</f>
        <v>256</v>
      </c>
      <c r="K202" s="50">
        <f t="shared" si="1"/>
        <v>2838</v>
      </c>
      <c r="L202" s="135">
        <v>620.0</v>
      </c>
      <c r="M202" s="135">
        <f t="shared" si="2"/>
        <v>328.51</v>
      </c>
      <c r="N202" s="135">
        <v>475.0</v>
      </c>
      <c r="O202" s="135">
        <f t="shared" si="3"/>
        <v>4261.51</v>
      </c>
      <c r="P202" s="135">
        <f t="shared" si="4"/>
        <v>1413.49</v>
      </c>
      <c r="Q202" s="136">
        <v>5675.0</v>
      </c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ht="15.75" customHeight="1">
      <c r="A203" s="58" t="s">
        <v>207</v>
      </c>
      <c r="B203" s="58" t="s">
        <v>208</v>
      </c>
      <c r="C203" s="58" t="s">
        <v>206</v>
      </c>
      <c r="D203" s="55" t="s">
        <v>42</v>
      </c>
      <c r="E203" s="55" t="s">
        <v>322</v>
      </c>
      <c r="F203" s="55">
        <v>4.0</v>
      </c>
      <c r="G203" s="133" t="s">
        <v>348</v>
      </c>
      <c r="H203" s="134">
        <f>VLOOKUP(G203,'Equipment Pricing'!A:C,3,0)</f>
        <v>2582</v>
      </c>
      <c r="I203" s="140" t="s">
        <v>367</v>
      </c>
      <c r="J203" s="50">
        <f>VLOOKUP(I203,'Equipment Pricing'!A:C,3,0)</f>
        <v>330</v>
      </c>
      <c r="K203" s="50">
        <f t="shared" si="1"/>
        <v>2912</v>
      </c>
      <c r="L203" s="135">
        <v>620.0</v>
      </c>
      <c r="M203" s="135">
        <f t="shared" si="2"/>
        <v>335.54</v>
      </c>
      <c r="N203" s="135">
        <v>475.0</v>
      </c>
      <c r="O203" s="135">
        <f t="shared" si="3"/>
        <v>4342.54</v>
      </c>
      <c r="P203" s="135">
        <f t="shared" si="4"/>
        <v>1332.46</v>
      </c>
      <c r="Q203" s="136">
        <v>5675.0</v>
      </c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ht="15.75" customHeight="1">
      <c r="A204" s="58" t="s">
        <v>207</v>
      </c>
      <c r="B204" s="58" t="s">
        <v>208</v>
      </c>
      <c r="C204" s="58" t="s">
        <v>206</v>
      </c>
      <c r="D204" s="55" t="s">
        <v>42</v>
      </c>
      <c r="E204" s="55" t="s">
        <v>322</v>
      </c>
      <c r="F204" s="55">
        <v>5.0</v>
      </c>
      <c r="G204" s="133" t="s">
        <v>349</v>
      </c>
      <c r="H204" s="134">
        <f>VLOOKUP(G204,'Equipment Pricing'!A:C,3,0)</f>
        <v>2943</v>
      </c>
      <c r="I204" s="140" t="s">
        <v>361</v>
      </c>
      <c r="J204" s="50">
        <f>VLOOKUP(I204,'Equipment Pricing'!A:C,3,0)</f>
        <v>256</v>
      </c>
      <c r="K204" s="50">
        <f t="shared" si="1"/>
        <v>3199</v>
      </c>
      <c r="L204" s="135">
        <v>620.0</v>
      </c>
      <c r="M204" s="135">
        <f t="shared" si="2"/>
        <v>362.805</v>
      </c>
      <c r="N204" s="135">
        <v>475.0</v>
      </c>
      <c r="O204" s="135">
        <f t="shared" si="3"/>
        <v>4656.805</v>
      </c>
      <c r="P204" s="135">
        <f t="shared" si="4"/>
        <v>1418.195</v>
      </c>
      <c r="Q204" s="136">
        <v>6075.0</v>
      </c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ht="15.75" customHeight="1">
      <c r="A205" s="58" t="s">
        <v>207</v>
      </c>
      <c r="B205" s="58" t="s">
        <v>208</v>
      </c>
      <c r="C205" s="58" t="s">
        <v>206</v>
      </c>
      <c r="D205" s="55" t="s">
        <v>42</v>
      </c>
      <c r="E205" s="55" t="s">
        <v>322</v>
      </c>
      <c r="F205" s="55">
        <v>5.0</v>
      </c>
      <c r="G205" s="133" t="s">
        <v>349</v>
      </c>
      <c r="H205" s="134">
        <f>VLOOKUP(G205,'Equipment Pricing'!A:C,3,0)</f>
        <v>2943</v>
      </c>
      <c r="I205" s="140" t="s">
        <v>367</v>
      </c>
      <c r="J205" s="50">
        <f>VLOOKUP(I205,'Equipment Pricing'!A:C,3,0)</f>
        <v>330</v>
      </c>
      <c r="K205" s="50">
        <f t="shared" si="1"/>
        <v>3273</v>
      </c>
      <c r="L205" s="135">
        <v>620.0</v>
      </c>
      <c r="M205" s="135">
        <f t="shared" si="2"/>
        <v>369.835</v>
      </c>
      <c r="N205" s="135">
        <v>475.0</v>
      </c>
      <c r="O205" s="135">
        <f t="shared" si="3"/>
        <v>4737.835</v>
      </c>
      <c r="P205" s="135">
        <f t="shared" si="4"/>
        <v>1337.165</v>
      </c>
      <c r="Q205" s="136">
        <v>6075.0</v>
      </c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ht="15.75" customHeight="1">
      <c r="A206" s="58" t="s">
        <v>335</v>
      </c>
      <c r="B206" s="58" t="s">
        <v>210</v>
      </c>
      <c r="C206" s="58" t="s">
        <v>148</v>
      </c>
      <c r="D206" s="55" t="s">
        <v>42</v>
      </c>
      <c r="E206" s="55" t="s">
        <v>322</v>
      </c>
      <c r="F206" s="55">
        <v>2.0</v>
      </c>
      <c r="G206" s="133" t="s">
        <v>344</v>
      </c>
      <c r="H206" s="134">
        <f>VLOOKUP(G206,'Equipment Pricing'!A:C,3,0)</f>
        <v>2047</v>
      </c>
      <c r="I206" s="140" t="s">
        <v>365</v>
      </c>
      <c r="J206" s="50">
        <f>VLOOKUP(I206,'Equipment Pricing'!A:C,3,0)</f>
        <v>389</v>
      </c>
      <c r="K206" s="50">
        <f t="shared" si="1"/>
        <v>2436</v>
      </c>
      <c r="L206" s="135">
        <v>620.0</v>
      </c>
      <c r="M206" s="135">
        <f t="shared" si="2"/>
        <v>290.32</v>
      </c>
      <c r="N206" s="135">
        <v>475.0</v>
      </c>
      <c r="O206" s="135">
        <f t="shared" si="3"/>
        <v>3821.32</v>
      </c>
      <c r="P206" s="135">
        <f t="shared" si="4"/>
        <v>1153.68</v>
      </c>
      <c r="Q206" s="136">
        <v>4975.0</v>
      </c>
      <c r="R206" s="75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ht="15.75" customHeight="1">
      <c r="A207" s="58" t="s">
        <v>335</v>
      </c>
      <c r="B207" s="58" t="s">
        <v>210</v>
      </c>
      <c r="C207" s="58" t="s">
        <v>148</v>
      </c>
      <c r="D207" s="55" t="s">
        <v>42</v>
      </c>
      <c r="E207" s="55" t="s">
        <v>322</v>
      </c>
      <c r="F207" s="55">
        <v>2.0</v>
      </c>
      <c r="G207" s="133" t="s">
        <v>344</v>
      </c>
      <c r="H207" s="134">
        <f>VLOOKUP(G207,'Equipment Pricing'!A:C,3,0)</f>
        <v>2047</v>
      </c>
      <c r="I207" s="140" t="s">
        <v>366</v>
      </c>
      <c r="J207" s="50">
        <f>VLOOKUP(I207,'Equipment Pricing'!A:C,3,0)</f>
        <v>233</v>
      </c>
      <c r="K207" s="50">
        <f t="shared" si="1"/>
        <v>2280</v>
      </c>
      <c r="L207" s="135">
        <v>620.0</v>
      </c>
      <c r="M207" s="135">
        <f t="shared" si="2"/>
        <v>275.5</v>
      </c>
      <c r="N207" s="135">
        <v>475.0</v>
      </c>
      <c r="O207" s="135">
        <f t="shared" si="3"/>
        <v>3650.5</v>
      </c>
      <c r="P207" s="135">
        <f t="shared" si="4"/>
        <v>1324.5</v>
      </c>
      <c r="Q207" s="136">
        <v>4975.0</v>
      </c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ht="15.75" customHeight="1">
      <c r="A208" s="58" t="s">
        <v>335</v>
      </c>
      <c r="B208" s="58" t="s">
        <v>210</v>
      </c>
      <c r="C208" s="58" t="s">
        <v>148</v>
      </c>
      <c r="D208" s="55" t="s">
        <v>42</v>
      </c>
      <c r="E208" s="55" t="s">
        <v>322</v>
      </c>
      <c r="F208" s="55">
        <v>2.5</v>
      </c>
      <c r="G208" s="133" t="s">
        <v>345</v>
      </c>
      <c r="H208" s="134">
        <f>VLOOKUP(G208,'Equipment Pricing'!A:C,3,0)</f>
        <v>2163</v>
      </c>
      <c r="I208" s="140" t="s">
        <v>365</v>
      </c>
      <c r="J208" s="50">
        <f>VLOOKUP(I208,'Equipment Pricing'!A:C,3,0)</f>
        <v>389</v>
      </c>
      <c r="K208" s="50">
        <f t="shared" si="1"/>
        <v>2552</v>
      </c>
      <c r="L208" s="135">
        <v>620.0</v>
      </c>
      <c r="M208" s="135">
        <f t="shared" si="2"/>
        <v>301.34</v>
      </c>
      <c r="N208" s="135">
        <v>475.0</v>
      </c>
      <c r="O208" s="135">
        <f t="shared" si="3"/>
        <v>3948.34</v>
      </c>
      <c r="P208" s="135">
        <f t="shared" si="4"/>
        <v>1151.66</v>
      </c>
      <c r="Q208" s="136">
        <v>5100.0</v>
      </c>
      <c r="R208" s="75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ht="15.75" customHeight="1">
      <c r="A209" s="58" t="s">
        <v>335</v>
      </c>
      <c r="B209" s="58" t="s">
        <v>210</v>
      </c>
      <c r="C209" s="58" t="s">
        <v>148</v>
      </c>
      <c r="D209" s="55" t="s">
        <v>42</v>
      </c>
      <c r="E209" s="55" t="s">
        <v>322</v>
      </c>
      <c r="F209" s="55">
        <v>2.5</v>
      </c>
      <c r="G209" s="133" t="s">
        <v>345</v>
      </c>
      <c r="H209" s="134">
        <f>VLOOKUP(G209,'Equipment Pricing'!A:C,3,0)</f>
        <v>2163</v>
      </c>
      <c r="I209" s="140" t="s">
        <v>366</v>
      </c>
      <c r="J209" s="50">
        <f>VLOOKUP(I209,'Equipment Pricing'!A:C,3,0)</f>
        <v>233</v>
      </c>
      <c r="K209" s="50">
        <f t="shared" si="1"/>
        <v>2396</v>
      </c>
      <c r="L209" s="135">
        <v>620.0</v>
      </c>
      <c r="M209" s="135">
        <f t="shared" si="2"/>
        <v>286.52</v>
      </c>
      <c r="N209" s="135">
        <v>475.0</v>
      </c>
      <c r="O209" s="135">
        <f t="shared" si="3"/>
        <v>3777.52</v>
      </c>
      <c r="P209" s="135">
        <f t="shared" si="4"/>
        <v>1322.48</v>
      </c>
      <c r="Q209" s="136">
        <v>5100.0</v>
      </c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ht="15.75" customHeight="1">
      <c r="A210" s="58" t="s">
        <v>335</v>
      </c>
      <c r="B210" s="58" t="s">
        <v>210</v>
      </c>
      <c r="C210" s="58" t="s">
        <v>148</v>
      </c>
      <c r="D210" s="55" t="s">
        <v>42</v>
      </c>
      <c r="E210" s="55" t="s">
        <v>322</v>
      </c>
      <c r="F210" s="55">
        <v>3.0</v>
      </c>
      <c r="G210" s="133" t="s">
        <v>346</v>
      </c>
      <c r="H210" s="134">
        <f>VLOOKUP(G210,'Equipment Pricing'!A:C,3,0)</f>
        <v>2189</v>
      </c>
      <c r="I210" s="140" t="s">
        <v>361</v>
      </c>
      <c r="J210" s="50">
        <f>VLOOKUP(I210,'Equipment Pricing'!A:C,3,0)</f>
        <v>256</v>
      </c>
      <c r="K210" s="50">
        <f t="shared" si="1"/>
        <v>2445</v>
      </c>
      <c r="L210" s="135">
        <v>620.0</v>
      </c>
      <c r="M210" s="135">
        <f t="shared" si="2"/>
        <v>291.175</v>
      </c>
      <c r="N210" s="135">
        <v>475.0</v>
      </c>
      <c r="O210" s="135">
        <f t="shared" si="3"/>
        <v>3831.175</v>
      </c>
      <c r="P210" s="135">
        <f t="shared" si="4"/>
        <v>1418.825</v>
      </c>
      <c r="Q210" s="136">
        <v>5250.0</v>
      </c>
      <c r="R210" s="75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ht="15.75" customHeight="1">
      <c r="A211" s="58" t="s">
        <v>335</v>
      </c>
      <c r="B211" s="58" t="s">
        <v>210</v>
      </c>
      <c r="C211" s="58" t="s">
        <v>148</v>
      </c>
      <c r="D211" s="55" t="s">
        <v>42</v>
      </c>
      <c r="E211" s="55" t="s">
        <v>322</v>
      </c>
      <c r="F211" s="55">
        <v>3.0</v>
      </c>
      <c r="G211" s="133" t="s">
        <v>346</v>
      </c>
      <c r="H211" s="134">
        <f>VLOOKUP(G211,'Equipment Pricing'!A:C,3,0)</f>
        <v>2189</v>
      </c>
      <c r="I211" s="140" t="s">
        <v>366</v>
      </c>
      <c r="J211" s="50">
        <f>VLOOKUP(I211,'Equipment Pricing'!A:C,3,0)</f>
        <v>233</v>
      </c>
      <c r="K211" s="50">
        <f t="shared" si="1"/>
        <v>2422</v>
      </c>
      <c r="L211" s="135">
        <v>620.0</v>
      </c>
      <c r="M211" s="135">
        <f t="shared" si="2"/>
        <v>288.99</v>
      </c>
      <c r="N211" s="135">
        <v>475.0</v>
      </c>
      <c r="O211" s="135">
        <f t="shared" si="3"/>
        <v>3805.99</v>
      </c>
      <c r="P211" s="135">
        <f t="shared" si="4"/>
        <v>1444.01</v>
      </c>
      <c r="Q211" s="136">
        <v>5250.0</v>
      </c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ht="15.75" customHeight="1">
      <c r="A212" s="58" t="s">
        <v>335</v>
      </c>
      <c r="B212" s="58" t="s">
        <v>210</v>
      </c>
      <c r="C212" s="58" t="s">
        <v>148</v>
      </c>
      <c r="D212" s="55" t="s">
        <v>42</v>
      </c>
      <c r="E212" s="55" t="s">
        <v>322</v>
      </c>
      <c r="F212" s="55">
        <v>3.5</v>
      </c>
      <c r="G212" s="133" t="s">
        <v>347</v>
      </c>
      <c r="H212" s="134">
        <f>VLOOKUP(G212,'Equipment Pricing'!A:C,3,0)</f>
        <v>2415</v>
      </c>
      <c r="I212" s="140" t="s">
        <v>361</v>
      </c>
      <c r="J212" s="50">
        <f>VLOOKUP(I212,'Equipment Pricing'!A:C,3,0)</f>
        <v>256</v>
      </c>
      <c r="K212" s="50">
        <f t="shared" si="1"/>
        <v>2671</v>
      </c>
      <c r="L212" s="135">
        <v>620.0</v>
      </c>
      <c r="M212" s="135">
        <f t="shared" si="2"/>
        <v>312.645</v>
      </c>
      <c r="N212" s="135">
        <v>475.0</v>
      </c>
      <c r="O212" s="135">
        <f t="shared" si="3"/>
        <v>4078.645</v>
      </c>
      <c r="P212" s="135">
        <f t="shared" si="4"/>
        <v>1421.355</v>
      </c>
      <c r="Q212" s="136">
        <v>5500.0</v>
      </c>
      <c r="R212" s="75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ht="15.75" customHeight="1">
      <c r="A213" s="58" t="s">
        <v>335</v>
      </c>
      <c r="B213" s="58" t="s">
        <v>210</v>
      </c>
      <c r="C213" s="58" t="s">
        <v>148</v>
      </c>
      <c r="D213" s="55" t="s">
        <v>42</v>
      </c>
      <c r="E213" s="55" t="s">
        <v>322</v>
      </c>
      <c r="F213" s="55">
        <v>3.5</v>
      </c>
      <c r="G213" s="133" t="s">
        <v>347</v>
      </c>
      <c r="H213" s="134">
        <f>VLOOKUP(G213,'Equipment Pricing'!A:C,3,0)</f>
        <v>2415</v>
      </c>
      <c r="I213" s="140" t="s">
        <v>366</v>
      </c>
      <c r="J213" s="50">
        <f>VLOOKUP(I213,'Equipment Pricing'!A:C,3,0)</f>
        <v>233</v>
      </c>
      <c r="K213" s="50">
        <f t="shared" si="1"/>
        <v>2648</v>
      </c>
      <c r="L213" s="135">
        <v>620.0</v>
      </c>
      <c r="M213" s="135">
        <f t="shared" si="2"/>
        <v>310.46</v>
      </c>
      <c r="N213" s="135">
        <v>475.0</v>
      </c>
      <c r="O213" s="135">
        <f t="shared" si="3"/>
        <v>4053.46</v>
      </c>
      <c r="P213" s="135">
        <f t="shared" si="4"/>
        <v>1446.54</v>
      </c>
      <c r="Q213" s="136">
        <v>5500.0</v>
      </c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ht="15.75" customHeight="1">
      <c r="A214" s="58" t="s">
        <v>335</v>
      </c>
      <c r="B214" s="58" t="s">
        <v>210</v>
      </c>
      <c r="C214" s="58" t="s">
        <v>148</v>
      </c>
      <c r="D214" s="55" t="s">
        <v>42</v>
      </c>
      <c r="E214" s="55" t="s">
        <v>322</v>
      </c>
      <c r="F214" s="55">
        <v>4.0</v>
      </c>
      <c r="G214" s="133" t="s">
        <v>348</v>
      </c>
      <c r="H214" s="134">
        <f>VLOOKUP(G214,'Equipment Pricing'!A:C,3,0)</f>
        <v>2582</v>
      </c>
      <c r="I214" s="140" t="s">
        <v>361</v>
      </c>
      <c r="J214" s="50">
        <f>VLOOKUP(I214,'Equipment Pricing'!A:C,3,0)</f>
        <v>256</v>
      </c>
      <c r="K214" s="50">
        <f t="shared" si="1"/>
        <v>2838</v>
      </c>
      <c r="L214" s="135">
        <v>620.0</v>
      </c>
      <c r="M214" s="135">
        <f t="shared" si="2"/>
        <v>328.51</v>
      </c>
      <c r="N214" s="135">
        <v>475.0</v>
      </c>
      <c r="O214" s="135">
        <f t="shared" si="3"/>
        <v>4261.51</v>
      </c>
      <c r="P214" s="135">
        <f t="shared" si="4"/>
        <v>1413.49</v>
      </c>
      <c r="Q214" s="136">
        <v>5675.0</v>
      </c>
      <c r="R214" s="75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ht="15.75" customHeight="1">
      <c r="A215" s="58" t="s">
        <v>335</v>
      </c>
      <c r="B215" s="58" t="s">
        <v>210</v>
      </c>
      <c r="C215" s="58" t="s">
        <v>148</v>
      </c>
      <c r="D215" s="55" t="s">
        <v>42</v>
      </c>
      <c r="E215" s="55" t="s">
        <v>322</v>
      </c>
      <c r="F215" s="55">
        <v>4.0</v>
      </c>
      <c r="G215" s="133" t="s">
        <v>348</v>
      </c>
      <c r="H215" s="134">
        <f>VLOOKUP(G215,'Equipment Pricing'!A:C,3,0)</f>
        <v>2582</v>
      </c>
      <c r="I215" s="140" t="s">
        <v>367</v>
      </c>
      <c r="J215" s="50">
        <f>VLOOKUP(I215,'Equipment Pricing'!A:C,3,0)</f>
        <v>330</v>
      </c>
      <c r="K215" s="50">
        <f t="shared" si="1"/>
        <v>2912</v>
      </c>
      <c r="L215" s="135">
        <v>620.0</v>
      </c>
      <c r="M215" s="135">
        <f t="shared" si="2"/>
        <v>335.54</v>
      </c>
      <c r="N215" s="135">
        <v>475.0</v>
      </c>
      <c r="O215" s="135">
        <f t="shared" si="3"/>
        <v>4342.54</v>
      </c>
      <c r="P215" s="135">
        <f t="shared" si="4"/>
        <v>1332.46</v>
      </c>
      <c r="Q215" s="136">
        <v>5675.0</v>
      </c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ht="15.75" customHeight="1">
      <c r="A216" s="58" t="s">
        <v>335</v>
      </c>
      <c r="B216" s="58" t="s">
        <v>210</v>
      </c>
      <c r="C216" s="58" t="s">
        <v>148</v>
      </c>
      <c r="D216" s="55" t="s">
        <v>42</v>
      </c>
      <c r="E216" s="55" t="s">
        <v>322</v>
      </c>
      <c r="F216" s="55">
        <v>5.0</v>
      </c>
      <c r="G216" s="133" t="s">
        <v>349</v>
      </c>
      <c r="H216" s="134">
        <f>VLOOKUP(G216,'Equipment Pricing'!A:C,3,0)</f>
        <v>2943</v>
      </c>
      <c r="I216" s="140" t="s">
        <v>361</v>
      </c>
      <c r="J216" s="50">
        <f>VLOOKUP(I216,'Equipment Pricing'!A:C,3,0)</f>
        <v>256</v>
      </c>
      <c r="K216" s="50">
        <f t="shared" si="1"/>
        <v>3199</v>
      </c>
      <c r="L216" s="135">
        <v>620.0</v>
      </c>
      <c r="M216" s="135">
        <f t="shared" si="2"/>
        <v>362.805</v>
      </c>
      <c r="N216" s="135">
        <v>475.0</v>
      </c>
      <c r="O216" s="135">
        <f t="shared" si="3"/>
        <v>4656.805</v>
      </c>
      <c r="P216" s="135">
        <f t="shared" si="4"/>
        <v>1418.195</v>
      </c>
      <c r="Q216" s="136">
        <v>6075.0</v>
      </c>
      <c r="R216" s="75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ht="15.75" customHeight="1">
      <c r="A217" s="58" t="s">
        <v>335</v>
      </c>
      <c r="B217" s="58" t="s">
        <v>210</v>
      </c>
      <c r="C217" s="58" t="s">
        <v>148</v>
      </c>
      <c r="D217" s="55" t="s">
        <v>42</v>
      </c>
      <c r="E217" s="55" t="s">
        <v>322</v>
      </c>
      <c r="F217" s="55">
        <v>5.0</v>
      </c>
      <c r="G217" s="133" t="s">
        <v>349</v>
      </c>
      <c r="H217" s="134">
        <f>VLOOKUP(G217,'Equipment Pricing'!A:C,3,0)</f>
        <v>2943</v>
      </c>
      <c r="I217" s="140" t="s">
        <v>367</v>
      </c>
      <c r="J217" s="50">
        <f>VLOOKUP(I217,'Equipment Pricing'!A:C,3,0)</f>
        <v>330</v>
      </c>
      <c r="K217" s="50">
        <f t="shared" si="1"/>
        <v>3273</v>
      </c>
      <c r="L217" s="135">
        <v>620.0</v>
      </c>
      <c r="M217" s="135">
        <f t="shared" si="2"/>
        <v>369.835</v>
      </c>
      <c r="N217" s="135">
        <v>475.0</v>
      </c>
      <c r="O217" s="135">
        <f t="shared" si="3"/>
        <v>4737.835</v>
      </c>
      <c r="P217" s="135">
        <f t="shared" si="4"/>
        <v>1337.165</v>
      </c>
      <c r="Q217" s="136">
        <v>6075.0</v>
      </c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ht="15.75" customHeight="1">
      <c r="A218" s="57" t="s">
        <v>212</v>
      </c>
      <c r="B218" s="102" t="s">
        <v>115</v>
      </c>
      <c r="C218" s="102" t="s">
        <v>116</v>
      </c>
      <c r="D218" s="103" t="s">
        <v>42</v>
      </c>
      <c r="E218" s="55" t="s">
        <v>322</v>
      </c>
      <c r="F218" s="55">
        <v>2.0</v>
      </c>
      <c r="G218" s="133" t="s">
        <v>351</v>
      </c>
      <c r="H218" s="134">
        <f>VLOOKUP(G218,'Equipment Pricing'!A:C,3,0)</f>
        <v>2047</v>
      </c>
      <c r="I218" s="140" t="s">
        <v>359</v>
      </c>
      <c r="J218" s="50">
        <f>VLOOKUP(I218,'Equipment Pricing'!A:C,3,0)</f>
        <v>118</v>
      </c>
      <c r="K218" s="50">
        <f t="shared" si="1"/>
        <v>2165</v>
      </c>
      <c r="L218" s="135">
        <v>620.0</v>
      </c>
      <c r="M218" s="135">
        <f t="shared" si="2"/>
        <v>264.575</v>
      </c>
      <c r="N218" s="135">
        <v>475.0</v>
      </c>
      <c r="O218" s="135">
        <f t="shared" si="3"/>
        <v>3524.575</v>
      </c>
      <c r="P218" s="135">
        <f t="shared" si="4"/>
        <v>1450.425</v>
      </c>
      <c r="Q218" s="136">
        <v>4975.0</v>
      </c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ht="15.75" customHeight="1">
      <c r="A219" s="57" t="s">
        <v>212</v>
      </c>
      <c r="B219" s="102" t="s">
        <v>115</v>
      </c>
      <c r="C219" s="102" t="s">
        <v>116</v>
      </c>
      <c r="D219" s="103" t="s">
        <v>42</v>
      </c>
      <c r="E219" s="55" t="s">
        <v>322</v>
      </c>
      <c r="F219" s="55">
        <v>2.0</v>
      </c>
      <c r="G219" s="133" t="s">
        <v>351</v>
      </c>
      <c r="H219" s="134">
        <f>VLOOKUP(G219,'Equipment Pricing'!A:C,3,0)</f>
        <v>2047</v>
      </c>
      <c r="I219" s="133" t="s">
        <v>362</v>
      </c>
      <c r="J219" s="50">
        <f>VLOOKUP(I219,'Equipment Pricing'!A:C,3,0)</f>
        <v>134</v>
      </c>
      <c r="K219" s="50">
        <f t="shared" si="1"/>
        <v>2181</v>
      </c>
      <c r="L219" s="135">
        <v>620.0</v>
      </c>
      <c r="M219" s="135">
        <f t="shared" si="2"/>
        <v>266.095</v>
      </c>
      <c r="N219" s="135">
        <v>475.0</v>
      </c>
      <c r="O219" s="135">
        <f t="shared" si="3"/>
        <v>3542.095</v>
      </c>
      <c r="P219" s="135">
        <f t="shared" si="4"/>
        <v>1432.905</v>
      </c>
      <c r="Q219" s="136">
        <v>4975.0</v>
      </c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ht="15.75" customHeight="1">
      <c r="A220" s="57" t="s">
        <v>212</v>
      </c>
      <c r="B220" s="102" t="s">
        <v>115</v>
      </c>
      <c r="C220" s="102" t="s">
        <v>116</v>
      </c>
      <c r="D220" s="103" t="s">
        <v>42</v>
      </c>
      <c r="E220" s="55" t="s">
        <v>322</v>
      </c>
      <c r="F220" s="55">
        <v>2.5</v>
      </c>
      <c r="G220" s="133" t="s">
        <v>352</v>
      </c>
      <c r="H220" s="134">
        <f>VLOOKUP(G220,'Equipment Pricing'!A:C,3,0)</f>
        <v>2163</v>
      </c>
      <c r="I220" s="140" t="s">
        <v>359</v>
      </c>
      <c r="J220" s="50">
        <f>VLOOKUP(I220,'Equipment Pricing'!A:C,3,0)</f>
        <v>118</v>
      </c>
      <c r="K220" s="50">
        <f t="shared" si="1"/>
        <v>2281</v>
      </c>
      <c r="L220" s="135">
        <v>620.0</v>
      </c>
      <c r="M220" s="135">
        <f t="shared" si="2"/>
        <v>275.595</v>
      </c>
      <c r="N220" s="135">
        <v>475.0</v>
      </c>
      <c r="O220" s="135">
        <f t="shared" si="3"/>
        <v>3651.595</v>
      </c>
      <c r="P220" s="135">
        <f t="shared" si="4"/>
        <v>1448.405</v>
      </c>
      <c r="Q220" s="136">
        <v>5100.0</v>
      </c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ht="15.75" customHeight="1">
      <c r="A221" s="57" t="s">
        <v>212</v>
      </c>
      <c r="B221" s="102" t="s">
        <v>115</v>
      </c>
      <c r="C221" s="102" t="s">
        <v>116</v>
      </c>
      <c r="D221" s="103" t="s">
        <v>42</v>
      </c>
      <c r="E221" s="55" t="s">
        <v>322</v>
      </c>
      <c r="F221" s="55">
        <v>2.5</v>
      </c>
      <c r="G221" s="133" t="s">
        <v>352</v>
      </c>
      <c r="H221" s="134">
        <f>VLOOKUP(G221,'Equipment Pricing'!A:C,3,0)</f>
        <v>2163</v>
      </c>
      <c r="I221" s="133" t="s">
        <v>362</v>
      </c>
      <c r="J221" s="50">
        <f>VLOOKUP(I221,'Equipment Pricing'!A:C,3,0)</f>
        <v>134</v>
      </c>
      <c r="K221" s="50">
        <f t="shared" si="1"/>
        <v>2297</v>
      </c>
      <c r="L221" s="135">
        <v>620.0</v>
      </c>
      <c r="M221" s="135">
        <f t="shared" si="2"/>
        <v>277.115</v>
      </c>
      <c r="N221" s="135">
        <v>475.0</v>
      </c>
      <c r="O221" s="135">
        <f t="shared" si="3"/>
        <v>3669.115</v>
      </c>
      <c r="P221" s="135">
        <f t="shared" si="4"/>
        <v>1430.885</v>
      </c>
      <c r="Q221" s="136">
        <v>5100.0</v>
      </c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ht="15.75" customHeight="1">
      <c r="A222" s="57" t="s">
        <v>212</v>
      </c>
      <c r="B222" s="102" t="s">
        <v>115</v>
      </c>
      <c r="C222" s="102" t="s">
        <v>116</v>
      </c>
      <c r="D222" s="103" t="s">
        <v>42</v>
      </c>
      <c r="E222" s="55" t="s">
        <v>322</v>
      </c>
      <c r="F222" s="55">
        <v>3.0</v>
      </c>
      <c r="G222" s="133" t="s">
        <v>353</v>
      </c>
      <c r="H222" s="134">
        <f>VLOOKUP(G222,'Equipment Pricing'!A:C,3,0)</f>
        <v>2189</v>
      </c>
      <c r="I222" s="140" t="s">
        <v>361</v>
      </c>
      <c r="J222" s="50">
        <f>VLOOKUP(I222,'Equipment Pricing'!A:C,3,0)</f>
        <v>256</v>
      </c>
      <c r="K222" s="50">
        <f t="shared" si="1"/>
        <v>2445</v>
      </c>
      <c r="L222" s="135">
        <v>620.0</v>
      </c>
      <c r="M222" s="135">
        <f t="shared" si="2"/>
        <v>291.175</v>
      </c>
      <c r="N222" s="135">
        <v>475.0</v>
      </c>
      <c r="O222" s="135">
        <f t="shared" si="3"/>
        <v>3831.175</v>
      </c>
      <c r="P222" s="135">
        <f t="shared" si="4"/>
        <v>1418.825</v>
      </c>
      <c r="Q222" s="136">
        <v>5250.0</v>
      </c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ht="15.75" customHeight="1">
      <c r="A223" s="57" t="s">
        <v>212</v>
      </c>
      <c r="B223" s="102" t="s">
        <v>115</v>
      </c>
      <c r="C223" s="102" t="s">
        <v>116</v>
      </c>
      <c r="D223" s="103" t="s">
        <v>42</v>
      </c>
      <c r="E223" s="55" t="s">
        <v>322</v>
      </c>
      <c r="F223" s="55">
        <v>3.0</v>
      </c>
      <c r="G223" s="133" t="s">
        <v>353</v>
      </c>
      <c r="H223" s="134">
        <f>VLOOKUP(G223,'Equipment Pricing'!A:C,3,0)</f>
        <v>2189</v>
      </c>
      <c r="I223" s="133" t="s">
        <v>362</v>
      </c>
      <c r="J223" s="50">
        <f>VLOOKUP(I223,'Equipment Pricing'!A:C,3,0)</f>
        <v>134</v>
      </c>
      <c r="K223" s="50">
        <f t="shared" si="1"/>
        <v>2323</v>
      </c>
      <c r="L223" s="135">
        <v>620.0</v>
      </c>
      <c r="M223" s="135">
        <f t="shared" si="2"/>
        <v>279.585</v>
      </c>
      <c r="N223" s="135">
        <v>475.0</v>
      </c>
      <c r="O223" s="135">
        <f t="shared" si="3"/>
        <v>3697.585</v>
      </c>
      <c r="P223" s="135">
        <f t="shared" si="4"/>
        <v>1552.415</v>
      </c>
      <c r="Q223" s="136">
        <v>5250.0</v>
      </c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ht="15.75" customHeight="1">
      <c r="A224" s="57" t="s">
        <v>212</v>
      </c>
      <c r="B224" s="102" t="s">
        <v>115</v>
      </c>
      <c r="C224" s="102" t="s">
        <v>116</v>
      </c>
      <c r="D224" s="103" t="s">
        <v>42</v>
      </c>
      <c r="E224" s="55" t="s">
        <v>322</v>
      </c>
      <c r="F224" s="55">
        <v>3.5</v>
      </c>
      <c r="G224" s="133" t="s">
        <v>354</v>
      </c>
      <c r="H224" s="134">
        <f>VLOOKUP(G224,'Equipment Pricing'!A:C,3,0)</f>
        <v>2415</v>
      </c>
      <c r="I224" s="140" t="s">
        <v>361</v>
      </c>
      <c r="J224" s="50">
        <f>VLOOKUP(I224,'Equipment Pricing'!A:C,3,0)</f>
        <v>256</v>
      </c>
      <c r="K224" s="50">
        <f t="shared" si="1"/>
        <v>2671</v>
      </c>
      <c r="L224" s="135">
        <v>620.0</v>
      </c>
      <c r="M224" s="135">
        <f t="shared" si="2"/>
        <v>312.645</v>
      </c>
      <c r="N224" s="135">
        <v>475.0</v>
      </c>
      <c r="O224" s="135">
        <f t="shared" si="3"/>
        <v>4078.645</v>
      </c>
      <c r="P224" s="135">
        <f t="shared" si="4"/>
        <v>1421.355</v>
      </c>
      <c r="Q224" s="136">
        <v>5500.0</v>
      </c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ht="15.75" customHeight="1">
      <c r="A225" s="57" t="s">
        <v>212</v>
      </c>
      <c r="B225" s="102" t="s">
        <v>115</v>
      </c>
      <c r="C225" s="102" t="s">
        <v>116</v>
      </c>
      <c r="D225" s="103" t="s">
        <v>42</v>
      </c>
      <c r="E225" s="55" t="s">
        <v>322</v>
      </c>
      <c r="F225" s="55">
        <v>3.5</v>
      </c>
      <c r="G225" s="133" t="s">
        <v>354</v>
      </c>
      <c r="H225" s="134">
        <f>VLOOKUP(G225,'Equipment Pricing'!A:C,3,0)</f>
        <v>2415</v>
      </c>
      <c r="I225" s="133" t="s">
        <v>363</v>
      </c>
      <c r="J225" s="50">
        <f>VLOOKUP(I225,'Equipment Pricing'!A:C,3,0)</f>
        <v>134</v>
      </c>
      <c r="K225" s="50">
        <f t="shared" si="1"/>
        <v>2549</v>
      </c>
      <c r="L225" s="135">
        <v>620.0</v>
      </c>
      <c r="M225" s="135">
        <f t="shared" si="2"/>
        <v>301.055</v>
      </c>
      <c r="N225" s="135">
        <v>475.0</v>
      </c>
      <c r="O225" s="135">
        <f t="shared" si="3"/>
        <v>3945.055</v>
      </c>
      <c r="P225" s="135">
        <f t="shared" si="4"/>
        <v>1554.945</v>
      </c>
      <c r="Q225" s="136">
        <v>5500.0</v>
      </c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ht="15.75" customHeight="1">
      <c r="A226" s="57" t="s">
        <v>212</v>
      </c>
      <c r="B226" s="102" t="s">
        <v>115</v>
      </c>
      <c r="C226" s="102" t="s">
        <v>116</v>
      </c>
      <c r="D226" s="103" t="s">
        <v>42</v>
      </c>
      <c r="E226" s="55" t="s">
        <v>322</v>
      </c>
      <c r="F226" s="55">
        <v>4.0</v>
      </c>
      <c r="G226" s="133" t="s">
        <v>355</v>
      </c>
      <c r="H226" s="134">
        <f>VLOOKUP(G226,'Equipment Pricing'!A:C,3,0)</f>
        <v>2582</v>
      </c>
      <c r="I226" s="140" t="s">
        <v>361</v>
      </c>
      <c r="J226" s="50">
        <f>VLOOKUP(I226,'Equipment Pricing'!A:C,3,0)</f>
        <v>256</v>
      </c>
      <c r="K226" s="50">
        <f t="shared" si="1"/>
        <v>2838</v>
      </c>
      <c r="L226" s="135">
        <v>620.0</v>
      </c>
      <c r="M226" s="135">
        <f t="shared" si="2"/>
        <v>328.51</v>
      </c>
      <c r="N226" s="135">
        <v>475.0</v>
      </c>
      <c r="O226" s="135">
        <f t="shared" si="3"/>
        <v>4261.51</v>
      </c>
      <c r="P226" s="135">
        <f t="shared" si="4"/>
        <v>1413.49</v>
      </c>
      <c r="Q226" s="136">
        <v>5675.0</v>
      </c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ht="15.75" customHeight="1">
      <c r="A227" s="57" t="s">
        <v>212</v>
      </c>
      <c r="B227" s="102" t="s">
        <v>115</v>
      </c>
      <c r="C227" s="102" t="s">
        <v>116</v>
      </c>
      <c r="D227" s="103" t="s">
        <v>42</v>
      </c>
      <c r="E227" s="55" t="s">
        <v>322</v>
      </c>
      <c r="F227" s="55">
        <v>4.0</v>
      </c>
      <c r="G227" s="133" t="s">
        <v>355</v>
      </c>
      <c r="H227" s="134">
        <f>VLOOKUP(G227,'Equipment Pricing'!A:C,3,0)</f>
        <v>2582</v>
      </c>
      <c r="I227" s="133" t="s">
        <v>363</v>
      </c>
      <c r="J227" s="50">
        <f>VLOOKUP(I227,'Equipment Pricing'!A:C,3,0)</f>
        <v>134</v>
      </c>
      <c r="K227" s="50">
        <f t="shared" si="1"/>
        <v>2716</v>
      </c>
      <c r="L227" s="135">
        <v>620.0</v>
      </c>
      <c r="M227" s="135">
        <f t="shared" si="2"/>
        <v>316.92</v>
      </c>
      <c r="N227" s="135">
        <v>475.0</v>
      </c>
      <c r="O227" s="135">
        <f t="shared" si="3"/>
        <v>4127.92</v>
      </c>
      <c r="P227" s="135">
        <f t="shared" si="4"/>
        <v>1547.08</v>
      </c>
      <c r="Q227" s="136">
        <v>5675.0</v>
      </c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ht="15.75" customHeight="1">
      <c r="A228" s="57" t="s">
        <v>212</v>
      </c>
      <c r="B228" s="102" t="s">
        <v>115</v>
      </c>
      <c r="C228" s="102" t="s">
        <v>116</v>
      </c>
      <c r="D228" s="103" t="s">
        <v>42</v>
      </c>
      <c r="E228" s="55" t="s">
        <v>322</v>
      </c>
      <c r="F228" s="55">
        <v>5.0</v>
      </c>
      <c r="G228" s="133" t="s">
        <v>356</v>
      </c>
      <c r="H228" s="134">
        <f>VLOOKUP(G228,'Equipment Pricing'!A:C,3,0)</f>
        <v>2943</v>
      </c>
      <c r="I228" s="140" t="s">
        <v>361</v>
      </c>
      <c r="J228" s="50">
        <f>VLOOKUP(I228,'Equipment Pricing'!A:C,3,0)</f>
        <v>256</v>
      </c>
      <c r="K228" s="50">
        <f t="shared" si="1"/>
        <v>3199</v>
      </c>
      <c r="L228" s="135">
        <v>620.0</v>
      </c>
      <c r="M228" s="135">
        <f t="shared" si="2"/>
        <v>362.805</v>
      </c>
      <c r="N228" s="135">
        <v>475.0</v>
      </c>
      <c r="O228" s="135">
        <f t="shared" si="3"/>
        <v>4656.805</v>
      </c>
      <c r="P228" s="135">
        <f t="shared" si="4"/>
        <v>1418.195</v>
      </c>
      <c r="Q228" s="136">
        <v>6075.0</v>
      </c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ht="15.75" customHeight="1">
      <c r="A229" s="57" t="s">
        <v>212</v>
      </c>
      <c r="B229" s="102" t="s">
        <v>115</v>
      </c>
      <c r="C229" s="102" t="s">
        <v>116</v>
      </c>
      <c r="D229" s="103" t="s">
        <v>42</v>
      </c>
      <c r="E229" s="55" t="s">
        <v>322</v>
      </c>
      <c r="F229" s="55">
        <v>5.0</v>
      </c>
      <c r="G229" s="133" t="s">
        <v>356</v>
      </c>
      <c r="H229" s="134">
        <f>VLOOKUP(G229,'Equipment Pricing'!A:C,3,0)</f>
        <v>2943</v>
      </c>
      <c r="I229" s="133" t="s">
        <v>364</v>
      </c>
      <c r="J229" s="50">
        <f>VLOOKUP(I229,'Equipment Pricing'!A:C,3,0)</f>
        <v>190</v>
      </c>
      <c r="K229" s="50">
        <f t="shared" si="1"/>
        <v>3133</v>
      </c>
      <c r="L229" s="135">
        <v>620.0</v>
      </c>
      <c r="M229" s="135">
        <f t="shared" si="2"/>
        <v>356.535</v>
      </c>
      <c r="N229" s="135">
        <v>475.0</v>
      </c>
      <c r="O229" s="135">
        <f t="shared" si="3"/>
        <v>4584.535</v>
      </c>
      <c r="P229" s="135">
        <f t="shared" si="4"/>
        <v>1490.465</v>
      </c>
      <c r="Q229" s="136">
        <v>6075.0</v>
      </c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75"/>
      <c r="J230" s="75"/>
      <c r="K230" s="75"/>
      <c r="L230" s="1"/>
      <c r="M230" s="1"/>
      <c r="N230" s="75"/>
      <c r="O230" s="1"/>
      <c r="P230" s="1"/>
      <c r="Q230" s="1"/>
      <c r="R230" s="1"/>
      <c r="T230" s="1"/>
      <c r="U230" s="1"/>
      <c r="V230" s="1"/>
      <c r="W230" s="1"/>
      <c r="X230" s="1"/>
      <c r="Y230" s="1"/>
      <c r="Z230" s="1"/>
      <c r="AA230" s="1"/>
      <c r="AB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75"/>
      <c r="J231" s="75"/>
      <c r="K231" s="75"/>
      <c r="L231" s="1"/>
      <c r="M231" s="1"/>
      <c r="N231" s="75"/>
      <c r="O231" s="1"/>
      <c r="P231" s="1"/>
      <c r="Q231" s="1"/>
      <c r="R231" s="1"/>
      <c r="T231" s="1"/>
      <c r="U231" s="1"/>
      <c r="V231" s="1"/>
      <c r="W231" s="1"/>
      <c r="X231" s="1"/>
      <c r="Y231" s="1"/>
      <c r="Z231" s="1"/>
      <c r="AA231" s="1"/>
      <c r="AB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75"/>
      <c r="J232" s="75"/>
      <c r="K232" s="75"/>
      <c r="L232" s="1"/>
      <c r="M232" s="1"/>
      <c r="N232" s="75"/>
      <c r="O232" s="1"/>
      <c r="P232" s="1"/>
      <c r="Q232" s="1"/>
      <c r="R232" s="1"/>
      <c r="T232" s="1"/>
      <c r="U232" s="1"/>
      <c r="V232" s="1"/>
      <c r="W232" s="1"/>
      <c r="X232" s="1"/>
      <c r="Y232" s="1"/>
      <c r="Z232" s="1"/>
      <c r="AA232" s="1"/>
      <c r="AB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75"/>
      <c r="J233" s="75"/>
      <c r="K233" s="75"/>
      <c r="L233" s="1"/>
      <c r="M233" s="1"/>
      <c r="N233" s="75"/>
      <c r="O233" s="1"/>
      <c r="P233" s="1"/>
      <c r="Q233" s="1"/>
      <c r="R233" s="1"/>
      <c r="T233" s="1"/>
      <c r="U233" s="1"/>
      <c r="V233" s="1"/>
      <c r="W233" s="1"/>
      <c r="X233" s="1"/>
      <c r="Y233" s="1"/>
      <c r="Z233" s="1"/>
      <c r="AA233" s="1"/>
      <c r="AB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75"/>
      <c r="J234" s="75"/>
      <c r="K234" s="75"/>
      <c r="L234" s="1"/>
      <c r="M234" s="1"/>
      <c r="N234" s="75"/>
      <c r="O234" s="1"/>
      <c r="P234" s="1"/>
      <c r="Q234" s="1"/>
      <c r="R234" s="1"/>
      <c r="T234" s="1"/>
      <c r="U234" s="1"/>
      <c r="V234" s="1"/>
      <c r="W234" s="1"/>
      <c r="X234" s="1"/>
      <c r="Y234" s="1"/>
      <c r="Z234" s="1"/>
      <c r="AA234" s="1"/>
      <c r="AB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75"/>
      <c r="J235" s="75"/>
      <c r="K235" s="75"/>
      <c r="L235" s="1"/>
      <c r="M235" s="1"/>
      <c r="N235" s="75"/>
      <c r="O235" s="1"/>
      <c r="P235" s="1"/>
      <c r="Q235" s="1"/>
      <c r="R235" s="1"/>
      <c r="T235" s="1"/>
      <c r="U235" s="1"/>
      <c r="V235" s="1"/>
      <c r="W235" s="1"/>
      <c r="X235" s="1"/>
      <c r="Y235" s="1"/>
      <c r="Z235" s="1"/>
      <c r="AA235" s="1"/>
      <c r="AB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75"/>
      <c r="J236" s="75"/>
      <c r="K236" s="75"/>
      <c r="L236" s="1"/>
      <c r="M236" s="1"/>
      <c r="N236" s="75"/>
      <c r="O236" s="1"/>
      <c r="P236" s="1"/>
      <c r="Q236" s="1"/>
      <c r="R236" s="1"/>
      <c r="T236" s="1"/>
      <c r="U236" s="1"/>
      <c r="V236" s="1"/>
      <c r="W236" s="1"/>
      <c r="X236" s="1"/>
      <c r="Y236" s="1"/>
      <c r="Z236" s="1"/>
      <c r="AA236" s="1"/>
      <c r="AB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75"/>
      <c r="O237" s="1"/>
      <c r="P237" s="1"/>
      <c r="Q237" s="1"/>
      <c r="R237" s="1"/>
      <c r="T237" s="1"/>
      <c r="U237" s="1"/>
      <c r="V237" s="1"/>
      <c r="W237" s="1"/>
      <c r="X237" s="1"/>
      <c r="Y237" s="1"/>
      <c r="Z237" s="1"/>
      <c r="AA237" s="1"/>
      <c r="AB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75"/>
      <c r="O238" s="1"/>
      <c r="P238" s="1"/>
      <c r="Q238" s="1"/>
      <c r="R238" s="1"/>
      <c r="T238" s="1"/>
      <c r="U238" s="1"/>
      <c r="V238" s="1"/>
      <c r="W238" s="1"/>
      <c r="X238" s="1"/>
      <c r="Y238" s="1"/>
      <c r="Z238" s="1"/>
      <c r="AA238" s="1"/>
      <c r="AB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75"/>
      <c r="O239" s="1"/>
      <c r="P239" s="1"/>
      <c r="Q239" s="1"/>
      <c r="R239" s="1"/>
      <c r="T239" s="1"/>
      <c r="U239" s="1"/>
      <c r="V239" s="1"/>
      <c r="W239" s="1"/>
      <c r="X239" s="1"/>
      <c r="Y239" s="1"/>
      <c r="Z239" s="1"/>
      <c r="AA239" s="1"/>
      <c r="AB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75"/>
      <c r="O240" s="1"/>
      <c r="P240" s="1"/>
      <c r="Q240" s="1"/>
      <c r="R240" s="1"/>
      <c r="T240" s="1"/>
      <c r="U240" s="1"/>
      <c r="V240" s="1"/>
      <c r="W240" s="1"/>
      <c r="X240" s="1"/>
      <c r="Y240" s="1"/>
      <c r="Z240" s="1"/>
      <c r="AA240" s="1"/>
      <c r="AB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75"/>
      <c r="O241" s="1"/>
      <c r="P241" s="1"/>
      <c r="Q241" s="1"/>
      <c r="R241" s="1"/>
      <c r="T241" s="1"/>
      <c r="U241" s="1"/>
      <c r="V241" s="1"/>
      <c r="W241" s="1"/>
      <c r="X241" s="1"/>
      <c r="Y241" s="1"/>
      <c r="Z241" s="1"/>
      <c r="AA241" s="1"/>
      <c r="AB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75"/>
      <c r="O242" s="1"/>
      <c r="P242" s="1"/>
      <c r="Q242" s="1"/>
      <c r="R242" s="1"/>
      <c r="T242" s="1"/>
      <c r="U242" s="1"/>
      <c r="V242" s="1"/>
      <c r="W242" s="1"/>
      <c r="X242" s="1"/>
      <c r="Y242" s="1"/>
      <c r="Z242" s="1"/>
      <c r="AA242" s="1"/>
      <c r="AB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75"/>
      <c r="O243" s="1"/>
      <c r="P243" s="1"/>
      <c r="Q243" s="1"/>
      <c r="R243" s="1"/>
      <c r="T243" s="1"/>
      <c r="U243" s="1"/>
      <c r="V243" s="1"/>
      <c r="W243" s="1"/>
      <c r="X243" s="1"/>
      <c r="Y243" s="1"/>
      <c r="Z243" s="1"/>
      <c r="AA243" s="1"/>
      <c r="AB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75"/>
      <c r="O244" s="1"/>
      <c r="P244" s="1"/>
      <c r="Q244" s="1"/>
      <c r="R244" s="1"/>
      <c r="T244" s="1"/>
      <c r="U244" s="1"/>
      <c r="V244" s="1"/>
      <c r="W244" s="1"/>
      <c r="X244" s="1"/>
      <c r="Y244" s="1"/>
      <c r="Z244" s="1"/>
      <c r="AA244" s="1"/>
      <c r="AB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75"/>
      <c r="O245" s="1"/>
      <c r="P245" s="1"/>
      <c r="Q245" s="1"/>
      <c r="R245" s="1"/>
      <c r="T245" s="1"/>
      <c r="U245" s="1"/>
      <c r="V245" s="1"/>
      <c r="W245" s="1"/>
      <c r="X245" s="1"/>
      <c r="Y245" s="1"/>
      <c r="Z245" s="1"/>
      <c r="AA245" s="1"/>
      <c r="AB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75"/>
      <c r="O246" s="1"/>
      <c r="P246" s="1"/>
      <c r="Q246" s="1"/>
      <c r="R246" s="1"/>
      <c r="T246" s="1"/>
      <c r="U246" s="1"/>
      <c r="V246" s="1"/>
      <c r="W246" s="1"/>
      <c r="X246" s="1"/>
      <c r="Y246" s="1"/>
      <c r="Z246" s="1"/>
      <c r="AA246" s="1"/>
      <c r="AB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75"/>
      <c r="O247" s="1"/>
      <c r="P247" s="1"/>
      <c r="Q247" s="1"/>
      <c r="R247" s="1"/>
      <c r="T247" s="1"/>
      <c r="U247" s="1"/>
      <c r="V247" s="1"/>
      <c r="W247" s="1"/>
      <c r="X247" s="1"/>
      <c r="Y247" s="1"/>
      <c r="Z247" s="1"/>
      <c r="AA247" s="1"/>
      <c r="AB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75"/>
      <c r="O248" s="1"/>
      <c r="P248" s="1"/>
      <c r="Q248" s="1"/>
      <c r="R248" s="1"/>
      <c r="T248" s="1"/>
      <c r="U248" s="1"/>
      <c r="V248" s="1"/>
      <c r="W248" s="1"/>
      <c r="X248" s="1"/>
      <c r="Y248" s="1"/>
      <c r="Z248" s="1"/>
      <c r="AA248" s="1"/>
      <c r="AB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75"/>
      <c r="O249" s="1"/>
      <c r="P249" s="1"/>
      <c r="Q249" s="1"/>
      <c r="R249" s="1"/>
      <c r="T249" s="1"/>
      <c r="U249" s="1"/>
      <c r="V249" s="1"/>
      <c r="W249" s="1"/>
      <c r="X249" s="1"/>
      <c r="Y249" s="1"/>
      <c r="Z249" s="1"/>
      <c r="AA249" s="1"/>
      <c r="AB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75"/>
      <c r="O250" s="1"/>
      <c r="P250" s="1"/>
      <c r="Q250" s="1"/>
      <c r="R250" s="1"/>
      <c r="T250" s="1"/>
      <c r="U250" s="1"/>
      <c r="V250" s="1"/>
      <c r="W250" s="1"/>
      <c r="X250" s="1"/>
      <c r="Y250" s="1"/>
      <c r="Z250" s="1"/>
      <c r="AA250" s="1"/>
      <c r="AB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75"/>
      <c r="O251" s="1"/>
      <c r="P251" s="1"/>
      <c r="Q251" s="1"/>
      <c r="R251" s="1"/>
      <c r="T251" s="1"/>
      <c r="U251" s="1"/>
      <c r="V251" s="1"/>
      <c r="W251" s="1"/>
      <c r="X251" s="1"/>
      <c r="Y251" s="1"/>
      <c r="Z251" s="1"/>
      <c r="AA251" s="1"/>
      <c r="AB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75"/>
      <c r="O252" s="1"/>
      <c r="P252" s="1"/>
      <c r="Q252" s="1"/>
      <c r="R252" s="1"/>
      <c r="T252" s="1"/>
      <c r="U252" s="1"/>
      <c r="V252" s="1"/>
      <c r="W252" s="1"/>
      <c r="X252" s="1"/>
      <c r="Y252" s="1"/>
      <c r="Z252" s="1"/>
      <c r="AA252" s="1"/>
      <c r="AB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75"/>
      <c r="O253" s="1"/>
      <c r="P253" s="1"/>
      <c r="Q253" s="1"/>
      <c r="R253" s="1"/>
      <c r="T253" s="1"/>
      <c r="U253" s="1"/>
      <c r="V253" s="1"/>
      <c r="W253" s="1"/>
      <c r="X253" s="1"/>
      <c r="Y253" s="1"/>
      <c r="Z253" s="1"/>
      <c r="AA253" s="1"/>
      <c r="AB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75"/>
      <c r="O254" s="1"/>
      <c r="P254" s="1"/>
      <c r="Q254" s="1"/>
      <c r="R254" s="1"/>
      <c r="T254" s="1"/>
      <c r="U254" s="1"/>
      <c r="V254" s="1"/>
      <c r="W254" s="1"/>
      <c r="X254" s="1"/>
      <c r="Y254" s="1"/>
      <c r="Z254" s="1"/>
      <c r="AA254" s="1"/>
      <c r="AB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75"/>
      <c r="O255" s="1"/>
      <c r="P255" s="1"/>
      <c r="Q255" s="1"/>
      <c r="R255" s="1"/>
      <c r="T255" s="1"/>
      <c r="U255" s="1"/>
      <c r="V255" s="1"/>
      <c r="W255" s="1"/>
      <c r="X255" s="1"/>
      <c r="Y255" s="1"/>
      <c r="Z255" s="1"/>
      <c r="AA255" s="1"/>
      <c r="AB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75"/>
      <c r="O256" s="1"/>
      <c r="P256" s="1"/>
      <c r="Q256" s="1"/>
      <c r="R256" s="1"/>
      <c r="T256" s="1"/>
      <c r="U256" s="1"/>
      <c r="V256" s="1"/>
      <c r="W256" s="1"/>
      <c r="X256" s="1"/>
      <c r="Y256" s="1"/>
      <c r="Z256" s="1"/>
      <c r="AA256" s="1"/>
      <c r="AB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75"/>
      <c r="O257" s="1"/>
      <c r="P257" s="1"/>
      <c r="Q257" s="1"/>
      <c r="R257" s="1"/>
      <c r="T257" s="1"/>
      <c r="U257" s="1"/>
      <c r="V257" s="1"/>
      <c r="W257" s="1"/>
      <c r="X257" s="1"/>
      <c r="Y257" s="1"/>
      <c r="Z257" s="1"/>
      <c r="AA257" s="1"/>
      <c r="AB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75"/>
      <c r="O258" s="1"/>
      <c r="P258" s="1"/>
      <c r="Q258" s="1"/>
      <c r="R258" s="1"/>
      <c r="T258" s="1"/>
      <c r="U258" s="1"/>
      <c r="V258" s="1"/>
      <c r="W258" s="1"/>
      <c r="X258" s="1"/>
      <c r="Y258" s="1"/>
      <c r="Z258" s="1"/>
      <c r="AA258" s="1"/>
      <c r="AB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75"/>
      <c r="O259" s="1"/>
      <c r="P259" s="1"/>
      <c r="Q259" s="1"/>
      <c r="R259" s="1"/>
      <c r="T259" s="1"/>
      <c r="U259" s="1"/>
      <c r="V259" s="1"/>
      <c r="W259" s="1"/>
      <c r="X259" s="1"/>
      <c r="Y259" s="1"/>
      <c r="Z259" s="1"/>
      <c r="AA259" s="1"/>
      <c r="AB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75"/>
      <c r="O260" s="1"/>
      <c r="P260" s="1"/>
      <c r="Q260" s="1"/>
      <c r="R260" s="1"/>
      <c r="T260" s="1"/>
      <c r="U260" s="1"/>
      <c r="V260" s="1"/>
      <c r="W260" s="1"/>
      <c r="X260" s="1"/>
      <c r="Y260" s="1"/>
      <c r="Z260" s="1"/>
      <c r="AA260" s="1"/>
      <c r="AB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75"/>
      <c r="O261" s="1"/>
      <c r="P261" s="1"/>
      <c r="Q261" s="1"/>
      <c r="R261" s="1"/>
      <c r="T261" s="1"/>
      <c r="U261" s="1"/>
      <c r="V261" s="1"/>
      <c r="W261" s="1"/>
      <c r="X261" s="1"/>
      <c r="Y261" s="1"/>
      <c r="Z261" s="1"/>
      <c r="AA261" s="1"/>
      <c r="AB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75"/>
      <c r="O262" s="1"/>
      <c r="P262" s="1"/>
      <c r="Q262" s="1"/>
      <c r="R262" s="1"/>
      <c r="T262" s="1"/>
      <c r="U262" s="1"/>
      <c r="V262" s="1"/>
      <c r="W262" s="1"/>
      <c r="X262" s="1"/>
      <c r="Y262" s="1"/>
      <c r="Z262" s="1"/>
      <c r="AA262" s="1"/>
      <c r="AB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75"/>
      <c r="O263" s="1"/>
      <c r="P263" s="1"/>
      <c r="Q263" s="1"/>
      <c r="R263" s="1"/>
      <c r="T263" s="1"/>
      <c r="U263" s="1"/>
      <c r="V263" s="1"/>
      <c r="W263" s="1"/>
      <c r="X263" s="1"/>
      <c r="Y263" s="1"/>
      <c r="Z263" s="1"/>
      <c r="AA263" s="1"/>
      <c r="AB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75"/>
      <c r="O264" s="1"/>
      <c r="P264" s="1"/>
      <c r="Q264" s="1"/>
      <c r="R264" s="1"/>
      <c r="T264" s="1"/>
      <c r="U264" s="1"/>
      <c r="V264" s="1"/>
      <c r="W264" s="1"/>
      <c r="X264" s="1"/>
      <c r="Y264" s="1"/>
      <c r="Z264" s="1"/>
      <c r="AA264" s="1"/>
      <c r="AB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75"/>
      <c r="O265" s="1"/>
      <c r="P265" s="1"/>
      <c r="Q265" s="1"/>
      <c r="R265" s="1"/>
      <c r="T265" s="1"/>
      <c r="U265" s="1"/>
      <c r="V265" s="1"/>
      <c r="W265" s="1"/>
      <c r="X265" s="1"/>
      <c r="Y265" s="1"/>
      <c r="Z265" s="1"/>
      <c r="AA265" s="1"/>
      <c r="AB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75"/>
      <c r="O266" s="1"/>
      <c r="P266" s="1"/>
      <c r="Q266" s="1"/>
      <c r="R266" s="1"/>
      <c r="T266" s="1"/>
      <c r="U266" s="1"/>
      <c r="V266" s="1"/>
      <c r="W266" s="1"/>
      <c r="X266" s="1"/>
      <c r="Y266" s="1"/>
      <c r="Z266" s="1"/>
      <c r="AA266" s="1"/>
      <c r="AB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75"/>
      <c r="O267" s="1"/>
      <c r="P267" s="1"/>
      <c r="Q267" s="1"/>
      <c r="R267" s="1"/>
      <c r="T267" s="1"/>
      <c r="U267" s="1"/>
      <c r="V267" s="1"/>
      <c r="W267" s="1"/>
      <c r="X267" s="1"/>
      <c r="Y267" s="1"/>
      <c r="Z267" s="1"/>
      <c r="AA267" s="1"/>
      <c r="AB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75"/>
      <c r="O268" s="1"/>
      <c r="P268" s="1"/>
      <c r="Q268" s="1"/>
      <c r="R268" s="1"/>
      <c r="T268" s="1"/>
      <c r="U268" s="1"/>
      <c r="V268" s="1"/>
      <c r="W268" s="1"/>
      <c r="X268" s="1"/>
      <c r="Y268" s="1"/>
      <c r="Z268" s="1"/>
      <c r="AA268" s="1"/>
      <c r="AB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75"/>
      <c r="O269" s="1"/>
      <c r="P269" s="1"/>
      <c r="Q269" s="1"/>
      <c r="R269" s="1"/>
      <c r="T269" s="1"/>
      <c r="U269" s="1"/>
      <c r="V269" s="1"/>
      <c r="W269" s="1"/>
      <c r="X269" s="1"/>
      <c r="Y269" s="1"/>
      <c r="Z269" s="1"/>
      <c r="AA269" s="1"/>
      <c r="AB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75"/>
      <c r="O270" s="1"/>
      <c r="P270" s="1"/>
      <c r="Q270" s="1"/>
      <c r="R270" s="1"/>
      <c r="T270" s="1"/>
      <c r="U270" s="1"/>
      <c r="V270" s="1"/>
      <c r="W270" s="1"/>
      <c r="X270" s="1"/>
      <c r="Y270" s="1"/>
      <c r="Z270" s="1"/>
      <c r="AA270" s="1"/>
      <c r="AB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75"/>
      <c r="O271" s="1"/>
      <c r="P271" s="1"/>
      <c r="Q271" s="1"/>
      <c r="R271" s="1"/>
      <c r="T271" s="1"/>
      <c r="U271" s="1"/>
      <c r="V271" s="1"/>
      <c r="W271" s="1"/>
      <c r="X271" s="1"/>
      <c r="Y271" s="1"/>
      <c r="Z271" s="1"/>
      <c r="AA271" s="1"/>
      <c r="AB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75"/>
      <c r="O272" s="1"/>
      <c r="P272" s="1"/>
      <c r="Q272" s="1"/>
      <c r="R272" s="1"/>
      <c r="T272" s="1"/>
      <c r="U272" s="1"/>
      <c r="V272" s="1"/>
      <c r="W272" s="1"/>
      <c r="X272" s="1"/>
      <c r="Y272" s="1"/>
      <c r="Z272" s="1"/>
      <c r="AA272" s="1"/>
      <c r="AB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75"/>
      <c r="O273" s="1"/>
      <c r="P273" s="1"/>
      <c r="Q273" s="1"/>
      <c r="R273" s="1"/>
      <c r="T273" s="1"/>
      <c r="U273" s="1"/>
      <c r="V273" s="1"/>
      <c r="W273" s="1"/>
      <c r="X273" s="1"/>
      <c r="Y273" s="1"/>
      <c r="Z273" s="1"/>
      <c r="AA273" s="1"/>
      <c r="AB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75"/>
      <c r="O274" s="1"/>
      <c r="P274" s="1"/>
      <c r="Q274" s="1"/>
      <c r="R274" s="1"/>
      <c r="T274" s="1"/>
      <c r="U274" s="1"/>
      <c r="V274" s="1"/>
      <c r="W274" s="1"/>
      <c r="X274" s="1"/>
      <c r="Y274" s="1"/>
      <c r="Z274" s="1"/>
      <c r="AA274" s="1"/>
      <c r="AB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75"/>
      <c r="O275" s="1"/>
      <c r="P275" s="1"/>
      <c r="Q275" s="1"/>
      <c r="R275" s="1"/>
      <c r="T275" s="1"/>
      <c r="U275" s="1"/>
      <c r="V275" s="1"/>
      <c r="W275" s="1"/>
      <c r="X275" s="1"/>
      <c r="Y275" s="1"/>
      <c r="Z275" s="1"/>
      <c r="AA275" s="1"/>
      <c r="AB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75"/>
      <c r="O276" s="1"/>
      <c r="P276" s="1"/>
      <c r="Q276" s="1"/>
      <c r="R276" s="1"/>
      <c r="T276" s="1"/>
      <c r="U276" s="1"/>
      <c r="V276" s="1"/>
      <c r="W276" s="1"/>
      <c r="X276" s="1"/>
      <c r="Y276" s="1"/>
      <c r="Z276" s="1"/>
      <c r="AA276" s="1"/>
      <c r="AB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75"/>
      <c r="O277" s="1"/>
      <c r="P277" s="1"/>
      <c r="Q277" s="1"/>
      <c r="R277" s="1"/>
      <c r="T277" s="1"/>
      <c r="U277" s="1"/>
      <c r="V277" s="1"/>
      <c r="W277" s="1"/>
      <c r="X277" s="1"/>
      <c r="Y277" s="1"/>
      <c r="Z277" s="1"/>
      <c r="AA277" s="1"/>
      <c r="AB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75"/>
      <c r="O278" s="1"/>
      <c r="P278" s="1"/>
      <c r="Q278" s="1"/>
      <c r="R278" s="1"/>
      <c r="T278" s="1"/>
      <c r="U278" s="1"/>
      <c r="V278" s="1"/>
      <c r="W278" s="1"/>
      <c r="X278" s="1"/>
      <c r="Y278" s="1"/>
      <c r="Z278" s="1"/>
      <c r="AA278" s="1"/>
      <c r="AB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75"/>
      <c r="O279" s="1"/>
      <c r="P279" s="1"/>
      <c r="Q279" s="1"/>
      <c r="R279" s="1"/>
      <c r="T279" s="1"/>
      <c r="U279" s="1"/>
      <c r="V279" s="1"/>
      <c r="W279" s="1"/>
      <c r="X279" s="1"/>
      <c r="Y279" s="1"/>
      <c r="Z279" s="1"/>
      <c r="AA279" s="1"/>
      <c r="AB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75"/>
      <c r="O280" s="1"/>
      <c r="P280" s="1"/>
      <c r="Q280" s="1"/>
      <c r="R280" s="1"/>
      <c r="T280" s="1"/>
      <c r="U280" s="1"/>
      <c r="V280" s="1"/>
      <c r="W280" s="1"/>
      <c r="X280" s="1"/>
      <c r="Y280" s="1"/>
      <c r="Z280" s="1"/>
      <c r="AA280" s="1"/>
      <c r="AB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75"/>
      <c r="O281" s="1"/>
      <c r="P281" s="1"/>
      <c r="Q281" s="1"/>
      <c r="R281" s="1"/>
      <c r="T281" s="1"/>
      <c r="U281" s="1"/>
      <c r="V281" s="1"/>
      <c r="W281" s="1"/>
      <c r="X281" s="1"/>
      <c r="Y281" s="1"/>
      <c r="Z281" s="1"/>
      <c r="AA281" s="1"/>
      <c r="AB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75"/>
      <c r="O282" s="1"/>
      <c r="P282" s="1"/>
      <c r="Q282" s="1"/>
      <c r="R282" s="1"/>
      <c r="T282" s="1"/>
      <c r="U282" s="1"/>
      <c r="V282" s="1"/>
      <c r="W282" s="1"/>
      <c r="X282" s="1"/>
      <c r="Y282" s="1"/>
      <c r="Z282" s="1"/>
      <c r="AA282" s="1"/>
      <c r="AB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75"/>
      <c r="O283" s="1"/>
      <c r="P283" s="1"/>
      <c r="Q283" s="1"/>
      <c r="R283" s="1"/>
      <c r="T283" s="1"/>
      <c r="U283" s="1"/>
      <c r="V283" s="1"/>
      <c r="W283" s="1"/>
      <c r="X283" s="1"/>
      <c r="Y283" s="1"/>
      <c r="Z283" s="1"/>
      <c r="AA283" s="1"/>
      <c r="AB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75"/>
      <c r="O284" s="1"/>
      <c r="P284" s="1"/>
      <c r="Q284" s="1"/>
      <c r="R284" s="1"/>
      <c r="T284" s="1"/>
      <c r="U284" s="1"/>
      <c r="V284" s="1"/>
      <c r="W284" s="1"/>
      <c r="X284" s="1"/>
      <c r="Y284" s="1"/>
      <c r="Z284" s="1"/>
      <c r="AA284" s="1"/>
      <c r="AB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75"/>
      <c r="O285" s="1"/>
      <c r="P285" s="1"/>
      <c r="Q285" s="1"/>
      <c r="R285" s="1"/>
      <c r="T285" s="1"/>
      <c r="U285" s="1"/>
      <c r="V285" s="1"/>
      <c r="W285" s="1"/>
      <c r="X285" s="1"/>
      <c r="Y285" s="1"/>
      <c r="Z285" s="1"/>
      <c r="AA285" s="1"/>
      <c r="AB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75"/>
      <c r="O286" s="1"/>
      <c r="P286" s="1"/>
      <c r="Q286" s="1"/>
      <c r="R286" s="1"/>
      <c r="T286" s="1"/>
      <c r="U286" s="1"/>
      <c r="V286" s="1"/>
      <c r="W286" s="1"/>
      <c r="X286" s="1"/>
      <c r="Y286" s="1"/>
      <c r="Z286" s="1"/>
      <c r="AA286" s="1"/>
      <c r="AB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75"/>
      <c r="O287" s="1"/>
      <c r="P287" s="1"/>
      <c r="Q287" s="1"/>
      <c r="R287" s="1"/>
      <c r="T287" s="1"/>
      <c r="U287" s="1"/>
      <c r="V287" s="1"/>
      <c r="W287" s="1"/>
      <c r="X287" s="1"/>
      <c r="Y287" s="1"/>
      <c r="Z287" s="1"/>
      <c r="AA287" s="1"/>
      <c r="AB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75"/>
      <c r="O288" s="1"/>
      <c r="P288" s="1"/>
      <c r="Q288" s="1"/>
      <c r="R288" s="1"/>
      <c r="T288" s="1"/>
      <c r="U288" s="1"/>
      <c r="V288" s="1"/>
      <c r="W288" s="1"/>
      <c r="X288" s="1"/>
      <c r="Y288" s="1"/>
      <c r="Z288" s="1"/>
      <c r="AA288" s="1"/>
      <c r="AB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75"/>
      <c r="O289" s="1"/>
      <c r="P289" s="1"/>
      <c r="Q289" s="1"/>
      <c r="R289" s="1"/>
      <c r="T289" s="1"/>
      <c r="U289" s="1"/>
      <c r="V289" s="1"/>
      <c r="W289" s="1"/>
      <c r="X289" s="1"/>
      <c r="Y289" s="1"/>
      <c r="Z289" s="1"/>
      <c r="AA289" s="1"/>
      <c r="AB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75"/>
      <c r="O290" s="1"/>
      <c r="P290" s="1"/>
      <c r="Q290" s="1"/>
      <c r="R290" s="1"/>
      <c r="T290" s="1"/>
      <c r="U290" s="1"/>
      <c r="V290" s="1"/>
      <c r="W290" s="1"/>
      <c r="X290" s="1"/>
      <c r="Y290" s="1"/>
      <c r="Z290" s="1"/>
      <c r="AA290" s="1"/>
      <c r="AB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75"/>
      <c r="O291" s="1"/>
      <c r="P291" s="1"/>
      <c r="Q291" s="1"/>
      <c r="R291" s="1"/>
      <c r="T291" s="1"/>
      <c r="U291" s="1"/>
      <c r="V291" s="1"/>
      <c r="W291" s="1"/>
      <c r="X291" s="1"/>
      <c r="Y291" s="1"/>
      <c r="Z291" s="1"/>
      <c r="AA291" s="1"/>
      <c r="AB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75"/>
      <c r="O292" s="1"/>
      <c r="P292" s="1"/>
      <c r="Q292" s="1"/>
      <c r="R292" s="1"/>
      <c r="T292" s="1"/>
      <c r="U292" s="1"/>
      <c r="V292" s="1"/>
      <c r="W292" s="1"/>
      <c r="X292" s="1"/>
      <c r="Y292" s="1"/>
      <c r="Z292" s="1"/>
      <c r="AA292" s="1"/>
      <c r="AB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75"/>
      <c r="O293" s="1"/>
      <c r="P293" s="1"/>
      <c r="Q293" s="1"/>
      <c r="R293" s="1"/>
      <c r="T293" s="1"/>
      <c r="U293" s="1"/>
      <c r="V293" s="1"/>
      <c r="W293" s="1"/>
      <c r="X293" s="1"/>
      <c r="Y293" s="1"/>
      <c r="Z293" s="1"/>
      <c r="AA293" s="1"/>
      <c r="AB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75"/>
      <c r="O294" s="1"/>
      <c r="P294" s="1"/>
      <c r="Q294" s="1"/>
      <c r="R294" s="1"/>
      <c r="T294" s="1"/>
      <c r="U294" s="1"/>
      <c r="V294" s="1"/>
      <c r="W294" s="1"/>
      <c r="X294" s="1"/>
      <c r="Y294" s="1"/>
      <c r="Z294" s="1"/>
      <c r="AA294" s="1"/>
      <c r="AB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75"/>
      <c r="O295" s="1"/>
      <c r="P295" s="1"/>
      <c r="Q295" s="1"/>
      <c r="R295" s="1"/>
      <c r="T295" s="1"/>
      <c r="U295" s="1"/>
      <c r="V295" s="1"/>
      <c r="W295" s="1"/>
      <c r="X295" s="1"/>
      <c r="Y295" s="1"/>
      <c r="Z295" s="1"/>
      <c r="AA295" s="1"/>
      <c r="AB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75"/>
      <c r="O296" s="1"/>
      <c r="P296" s="1"/>
      <c r="Q296" s="1"/>
      <c r="R296" s="1"/>
      <c r="T296" s="1"/>
      <c r="U296" s="1"/>
      <c r="V296" s="1"/>
      <c r="W296" s="1"/>
      <c r="X296" s="1"/>
      <c r="Y296" s="1"/>
      <c r="Z296" s="1"/>
      <c r="AA296" s="1"/>
      <c r="AB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75"/>
      <c r="O297" s="1"/>
      <c r="P297" s="1"/>
      <c r="Q297" s="1"/>
      <c r="R297" s="1"/>
      <c r="T297" s="1"/>
      <c r="U297" s="1"/>
      <c r="V297" s="1"/>
      <c r="W297" s="1"/>
      <c r="X297" s="1"/>
      <c r="Y297" s="1"/>
      <c r="Z297" s="1"/>
      <c r="AA297" s="1"/>
      <c r="AB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75"/>
      <c r="O298" s="1"/>
      <c r="P298" s="1"/>
      <c r="Q298" s="1"/>
      <c r="R298" s="1"/>
      <c r="T298" s="1"/>
      <c r="U298" s="1"/>
      <c r="V298" s="1"/>
      <c r="W298" s="1"/>
      <c r="X298" s="1"/>
      <c r="Y298" s="1"/>
      <c r="Z298" s="1"/>
      <c r="AA298" s="1"/>
      <c r="AB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75"/>
      <c r="O299" s="1"/>
      <c r="P299" s="1"/>
      <c r="Q299" s="1"/>
      <c r="R299" s="1"/>
      <c r="T299" s="1"/>
      <c r="U299" s="1"/>
      <c r="V299" s="1"/>
      <c r="W299" s="1"/>
      <c r="X299" s="1"/>
      <c r="Y299" s="1"/>
      <c r="Z299" s="1"/>
      <c r="AA299" s="1"/>
      <c r="AB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75"/>
      <c r="O300" s="1"/>
      <c r="P300" s="1"/>
      <c r="Q300" s="1"/>
      <c r="R300" s="1"/>
      <c r="T300" s="1"/>
      <c r="U300" s="1"/>
      <c r="V300" s="1"/>
      <c r="W300" s="1"/>
      <c r="X300" s="1"/>
      <c r="Y300" s="1"/>
      <c r="Z300" s="1"/>
      <c r="AA300" s="1"/>
      <c r="AB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75"/>
      <c r="O301" s="1"/>
      <c r="P301" s="1"/>
      <c r="Q301" s="1"/>
      <c r="R301" s="1"/>
      <c r="T301" s="1"/>
      <c r="U301" s="1"/>
      <c r="V301" s="1"/>
      <c r="W301" s="1"/>
      <c r="X301" s="1"/>
      <c r="Y301" s="1"/>
      <c r="Z301" s="1"/>
      <c r="AA301" s="1"/>
      <c r="AB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75"/>
      <c r="O302" s="1"/>
      <c r="P302" s="1"/>
      <c r="Q302" s="1"/>
      <c r="R302" s="1"/>
      <c r="T302" s="1"/>
      <c r="U302" s="1"/>
      <c r="V302" s="1"/>
      <c r="W302" s="1"/>
      <c r="X302" s="1"/>
      <c r="Y302" s="1"/>
      <c r="Z302" s="1"/>
      <c r="AA302" s="1"/>
      <c r="AB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75"/>
      <c r="O303" s="1"/>
      <c r="P303" s="1"/>
      <c r="Q303" s="1"/>
      <c r="R303" s="1"/>
      <c r="T303" s="1"/>
      <c r="U303" s="1"/>
      <c r="V303" s="1"/>
      <c r="W303" s="1"/>
      <c r="X303" s="1"/>
      <c r="Y303" s="1"/>
      <c r="Z303" s="1"/>
      <c r="AA303" s="1"/>
      <c r="AB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75"/>
      <c r="O304" s="1"/>
      <c r="P304" s="1"/>
      <c r="Q304" s="1"/>
      <c r="R304" s="1"/>
      <c r="T304" s="1"/>
      <c r="U304" s="1"/>
      <c r="V304" s="1"/>
      <c r="W304" s="1"/>
      <c r="X304" s="1"/>
      <c r="Y304" s="1"/>
      <c r="Z304" s="1"/>
      <c r="AA304" s="1"/>
      <c r="AB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75"/>
      <c r="O305" s="1"/>
      <c r="P305" s="1"/>
      <c r="Q305" s="1"/>
      <c r="R305" s="1"/>
      <c r="T305" s="1"/>
      <c r="U305" s="1"/>
      <c r="V305" s="1"/>
      <c r="W305" s="1"/>
      <c r="X305" s="1"/>
      <c r="Y305" s="1"/>
      <c r="Z305" s="1"/>
      <c r="AA305" s="1"/>
      <c r="AB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75"/>
      <c r="O306" s="1"/>
      <c r="P306" s="1"/>
      <c r="Q306" s="1"/>
      <c r="R306" s="1"/>
      <c r="T306" s="1"/>
      <c r="U306" s="1"/>
      <c r="V306" s="1"/>
      <c r="W306" s="1"/>
      <c r="X306" s="1"/>
      <c r="Y306" s="1"/>
      <c r="Z306" s="1"/>
      <c r="AA306" s="1"/>
      <c r="AB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75"/>
      <c r="O307" s="1"/>
      <c r="P307" s="1"/>
      <c r="Q307" s="1"/>
      <c r="R307" s="1"/>
      <c r="T307" s="1"/>
      <c r="U307" s="1"/>
      <c r="V307" s="1"/>
      <c r="W307" s="1"/>
      <c r="X307" s="1"/>
      <c r="Y307" s="1"/>
      <c r="Z307" s="1"/>
      <c r="AA307" s="1"/>
      <c r="AB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75"/>
      <c r="O308" s="1"/>
      <c r="P308" s="1"/>
      <c r="Q308" s="1"/>
      <c r="R308" s="1"/>
      <c r="T308" s="1"/>
      <c r="U308" s="1"/>
      <c r="V308" s="1"/>
      <c r="W308" s="1"/>
      <c r="X308" s="1"/>
      <c r="Y308" s="1"/>
      <c r="Z308" s="1"/>
      <c r="AA308" s="1"/>
      <c r="AB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75"/>
      <c r="O309" s="1"/>
      <c r="P309" s="1"/>
      <c r="Q309" s="1"/>
      <c r="R309" s="1"/>
      <c r="T309" s="1"/>
      <c r="U309" s="1"/>
      <c r="V309" s="1"/>
      <c r="W309" s="1"/>
      <c r="X309" s="1"/>
      <c r="Y309" s="1"/>
      <c r="Z309" s="1"/>
      <c r="AA309" s="1"/>
      <c r="AB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75"/>
      <c r="O310" s="1"/>
      <c r="P310" s="1"/>
      <c r="Q310" s="1"/>
      <c r="R310" s="1"/>
      <c r="T310" s="1"/>
      <c r="U310" s="1"/>
      <c r="V310" s="1"/>
      <c r="W310" s="1"/>
      <c r="X310" s="1"/>
      <c r="Y310" s="1"/>
      <c r="Z310" s="1"/>
      <c r="AA310" s="1"/>
      <c r="AB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75"/>
      <c r="O311" s="1"/>
      <c r="P311" s="1"/>
      <c r="Q311" s="1"/>
      <c r="R311" s="1"/>
      <c r="T311" s="1"/>
      <c r="U311" s="1"/>
      <c r="V311" s="1"/>
      <c r="W311" s="1"/>
      <c r="X311" s="1"/>
      <c r="Y311" s="1"/>
      <c r="Z311" s="1"/>
      <c r="AA311" s="1"/>
      <c r="AB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75"/>
      <c r="O312" s="1"/>
      <c r="P312" s="1"/>
      <c r="Q312" s="1"/>
      <c r="R312" s="1"/>
      <c r="T312" s="1"/>
      <c r="U312" s="1"/>
      <c r="V312" s="1"/>
      <c r="W312" s="1"/>
      <c r="X312" s="1"/>
      <c r="Y312" s="1"/>
      <c r="Z312" s="1"/>
      <c r="AA312" s="1"/>
      <c r="AB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75"/>
      <c r="O313" s="1"/>
      <c r="P313" s="1"/>
      <c r="Q313" s="1"/>
      <c r="R313" s="1"/>
      <c r="T313" s="1"/>
      <c r="U313" s="1"/>
      <c r="V313" s="1"/>
      <c r="W313" s="1"/>
      <c r="X313" s="1"/>
      <c r="Y313" s="1"/>
      <c r="Z313" s="1"/>
      <c r="AA313" s="1"/>
      <c r="AB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75"/>
      <c r="O314" s="1"/>
      <c r="P314" s="1"/>
      <c r="Q314" s="1"/>
      <c r="R314" s="1"/>
      <c r="T314" s="1"/>
      <c r="U314" s="1"/>
      <c r="V314" s="1"/>
      <c r="W314" s="1"/>
      <c r="X314" s="1"/>
      <c r="Y314" s="1"/>
      <c r="Z314" s="1"/>
      <c r="AA314" s="1"/>
      <c r="AB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75"/>
      <c r="J315" s="1"/>
      <c r="K315" s="1"/>
      <c r="L315" s="1"/>
      <c r="M315" s="1"/>
      <c r="N315" s="1"/>
      <c r="O315" s="75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75"/>
      <c r="J316" s="1"/>
      <c r="K316" s="1"/>
      <c r="L316" s="1"/>
      <c r="M316" s="1"/>
      <c r="N316" s="1"/>
      <c r="O316" s="75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75"/>
      <c r="J317" s="1"/>
      <c r="K317" s="1"/>
      <c r="L317" s="1"/>
      <c r="M317" s="1"/>
      <c r="N317" s="1"/>
      <c r="O317" s="75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75"/>
      <c r="J318" s="1"/>
      <c r="K318" s="1"/>
      <c r="L318" s="1"/>
      <c r="M318" s="1"/>
      <c r="N318" s="1"/>
      <c r="O318" s="75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75"/>
      <c r="J319" s="1"/>
      <c r="K319" s="1"/>
      <c r="L319" s="1"/>
      <c r="M319" s="1"/>
      <c r="N319" s="1"/>
      <c r="O319" s="75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75"/>
      <c r="J320" s="1"/>
      <c r="K320" s="1"/>
      <c r="L320" s="1"/>
      <c r="M320" s="1"/>
      <c r="N320" s="1"/>
      <c r="O320" s="75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75"/>
      <c r="J321" s="1"/>
      <c r="K321" s="1"/>
      <c r="L321" s="1"/>
      <c r="M321" s="1"/>
      <c r="N321" s="1"/>
      <c r="O321" s="75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75"/>
      <c r="J322" s="1"/>
      <c r="K322" s="1"/>
      <c r="L322" s="1"/>
      <c r="M322" s="1"/>
      <c r="N322" s="1"/>
      <c r="O322" s="75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75"/>
      <c r="J323" s="1"/>
      <c r="K323" s="1"/>
      <c r="L323" s="1"/>
      <c r="M323" s="1"/>
      <c r="N323" s="1"/>
      <c r="O323" s="75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75"/>
      <c r="J324" s="1"/>
      <c r="K324" s="1"/>
      <c r="L324" s="1"/>
      <c r="M324" s="1"/>
      <c r="N324" s="1"/>
      <c r="O324" s="75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75"/>
      <c r="J325" s="1"/>
      <c r="K325" s="1"/>
      <c r="L325" s="1"/>
      <c r="M325" s="1"/>
      <c r="N325" s="1"/>
      <c r="O325" s="75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75"/>
      <c r="J326" s="1"/>
      <c r="K326" s="1"/>
      <c r="L326" s="1"/>
      <c r="M326" s="1"/>
      <c r="N326" s="1"/>
      <c r="O326" s="75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75"/>
      <c r="J327" s="1"/>
      <c r="K327" s="1"/>
      <c r="L327" s="1"/>
      <c r="M327" s="1"/>
      <c r="N327" s="1"/>
      <c r="O327" s="75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75"/>
      <c r="J328" s="1"/>
      <c r="K328" s="1"/>
      <c r="L328" s="1"/>
      <c r="M328" s="1"/>
      <c r="N328" s="1"/>
      <c r="O328" s="75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75"/>
      <c r="J329" s="1"/>
      <c r="K329" s="1"/>
      <c r="L329" s="1"/>
      <c r="M329" s="1"/>
      <c r="N329" s="1"/>
      <c r="O329" s="75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75"/>
      <c r="J330" s="1"/>
      <c r="K330" s="1"/>
      <c r="L330" s="1"/>
      <c r="M330" s="1"/>
      <c r="N330" s="1"/>
      <c r="O330" s="75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75"/>
      <c r="J331" s="1"/>
      <c r="K331" s="1"/>
      <c r="L331" s="1"/>
      <c r="M331" s="1"/>
      <c r="N331" s="1"/>
      <c r="O331" s="75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75"/>
      <c r="J332" s="1"/>
      <c r="K332" s="1"/>
      <c r="L332" s="1"/>
      <c r="M332" s="1"/>
      <c r="N332" s="1"/>
      <c r="O332" s="75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75"/>
      <c r="J333" s="1"/>
      <c r="K333" s="1"/>
      <c r="L333" s="1"/>
      <c r="M333" s="1"/>
      <c r="N333" s="1"/>
      <c r="O333" s="75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75"/>
      <c r="J334" s="1"/>
      <c r="K334" s="1"/>
      <c r="L334" s="1"/>
      <c r="M334" s="1"/>
      <c r="N334" s="1"/>
      <c r="O334" s="75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75"/>
      <c r="J335" s="1"/>
      <c r="K335" s="1"/>
      <c r="L335" s="1"/>
      <c r="M335" s="1"/>
      <c r="N335" s="1"/>
      <c r="O335" s="75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75"/>
      <c r="J336" s="1"/>
      <c r="K336" s="1"/>
      <c r="L336" s="1"/>
      <c r="M336" s="1"/>
      <c r="N336" s="1"/>
      <c r="O336" s="75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75"/>
      <c r="J337" s="1"/>
      <c r="K337" s="1"/>
      <c r="L337" s="1"/>
      <c r="M337" s="1"/>
      <c r="N337" s="1"/>
      <c r="O337" s="75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75"/>
      <c r="J338" s="1"/>
      <c r="K338" s="1"/>
      <c r="L338" s="1"/>
      <c r="M338" s="1"/>
      <c r="N338" s="1"/>
      <c r="O338" s="75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75"/>
      <c r="J339" s="1"/>
      <c r="K339" s="1"/>
      <c r="L339" s="1"/>
      <c r="M339" s="1"/>
      <c r="N339" s="1"/>
      <c r="O339" s="75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75"/>
      <c r="J340" s="1"/>
      <c r="K340" s="1"/>
      <c r="L340" s="1"/>
      <c r="M340" s="1"/>
      <c r="N340" s="1"/>
      <c r="O340" s="75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75"/>
      <c r="J341" s="1"/>
      <c r="K341" s="1"/>
      <c r="L341" s="1"/>
      <c r="M341" s="1"/>
      <c r="N341" s="1"/>
      <c r="O341" s="75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75"/>
      <c r="J342" s="1"/>
      <c r="K342" s="1"/>
      <c r="L342" s="1"/>
      <c r="M342" s="1"/>
      <c r="N342" s="1"/>
      <c r="O342" s="75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75"/>
      <c r="J343" s="1"/>
      <c r="K343" s="1"/>
      <c r="L343" s="1"/>
      <c r="M343" s="1"/>
      <c r="N343" s="1"/>
      <c r="O343" s="75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75"/>
      <c r="J344" s="1"/>
      <c r="K344" s="1"/>
      <c r="L344" s="1"/>
      <c r="M344" s="1"/>
      <c r="N344" s="1"/>
      <c r="O344" s="75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75"/>
      <c r="J345" s="1"/>
      <c r="K345" s="1"/>
      <c r="L345" s="1"/>
      <c r="M345" s="1"/>
      <c r="N345" s="1"/>
      <c r="O345" s="75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75"/>
      <c r="J346" s="1"/>
      <c r="K346" s="1"/>
      <c r="L346" s="1"/>
      <c r="M346" s="1"/>
      <c r="N346" s="1"/>
      <c r="O346" s="75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75"/>
      <c r="J347" s="1"/>
      <c r="K347" s="1"/>
      <c r="L347" s="1"/>
      <c r="M347" s="1"/>
      <c r="N347" s="1"/>
      <c r="O347" s="75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75"/>
      <c r="J348" s="1"/>
      <c r="K348" s="1"/>
      <c r="L348" s="1"/>
      <c r="M348" s="1"/>
      <c r="N348" s="1"/>
      <c r="O348" s="75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75"/>
      <c r="J349" s="1"/>
      <c r="K349" s="1"/>
      <c r="L349" s="1"/>
      <c r="M349" s="1"/>
      <c r="N349" s="1"/>
      <c r="O349" s="75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75"/>
      <c r="J350" s="1"/>
      <c r="K350" s="1"/>
      <c r="L350" s="1"/>
      <c r="M350" s="1"/>
      <c r="N350" s="1"/>
      <c r="O350" s="75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75"/>
      <c r="J351" s="1"/>
      <c r="K351" s="1"/>
      <c r="L351" s="1"/>
      <c r="M351" s="1"/>
      <c r="N351" s="1"/>
      <c r="O351" s="75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75"/>
      <c r="J352" s="1"/>
      <c r="K352" s="1"/>
      <c r="L352" s="1"/>
      <c r="M352" s="1"/>
      <c r="N352" s="1"/>
      <c r="O352" s="75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75"/>
      <c r="J353" s="1"/>
      <c r="K353" s="1"/>
      <c r="L353" s="1"/>
      <c r="M353" s="1"/>
      <c r="N353" s="1"/>
      <c r="O353" s="75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75"/>
      <c r="J354" s="1"/>
      <c r="K354" s="1"/>
      <c r="L354" s="1"/>
      <c r="M354" s="1"/>
      <c r="N354" s="1"/>
      <c r="O354" s="75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75"/>
      <c r="J355" s="1"/>
      <c r="K355" s="1"/>
      <c r="L355" s="1"/>
      <c r="M355" s="1"/>
      <c r="N355" s="1"/>
      <c r="O355" s="75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75"/>
      <c r="J356" s="1"/>
      <c r="K356" s="1"/>
      <c r="L356" s="1"/>
      <c r="M356" s="1"/>
      <c r="N356" s="1"/>
      <c r="O356" s="75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75"/>
      <c r="J357" s="1"/>
      <c r="K357" s="1"/>
      <c r="L357" s="1"/>
      <c r="M357" s="1"/>
      <c r="N357" s="1"/>
      <c r="O357" s="75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75"/>
      <c r="J358" s="1"/>
      <c r="K358" s="1"/>
      <c r="L358" s="1"/>
      <c r="M358" s="1"/>
      <c r="N358" s="1"/>
      <c r="O358" s="75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75"/>
      <c r="J359" s="1"/>
      <c r="K359" s="1"/>
      <c r="L359" s="1"/>
      <c r="M359" s="1"/>
      <c r="N359" s="1"/>
      <c r="O359" s="75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75"/>
      <c r="J360" s="1"/>
      <c r="K360" s="1"/>
      <c r="L360" s="1"/>
      <c r="M360" s="1"/>
      <c r="N360" s="1"/>
      <c r="O360" s="75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75"/>
      <c r="J361" s="1"/>
      <c r="K361" s="1"/>
      <c r="L361" s="1"/>
      <c r="M361" s="1"/>
      <c r="N361" s="1"/>
      <c r="O361" s="75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75"/>
      <c r="J362" s="1"/>
      <c r="K362" s="1"/>
      <c r="L362" s="1"/>
      <c r="M362" s="1"/>
      <c r="N362" s="1"/>
      <c r="O362" s="75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75"/>
      <c r="J363" s="1"/>
      <c r="K363" s="1"/>
      <c r="L363" s="1"/>
      <c r="M363" s="1"/>
      <c r="N363" s="1"/>
      <c r="O363" s="75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75"/>
      <c r="J364" s="1"/>
      <c r="K364" s="1"/>
      <c r="L364" s="1"/>
      <c r="M364" s="1"/>
      <c r="N364" s="1"/>
      <c r="O364" s="75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75"/>
      <c r="J365" s="1"/>
      <c r="K365" s="1"/>
      <c r="L365" s="1"/>
      <c r="M365" s="1"/>
      <c r="N365" s="1"/>
      <c r="O365" s="75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75"/>
      <c r="J366" s="1"/>
      <c r="K366" s="1"/>
      <c r="L366" s="1"/>
      <c r="M366" s="1"/>
      <c r="N366" s="1"/>
      <c r="O366" s="75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75"/>
      <c r="J367" s="1"/>
      <c r="K367" s="1"/>
      <c r="L367" s="1"/>
      <c r="M367" s="1"/>
      <c r="N367" s="1"/>
      <c r="O367" s="75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75"/>
      <c r="J368" s="1"/>
      <c r="K368" s="1"/>
      <c r="L368" s="1"/>
      <c r="M368" s="1"/>
      <c r="N368" s="1"/>
      <c r="O368" s="75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75"/>
      <c r="J369" s="1"/>
      <c r="K369" s="1"/>
      <c r="L369" s="1"/>
      <c r="M369" s="1"/>
      <c r="N369" s="1"/>
      <c r="O369" s="75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75"/>
      <c r="J370" s="1"/>
      <c r="K370" s="1"/>
      <c r="L370" s="1"/>
      <c r="M370" s="1"/>
      <c r="N370" s="1"/>
      <c r="O370" s="75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75"/>
      <c r="J371" s="1"/>
      <c r="K371" s="1"/>
      <c r="L371" s="1"/>
      <c r="M371" s="1"/>
      <c r="N371" s="1"/>
      <c r="O371" s="75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75"/>
      <c r="J372" s="1"/>
      <c r="K372" s="1"/>
      <c r="L372" s="1"/>
      <c r="M372" s="1"/>
      <c r="N372" s="1"/>
      <c r="O372" s="75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75"/>
      <c r="J373" s="1"/>
      <c r="K373" s="1"/>
      <c r="L373" s="1"/>
      <c r="M373" s="1"/>
      <c r="N373" s="1"/>
      <c r="O373" s="75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75"/>
      <c r="J374" s="1"/>
      <c r="K374" s="1"/>
      <c r="L374" s="1"/>
      <c r="M374" s="1"/>
      <c r="N374" s="1"/>
      <c r="O374" s="75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75"/>
      <c r="J375" s="1"/>
      <c r="K375" s="1"/>
      <c r="L375" s="1"/>
      <c r="M375" s="1"/>
      <c r="N375" s="1"/>
      <c r="O375" s="75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75"/>
      <c r="J376" s="1"/>
      <c r="K376" s="1"/>
      <c r="L376" s="1"/>
      <c r="M376" s="1"/>
      <c r="N376" s="1"/>
      <c r="O376" s="75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75"/>
      <c r="J377" s="1"/>
      <c r="K377" s="1"/>
      <c r="L377" s="1"/>
      <c r="M377" s="1"/>
      <c r="N377" s="1"/>
      <c r="O377" s="75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75"/>
      <c r="J378" s="1"/>
      <c r="K378" s="1"/>
      <c r="L378" s="1"/>
      <c r="M378" s="1"/>
      <c r="N378" s="1"/>
      <c r="O378" s="75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75"/>
      <c r="J379" s="1"/>
      <c r="K379" s="1"/>
      <c r="L379" s="1"/>
      <c r="M379" s="1"/>
      <c r="N379" s="1"/>
      <c r="O379" s="75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75"/>
      <c r="J380" s="1"/>
      <c r="K380" s="1"/>
      <c r="L380" s="1"/>
      <c r="M380" s="1"/>
      <c r="N380" s="1"/>
      <c r="O380" s="75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75"/>
      <c r="J381" s="1"/>
      <c r="K381" s="1"/>
      <c r="L381" s="1"/>
      <c r="M381" s="1"/>
      <c r="N381" s="1"/>
      <c r="O381" s="75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75"/>
      <c r="J382" s="1"/>
      <c r="K382" s="1"/>
      <c r="L382" s="1"/>
      <c r="M382" s="1"/>
      <c r="N382" s="1"/>
      <c r="O382" s="75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75"/>
      <c r="J383" s="1"/>
      <c r="K383" s="1"/>
      <c r="L383" s="1"/>
      <c r="M383" s="1"/>
      <c r="N383" s="1"/>
      <c r="O383" s="75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75"/>
      <c r="J384" s="1"/>
      <c r="K384" s="1"/>
      <c r="L384" s="1"/>
      <c r="M384" s="1"/>
      <c r="N384" s="1"/>
      <c r="O384" s="75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75"/>
      <c r="J385" s="1"/>
      <c r="K385" s="1"/>
      <c r="L385" s="1"/>
      <c r="M385" s="1"/>
      <c r="N385" s="1"/>
      <c r="O385" s="75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75"/>
      <c r="J386" s="1"/>
      <c r="K386" s="1"/>
      <c r="L386" s="1"/>
      <c r="M386" s="1"/>
      <c r="N386" s="1"/>
      <c r="O386" s="75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75"/>
      <c r="J387" s="1"/>
      <c r="K387" s="1"/>
      <c r="L387" s="1"/>
      <c r="M387" s="1"/>
      <c r="N387" s="1"/>
      <c r="O387" s="75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75"/>
      <c r="J388" s="1"/>
      <c r="K388" s="1"/>
      <c r="L388" s="1"/>
      <c r="M388" s="1"/>
      <c r="N388" s="1"/>
      <c r="O388" s="75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75"/>
      <c r="J389" s="1"/>
      <c r="K389" s="1"/>
      <c r="L389" s="1"/>
      <c r="M389" s="1"/>
      <c r="N389" s="1"/>
      <c r="O389" s="75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75"/>
      <c r="J390" s="1"/>
      <c r="K390" s="1"/>
      <c r="L390" s="1"/>
      <c r="M390" s="1"/>
      <c r="N390" s="1"/>
      <c r="O390" s="75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75"/>
      <c r="J391" s="1"/>
      <c r="K391" s="1"/>
      <c r="L391" s="1"/>
      <c r="M391" s="1"/>
      <c r="N391" s="1"/>
      <c r="O391" s="75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75"/>
      <c r="J392" s="1"/>
      <c r="K392" s="1"/>
      <c r="L392" s="1"/>
      <c r="M392" s="1"/>
      <c r="N392" s="1"/>
      <c r="O392" s="75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75"/>
      <c r="J393" s="1"/>
      <c r="K393" s="1"/>
      <c r="L393" s="1"/>
      <c r="M393" s="1"/>
      <c r="N393" s="1"/>
      <c r="O393" s="75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75"/>
      <c r="J394" s="1"/>
      <c r="K394" s="1"/>
      <c r="L394" s="1"/>
      <c r="M394" s="1"/>
      <c r="N394" s="1"/>
      <c r="O394" s="75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75"/>
      <c r="J395" s="1"/>
      <c r="K395" s="1"/>
      <c r="L395" s="1"/>
      <c r="M395" s="1"/>
      <c r="N395" s="1"/>
      <c r="O395" s="75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75"/>
      <c r="J396" s="1"/>
      <c r="K396" s="1"/>
      <c r="L396" s="1"/>
      <c r="M396" s="1"/>
      <c r="N396" s="1"/>
      <c r="O396" s="75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75"/>
      <c r="J397" s="1"/>
      <c r="K397" s="1"/>
      <c r="L397" s="1"/>
      <c r="M397" s="1"/>
      <c r="N397" s="1"/>
      <c r="O397" s="75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75"/>
      <c r="J398" s="1"/>
      <c r="K398" s="1"/>
      <c r="L398" s="1"/>
      <c r="M398" s="1"/>
      <c r="N398" s="1"/>
      <c r="O398" s="75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75"/>
      <c r="J399" s="1"/>
      <c r="K399" s="1"/>
      <c r="L399" s="1"/>
      <c r="M399" s="1"/>
      <c r="N399" s="1"/>
      <c r="O399" s="75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75"/>
      <c r="J400" s="1"/>
      <c r="K400" s="1"/>
      <c r="L400" s="1"/>
      <c r="M400" s="1"/>
      <c r="N400" s="1"/>
      <c r="O400" s="75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75"/>
      <c r="J401" s="1"/>
      <c r="K401" s="1"/>
      <c r="L401" s="1"/>
      <c r="M401" s="1"/>
      <c r="N401" s="1"/>
      <c r="O401" s="75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75"/>
      <c r="J402" s="1"/>
      <c r="K402" s="1"/>
      <c r="L402" s="1"/>
      <c r="M402" s="1"/>
      <c r="N402" s="1"/>
      <c r="O402" s="75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75"/>
      <c r="J403" s="1"/>
      <c r="K403" s="1"/>
      <c r="L403" s="1"/>
      <c r="M403" s="1"/>
      <c r="N403" s="1"/>
      <c r="O403" s="75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75"/>
      <c r="J404" s="1"/>
      <c r="K404" s="1"/>
      <c r="L404" s="1"/>
      <c r="M404" s="1"/>
      <c r="N404" s="1"/>
      <c r="O404" s="75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75"/>
      <c r="J405" s="1"/>
      <c r="K405" s="1"/>
      <c r="L405" s="1"/>
      <c r="M405" s="1"/>
      <c r="N405" s="1"/>
      <c r="O405" s="75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75"/>
      <c r="J406" s="1"/>
      <c r="K406" s="1"/>
      <c r="L406" s="1"/>
      <c r="M406" s="1"/>
      <c r="N406" s="1"/>
      <c r="O406" s="75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75"/>
      <c r="J407" s="1"/>
      <c r="K407" s="1"/>
      <c r="L407" s="1"/>
      <c r="M407" s="1"/>
      <c r="N407" s="1"/>
      <c r="O407" s="75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75"/>
      <c r="J408" s="1"/>
      <c r="K408" s="1"/>
      <c r="L408" s="1"/>
      <c r="M408" s="1"/>
      <c r="N408" s="1"/>
      <c r="O408" s="75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75"/>
      <c r="J409" s="1"/>
      <c r="K409" s="1"/>
      <c r="L409" s="1"/>
      <c r="M409" s="1"/>
      <c r="N409" s="1"/>
      <c r="O409" s="75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75"/>
      <c r="J410" s="1"/>
      <c r="K410" s="1"/>
      <c r="L410" s="1"/>
      <c r="M410" s="1"/>
      <c r="N410" s="1"/>
      <c r="O410" s="75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75"/>
      <c r="J411" s="1"/>
      <c r="K411" s="1"/>
      <c r="L411" s="1"/>
      <c r="M411" s="1"/>
      <c r="N411" s="1"/>
      <c r="O411" s="75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75"/>
      <c r="J412" s="1"/>
      <c r="K412" s="1"/>
      <c r="L412" s="1"/>
      <c r="M412" s="1"/>
      <c r="N412" s="1"/>
      <c r="O412" s="75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75"/>
      <c r="J413" s="1"/>
      <c r="K413" s="1"/>
      <c r="L413" s="1"/>
      <c r="M413" s="1"/>
      <c r="N413" s="1"/>
      <c r="O413" s="75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75"/>
      <c r="J414" s="1"/>
      <c r="K414" s="1"/>
      <c r="L414" s="1"/>
      <c r="M414" s="1"/>
      <c r="N414" s="1"/>
      <c r="O414" s="75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75"/>
      <c r="J415" s="1"/>
      <c r="K415" s="1"/>
      <c r="L415" s="1"/>
      <c r="M415" s="1"/>
      <c r="N415" s="1"/>
      <c r="O415" s="75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75"/>
      <c r="J416" s="1"/>
      <c r="K416" s="1"/>
      <c r="L416" s="1"/>
      <c r="M416" s="1"/>
      <c r="N416" s="1"/>
      <c r="O416" s="75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75"/>
      <c r="J417" s="1"/>
      <c r="K417" s="1"/>
      <c r="L417" s="1"/>
      <c r="M417" s="1"/>
      <c r="N417" s="1"/>
      <c r="O417" s="75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  <row r="1013" ht="15.75" customHeight="1"/>
    <row r="1014" ht="15.75" customHeight="1"/>
    <row r="1015" ht="15.75" customHeight="1"/>
    <row r="1016" ht="15.75" customHeight="1"/>
    <row r="1017" ht="15.75" customHeight="1"/>
    <row r="1018" ht="15.75" customHeight="1"/>
    <row r="1019" ht="15.75" customHeight="1"/>
    <row r="1020" ht="15.75" customHeight="1"/>
    <row r="1021" ht="15.75" customHeight="1"/>
    <row r="1022" ht="15.75" customHeight="1"/>
    <row r="1023" ht="15.75" customHeight="1"/>
    <row r="1024" ht="15.75" customHeight="1"/>
    <row r="1025" ht="15.75" customHeight="1"/>
    <row r="1026" ht="15.75" customHeight="1"/>
    <row r="1027" ht="15.75" customHeight="1"/>
    <row r="1028" ht="15.75" customHeight="1"/>
    <row r="1029" ht="15.75" customHeight="1"/>
    <row r="1030" ht="15.75" customHeight="1"/>
    <row r="1031" ht="15.75" customHeight="1"/>
    <row r="1032" ht="15.75" customHeight="1"/>
    <row r="1033" ht="15.75" customHeight="1"/>
    <row r="1034" ht="15.75" customHeight="1"/>
    <row r="1035" ht="15.75" customHeight="1"/>
    <row r="1036" ht="15.75" customHeight="1"/>
    <row r="1037" ht="15.75" customHeight="1"/>
    <row r="1038" ht="15.75" customHeight="1"/>
    <row r="1039" ht="15.75" customHeight="1"/>
    <row r="1040" ht="15.75" customHeight="1"/>
    <row r="1041" ht="15.75" customHeight="1"/>
    <row r="1042" ht="15.75" customHeight="1"/>
    <row r="1043" ht="15.75" customHeight="1"/>
    <row r="1044" ht="15.75" customHeight="1"/>
    <row r="1045" ht="15.75" customHeight="1"/>
    <row r="1046" ht="15.75" customHeight="1"/>
    <row r="1047" ht="15.75" customHeight="1"/>
    <row r="1048" ht="15.75" customHeight="1"/>
    <row r="1049" ht="15.75" customHeight="1"/>
    <row r="1050" ht="15.75" customHeight="1"/>
    <row r="1051" ht="15.75" customHeight="1"/>
    <row r="1052" ht="15.75" customHeight="1"/>
    <row r="1053" ht="15.75" customHeight="1"/>
    <row r="1054" ht="15.75" customHeight="1"/>
    <row r="1055" ht="15.75" customHeight="1"/>
    <row r="1056" ht="15.75" customHeight="1"/>
    <row r="1057" ht="15.75" customHeight="1"/>
    <row r="1058" ht="15.75" customHeight="1"/>
    <row r="1059" ht="15.75" customHeight="1"/>
    <row r="1060" ht="15.75" customHeight="1"/>
    <row r="1061" ht="15.75" customHeight="1"/>
    <row r="1062" ht="15.75" customHeight="1"/>
    <row r="1063" ht="15.75" customHeight="1"/>
    <row r="1064" ht="15.75" customHeight="1"/>
    <row r="1065" ht="15.75" customHeight="1"/>
    <row r="1066" ht="15.75" customHeight="1"/>
    <row r="1067" ht="15.75" customHeight="1"/>
    <row r="1068" ht="15.75" customHeight="1"/>
    <row r="1069" ht="15.75" customHeight="1"/>
    <row r="1070" ht="15.75" customHeight="1"/>
    <row r="1071" ht="15.75" customHeight="1"/>
    <row r="1072" ht="15.75" customHeight="1"/>
  </sheetData>
  <mergeCells count="28">
    <mergeCell ref="A4:E4"/>
    <mergeCell ref="A5:E5"/>
    <mergeCell ref="A6:E6"/>
    <mergeCell ref="A7:B7"/>
    <mergeCell ref="C7:E7"/>
    <mergeCell ref="A1:E1"/>
    <mergeCell ref="A2:E2"/>
    <mergeCell ref="A3:E3"/>
    <mergeCell ref="G2:L2"/>
    <mergeCell ref="M2:N2"/>
    <mergeCell ref="M3:N3"/>
    <mergeCell ref="M4:N4"/>
    <mergeCell ref="G3:L3"/>
    <mergeCell ref="G4:L4"/>
    <mergeCell ref="M5:N5"/>
    <mergeCell ref="G8:L8"/>
    <mergeCell ref="M8:N8"/>
    <mergeCell ref="G9:L9"/>
    <mergeCell ref="M9:N9"/>
    <mergeCell ref="G10:L10"/>
    <mergeCell ref="M10:N10"/>
    <mergeCell ref="G5:L5"/>
    <mergeCell ref="G6:L6"/>
    <mergeCell ref="M6:N6"/>
    <mergeCell ref="M7:N7"/>
    <mergeCell ref="G11:L11"/>
    <mergeCell ref="M11:N11"/>
    <mergeCell ref="G7:L7"/>
  </mergeCell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1.22" defaultRowHeight="15.0"/>
  <cols>
    <col customWidth="1" min="1" max="1" width="19.44"/>
    <col customWidth="1" min="2" max="2" width="17.33"/>
    <col customWidth="1" min="3" max="3" width="20.0"/>
    <col customWidth="1" min="4" max="4" width="11.11"/>
    <col customWidth="1" min="5" max="5" width="31.78"/>
    <col customWidth="1" min="6" max="6" width="7.44"/>
    <col customWidth="1" min="7" max="7" width="16.33"/>
    <col customWidth="1" min="8" max="8" width="11.11"/>
    <col customWidth="1" min="9" max="9" width="15.78"/>
    <col customWidth="1" min="10" max="10" width="11.11"/>
    <col customWidth="1" min="11" max="11" width="13.67"/>
    <col customWidth="1" min="12" max="18" width="11.11"/>
    <col customWidth="1" min="19" max="19" width="40.11"/>
    <col customWidth="1" min="20" max="27" width="11.11"/>
  </cols>
  <sheetData>
    <row r="1">
      <c r="A1" s="1"/>
      <c r="B1" s="2" t="s">
        <v>0</v>
      </c>
      <c r="C1" s="3"/>
      <c r="D1" s="3"/>
      <c r="E1" s="3"/>
      <c r="F1" s="3"/>
      <c r="G1" s="143"/>
      <c r="H1" s="98"/>
      <c r="I1" s="99"/>
      <c r="J1" s="98"/>
      <c r="K1" s="99"/>
      <c r="L1" s="1"/>
      <c r="M1" s="75"/>
      <c r="N1" s="100"/>
      <c r="O1" s="100"/>
      <c r="P1" s="100"/>
      <c r="Q1" s="100"/>
      <c r="R1" s="100"/>
      <c r="S1" s="100"/>
      <c r="T1" s="86"/>
      <c r="U1" s="86"/>
      <c r="V1" s="86"/>
      <c r="W1" s="86"/>
      <c r="X1" s="86"/>
      <c r="Y1" s="86"/>
      <c r="Z1" s="86"/>
      <c r="AA1" s="86"/>
    </row>
    <row r="2">
      <c r="A2" s="1"/>
      <c r="B2" s="13" t="s">
        <v>1</v>
      </c>
      <c r="C2" s="14"/>
      <c r="D2" s="14"/>
      <c r="E2" s="14"/>
      <c r="F2" s="15"/>
      <c r="G2" s="17"/>
      <c r="H2" s="1"/>
      <c r="I2" s="1"/>
      <c r="J2" s="84" t="s">
        <v>2</v>
      </c>
      <c r="K2" s="19"/>
      <c r="L2" s="19"/>
      <c r="M2" s="19"/>
      <c r="N2" s="19"/>
      <c r="O2" s="20"/>
      <c r="P2" s="21" t="s">
        <v>3</v>
      </c>
      <c r="Q2" s="22"/>
      <c r="R2" s="100"/>
      <c r="S2" s="100"/>
      <c r="T2" s="86"/>
      <c r="U2" s="86"/>
      <c r="V2" s="86"/>
      <c r="W2" s="86"/>
      <c r="X2" s="86"/>
      <c r="Y2" s="86"/>
      <c r="Z2" s="86"/>
      <c r="AA2" s="86"/>
    </row>
    <row r="3">
      <c r="A3" s="1"/>
      <c r="B3" s="23" t="s">
        <v>4</v>
      </c>
      <c r="F3" s="24"/>
      <c r="G3" s="17"/>
      <c r="H3" s="1"/>
      <c r="I3" s="1"/>
      <c r="J3" s="23" t="s">
        <v>5</v>
      </c>
      <c r="P3" s="26" t="s">
        <v>6</v>
      </c>
      <c r="Q3" s="27"/>
      <c r="R3" s="100"/>
      <c r="S3" s="100"/>
      <c r="T3" s="86"/>
      <c r="U3" s="86"/>
      <c r="V3" s="86"/>
      <c r="W3" s="86"/>
      <c r="X3" s="86"/>
      <c r="Y3" s="86"/>
      <c r="Z3" s="86"/>
      <c r="AA3" s="86"/>
    </row>
    <row r="4">
      <c r="A4" s="1"/>
      <c r="B4" s="23" t="s">
        <v>7</v>
      </c>
      <c r="F4" s="24"/>
      <c r="G4" s="17"/>
      <c r="H4" s="1"/>
      <c r="I4" s="1"/>
      <c r="J4" s="23" t="s">
        <v>8</v>
      </c>
      <c r="P4" s="28" t="s">
        <v>9</v>
      </c>
      <c r="Q4" s="24"/>
      <c r="R4" s="100"/>
      <c r="S4" s="100"/>
      <c r="T4" s="86"/>
      <c r="U4" s="86"/>
      <c r="V4" s="86"/>
      <c r="W4" s="86"/>
      <c r="X4" s="86"/>
      <c r="Y4" s="86"/>
      <c r="Z4" s="86"/>
      <c r="AA4" s="86"/>
    </row>
    <row r="5">
      <c r="A5" s="1"/>
      <c r="B5" s="23" t="s">
        <v>10</v>
      </c>
      <c r="F5" s="24"/>
      <c r="G5" s="17"/>
      <c r="H5" s="1"/>
      <c r="I5" s="1"/>
      <c r="J5" s="23" t="s">
        <v>11</v>
      </c>
      <c r="P5" s="29" t="s">
        <v>6</v>
      </c>
      <c r="Q5" s="24"/>
      <c r="R5" s="100"/>
      <c r="S5" s="100"/>
      <c r="T5" s="86"/>
      <c r="U5" s="86"/>
      <c r="V5" s="86"/>
      <c r="W5" s="86"/>
      <c r="X5" s="86"/>
      <c r="Y5" s="86"/>
      <c r="Z5" s="86"/>
      <c r="AA5" s="86"/>
    </row>
    <row r="6">
      <c r="A6" s="1"/>
      <c r="B6" s="30" t="s">
        <v>12</v>
      </c>
      <c r="C6" s="3"/>
      <c r="D6" s="3"/>
      <c r="E6" s="3"/>
      <c r="F6" s="31"/>
      <c r="G6" s="17"/>
      <c r="H6" s="1"/>
      <c r="I6" s="1"/>
      <c r="J6" s="23" t="s">
        <v>13</v>
      </c>
      <c r="P6" s="32">
        <v>150.0</v>
      </c>
      <c r="Q6" s="24"/>
      <c r="R6" s="100"/>
      <c r="S6" s="100"/>
      <c r="T6" s="86"/>
      <c r="U6" s="86"/>
      <c r="V6" s="86"/>
      <c r="W6" s="86"/>
      <c r="X6" s="86"/>
      <c r="Y6" s="86"/>
      <c r="Z6" s="86"/>
      <c r="AA6" s="86"/>
    </row>
    <row r="7">
      <c r="A7" s="1"/>
      <c r="B7" s="13" t="s">
        <v>14</v>
      </c>
      <c r="C7" s="15"/>
      <c r="D7" s="33">
        <v>0.095</v>
      </c>
      <c r="E7" s="14"/>
      <c r="F7" s="15"/>
      <c r="G7" s="17"/>
      <c r="H7" s="1"/>
      <c r="I7" s="1"/>
      <c r="J7" s="23" t="s">
        <v>15</v>
      </c>
      <c r="P7" s="28" t="s">
        <v>6</v>
      </c>
      <c r="Q7" s="24"/>
      <c r="R7" s="100"/>
      <c r="S7" s="100"/>
      <c r="T7" s="86"/>
      <c r="U7" s="86"/>
      <c r="V7" s="86"/>
      <c r="W7" s="86"/>
      <c r="X7" s="86"/>
      <c r="Y7" s="86"/>
      <c r="Z7" s="86"/>
      <c r="AA7" s="86"/>
    </row>
    <row r="8">
      <c r="A8" s="1"/>
      <c r="B8" s="1"/>
      <c r="C8" s="1"/>
      <c r="D8" s="100"/>
      <c r="E8" s="1"/>
      <c r="F8" s="1"/>
      <c r="G8" s="17"/>
      <c r="H8" s="1"/>
      <c r="I8" s="1"/>
      <c r="J8" s="23" t="s">
        <v>16</v>
      </c>
      <c r="P8" s="32" t="s">
        <v>6</v>
      </c>
      <c r="Q8" s="24"/>
      <c r="R8" s="100"/>
      <c r="S8" s="100"/>
      <c r="T8" s="86"/>
      <c r="U8" s="86"/>
      <c r="V8" s="86"/>
      <c r="W8" s="86"/>
      <c r="X8" s="86"/>
      <c r="Y8" s="86"/>
      <c r="Z8" s="86"/>
      <c r="AA8" s="86"/>
    </row>
    <row r="9">
      <c r="A9" s="1"/>
      <c r="B9" s="1"/>
      <c r="C9" s="1"/>
      <c r="D9" s="75"/>
      <c r="E9" s="1"/>
      <c r="F9" s="1"/>
      <c r="G9" s="17"/>
      <c r="H9" s="1"/>
      <c r="I9" s="1"/>
      <c r="J9" s="23" t="s">
        <v>17</v>
      </c>
      <c r="P9" s="32">
        <v>750.0</v>
      </c>
      <c r="Q9" s="24"/>
      <c r="R9" s="100"/>
      <c r="S9" s="100"/>
      <c r="T9" s="86"/>
      <c r="U9" s="86"/>
      <c r="V9" s="86"/>
      <c r="W9" s="86"/>
      <c r="X9" s="86"/>
      <c r="Y9" s="86"/>
      <c r="Z9" s="86"/>
      <c r="AA9" s="86"/>
    </row>
    <row r="10">
      <c r="A10" s="1"/>
      <c r="B10" s="1"/>
      <c r="C10" s="1"/>
      <c r="D10" s="75"/>
      <c r="E10" s="1"/>
      <c r="F10" s="1"/>
      <c r="G10" s="17"/>
      <c r="H10" s="1"/>
      <c r="I10" s="1"/>
      <c r="J10" s="23" t="s">
        <v>18</v>
      </c>
      <c r="P10" s="32">
        <v>350.0</v>
      </c>
      <c r="Q10" s="24"/>
      <c r="R10" s="100"/>
      <c r="S10" s="100"/>
      <c r="T10" s="86"/>
      <c r="U10" s="86"/>
      <c r="V10" s="86"/>
      <c r="W10" s="86"/>
      <c r="X10" s="86"/>
      <c r="Y10" s="86"/>
      <c r="Z10" s="86"/>
      <c r="AA10" s="86"/>
    </row>
    <row r="11">
      <c r="A11" s="1"/>
      <c r="B11" s="1"/>
      <c r="C11" s="1"/>
      <c r="D11" s="75"/>
      <c r="E11" s="1"/>
      <c r="F11" s="1"/>
      <c r="G11" s="17"/>
      <c r="H11" s="1"/>
      <c r="I11" s="1"/>
      <c r="J11" s="30" t="s">
        <v>19</v>
      </c>
      <c r="K11" s="3"/>
      <c r="L11" s="3"/>
      <c r="M11" s="3"/>
      <c r="N11" s="3"/>
      <c r="O11" s="3"/>
      <c r="P11" s="37" t="s">
        <v>20</v>
      </c>
      <c r="Q11" s="31"/>
      <c r="R11" s="100"/>
      <c r="S11" s="100"/>
      <c r="T11" s="86"/>
      <c r="U11" s="86"/>
      <c r="V11" s="86"/>
      <c r="W11" s="86"/>
      <c r="X11" s="86"/>
      <c r="Y11" s="86"/>
      <c r="Z11" s="86"/>
      <c r="AA11" s="86"/>
    </row>
    <row r="12">
      <c r="A12" s="86"/>
      <c r="B12" s="86"/>
      <c r="C12" s="86"/>
      <c r="D12" s="86"/>
      <c r="E12" s="86"/>
      <c r="F12" s="86"/>
      <c r="G12" s="144"/>
      <c r="H12" s="100"/>
      <c r="I12" s="86"/>
      <c r="J12" s="100"/>
      <c r="K12" s="100"/>
      <c r="L12" s="100"/>
      <c r="M12" s="100"/>
      <c r="N12" s="100"/>
      <c r="O12" s="100"/>
      <c r="P12" s="100"/>
      <c r="Q12" s="100"/>
      <c r="R12" s="86"/>
      <c r="S12" s="39" t="s">
        <v>368</v>
      </c>
      <c r="T12" s="86"/>
      <c r="U12" s="86"/>
      <c r="V12" s="86"/>
      <c r="W12" s="86"/>
      <c r="X12" s="86"/>
      <c r="Y12" s="86"/>
      <c r="Z12" s="86"/>
      <c r="AA12" s="86"/>
    </row>
    <row r="13">
      <c r="A13" s="88" t="s">
        <v>22</v>
      </c>
      <c r="B13" s="88" t="s">
        <v>23</v>
      </c>
      <c r="C13" s="88" t="s">
        <v>24</v>
      </c>
      <c r="D13" s="88" t="s">
        <v>25</v>
      </c>
      <c r="E13" s="88" t="s">
        <v>26</v>
      </c>
      <c r="F13" s="88" t="s">
        <v>27</v>
      </c>
      <c r="G13" s="88" t="s">
        <v>369</v>
      </c>
      <c r="H13" s="90" t="s">
        <v>3</v>
      </c>
      <c r="I13" s="88" t="s">
        <v>30</v>
      </c>
      <c r="J13" s="90" t="s">
        <v>3</v>
      </c>
      <c r="K13" s="90" t="s">
        <v>31</v>
      </c>
      <c r="L13" s="90" t="s">
        <v>32</v>
      </c>
      <c r="M13" s="90" t="s">
        <v>33</v>
      </c>
      <c r="N13" s="90" t="s">
        <v>34</v>
      </c>
      <c r="O13" s="90" t="s">
        <v>35</v>
      </c>
      <c r="P13" s="90" t="s">
        <v>36</v>
      </c>
      <c r="Q13" s="90" t="s">
        <v>37</v>
      </c>
      <c r="R13" s="1"/>
      <c r="S13" s="145" t="s">
        <v>370</v>
      </c>
      <c r="T13" s="1"/>
      <c r="U13" s="1"/>
      <c r="V13" s="1"/>
      <c r="W13" s="1"/>
      <c r="X13" s="1"/>
      <c r="Y13" s="1"/>
      <c r="Z13" s="1"/>
      <c r="AA13" s="1"/>
    </row>
    <row r="14">
      <c r="A14" s="146" t="s">
        <v>39</v>
      </c>
      <c r="B14" s="147" t="s">
        <v>40</v>
      </c>
      <c r="C14" s="147" t="s">
        <v>41</v>
      </c>
      <c r="D14" s="148" t="s">
        <v>42</v>
      </c>
      <c r="E14" s="148" t="s">
        <v>43</v>
      </c>
      <c r="F14" s="148">
        <v>1.5</v>
      </c>
      <c r="G14" s="55" t="s">
        <v>44</v>
      </c>
      <c r="H14" s="134">
        <f>VLOOKUP(G14,'Equipment Pricing'!A:C,3,0)</f>
        <v>815</v>
      </c>
      <c r="I14" s="55" t="s">
        <v>46</v>
      </c>
      <c r="J14" s="134">
        <f>VLOOKUP(I14,'Equipment Pricing'!A:C,3,0)</f>
        <v>243</v>
      </c>
      <c r="K14" s="101">
        <f t="shared" ref="K14:K343" si="1">SUM(H14+J14)</f>
        <v>1058</v>
      </c>
      <c r="L14" s="101">
        <v>360.0</v>
      </c>
      <c r="M14" s="101">
        <f t="shared" ref="M14:M212" si="2">(K14+L14)*0.095</f>
        <v>134.71</v>
      </c>
      <c r="N14" s="101">
        <v>190.0</v>
      </c>
      <c r="O14" s="101">
        <f t="shared" ref="O14:O343" si="3">SUM(K14:N14)</f>
        <v>1742.71</v>
      </c>
      <c r="P14" s="101">
        <f t="shared" ref="P14:P343" si="4">Q14-O14</f>
        <v>1182.29</v>
      </c>
      <c r="Q14" s="51">
        <v>2925.0</v>
      </c>
      <c r="R14" s="1"/>
      <c r="S14" s="149" t="s">
        <v>47</v>
      </c>
      <c r="T14" s="1"/>
      <c r="U14" s="1"/>
      <c r="V14" s="1"/>
      <c r="W14" s="1"/>
      <c r="X14" s="1"/>
      <c r="Y14" s="1"/>
      <c r="Z14" s="1"/>
      <c r="AA14" s="1"/>
    </row>
    <row r="15">
      <c r="A15" s="44" t="s">
        <v>39</v>
      </c>
      <c r="B15" s="45" t="s">
        <v>40</v>
      </c>
      <c r="C15" s="45" t="s">
        <v>41</v>
      </c>
      <c r="D15" s="46" t="s">
        <v>42</v>
      </c>
      <c r="E15" s="46" t="s">
        <v>43</v>
      </c>
      <c r="F15" s="46">
        <v>1.5</v>
      </c>
      <c r="G15" s="55" t="s">
        <v>44</v>
      </c>
      <c r="H15" s="134">
        <f>VLOOKUP(G15,'Equipment Pricing'!A:C,3,0)</f>
        <v>815</v>
      </c>
      <c r="I15" s="55" t="s">
        <v>49</v>
      </c>
      <c r="J15" s="134">
        <f>VLOOKUP(I15,'Equipment Pricing'!A:C,3,0)</f>
        <v>331</v>
      </c>
      <c r="K15" s="101">
        <f t="shared" si="1"/>
        <v>1146</v>
      </c>
      <c r="L15" s="101">
        <v>360.0</v>
      </c>
      <c r="M15" s="101">
        <f t="shared" si="2"/>
        <v>143.07</v>
      </c>
      <c r="N15" s="101">
        <v>190.0</v>
      </c>
      <c r="O15" s="101">
        <f t="shared" si="3"/>
        <v>1839.07</v>
      </c>
      <c r="P15" s="101">
        <f t="shared" si="4"/>
        <v>1085.93</v>
      </c>
      <c r="Q15" s="51">
        <v>2925.0</v>
      </c>
      <c r="R15" s="1"/>
      <c r="S15" s="149" t="s">
        <v>58</v>
      </c>
      <c r="T15" s="1"/>
      <c r="U15" s="1"/>
      <c r="V15" s="1"/>
      <c r="W15" s="1"/>
      <c r="X15" s="1"/>
      <c r="Y15" s="1"/>
      <c r="Z15" s="1"/>
      <c r="AA15" s="1"/>
    </row>
    <row r="16">
      <c r="A16" s="44" t="s">
        <v>39</v>
      </c>
      <c r="B16" s="45" t="s">
        <v>40</v>
      </c>
      <c r="C16" s="45" t="s">
        <v>41</v>
      </c>
      <c r="D16" s="46" t="s">
        <v>42</v>
      </c>
      <c r="E16" s="46" t="s">
        <v>43</v>
      </c>
      <c r="F16" s="46">
        <v>2.0</v>
      </c>
      <c r="G16" s="55" t="s">
        <v>51</v>
      </c>
      <c r="H16" s="134">
        <f>VLOOKUP(G16,'Equipment Pricing'!A:C,3,0)</f>
        <v>815</v>
      </c>
      <c r="I16" s="55" t="s">
        <v>49</v>
      </c>
      <c r="J16" s="134">
        <f>VLOOKUP(I16,'Equipment Pricing'!A:C,3,0)</f>
        <v>331</v>
      </c>
      <c r="K16" s="101">
        <f t="shared" si="1"/>
        <v>1146</v>
      </c>
      <c r="L16" s="101">
        <v>360.0</v>
      </c>
      <c r="M16" s="101">
        <f t="shared" si="2"/>
        <v>143.07</v>
      </c>
      <c r="N16" s="101">
        <v>190.0</v>
      </c>
      <c r="O16" s="101">
        <f t="shared" si="3"/>
        <v>1839.07</v>
      </c>
      <c r="P16" s="101">
        <f t="shared" si="4"/>
        <v>1085.93</v>
      </c>
      <c r="Q16" s="51">
        <v>2925.0</v>
      </c>
      <c r="R16" s="1"/>
      <c r="S16" s="149" t="s">
        <v>61</v>
      </c>
      <c r="T16" s="1"/>
      <c r="U16" s="1"/>
      <c r="V16" s="1"/>
      <c r="W16" s="1"/>
      <c r="X16" s="1"/>
      <c r="Y16" s="1"/>
      <c r="Z16" s="1"/>
      <c r="AA16" s="1"/>
    </row>
    <row r="17">
      <c r="A17" s="44" t="s">
        <v>39</v>
      </c>
      <c r="B17" s="45" t="s">
        <v>40</v>
      </c>
      <c r="C17" s="45" t="s">
        <v>41</v>
      </c>
      <c r="D17" s="46" t="s">
        <v>42</v>
      </c>
      <c r="E17" s="46" t="s">
        <v>53</v>
      </c>
      <c r="F17" s="46">
        <v>2.0</v>
      </c>
      <c r="G17" s="55" t="s">
        <v>51</v>
      </c>
      <c r="H17" s="134">
        <f>VLOOKUP(G17,'Equipment Pricing'!A:C,3,0)</f>
        <v>815</v>
      </c>
      <c r="I17" s="55" t="s">
        <v>55</v>
      </c>
      <c r="J17" s="134">
        <f>VLOOKUP(I17,'Equipment Pricing'!A:C,3,0)</f>
        <v>241</v>
      </c>
      <c r="K17" s="101">
        <f t="shared" si="1"/>
        <v>1056</v>
      </c>
      <c r="L17" s="101">
        <v>360.0</v>
      </c>
      <c r="M17" s="101">
        <f t="shared" si="2"/>
        <v>134.52</v>
      </c>
      <c r="N17" s="101">
        <v>190.0</v>
      </c>
      <c r="O17" s="101">
        <f t="shared" si="3"/>
        <v>1740.52</v>
      </c>
      <c r="P17" s="101">
        <f t="shared" si="4"/>
        <v>1184.48</v>
      </c>
      <c r="Q17" s="51">
        <v>2925.0</v>
      </c>
      <c r="R17" s="1"/>
      <c r="S17" s="149" t="s">
        <v>63</v>
      </c>
      <c r="T17" s="1"/>
      <c r="U17" s="1"/>
      <c r="V17" s="1"/>
      <c r="W17" s="1"/>
      <c r="X17" s="1"/>
      <c r="Y17" s="1"/>
      <c r="Z17" s="1"/>
      <c r="AA17" s="1"/>
    </row>
    <row r="18">
      <c r="A18" s="44" t="s">
        <v>39</v>
      </c>
      <c r="B18" s="45" t="s">
        <v>40</v>
      </c>
      <c r="C18" s="45" t="s">
        <v>41</v>
      </c>
      <c r="D18" s="46" t="s">
        <v>42</v>
      </c>
      <c r="E18" s="46" t="s">
        <v>53</v>
      </c>
      <c r="F18" s="46">
        <v>2.0</v>
      </c>
      <c r="G18" s="55" t="s">
        <v>51</v>
      </c>
      <c r="H18" s="134">
        <f>VLOOKUP(G18,'Equipment Pricing'!A:C,3,0)</f>
        <v>815</v>
      </c>
      <c r="I18" s="55" t="s">
        <v>46</v>
      </c>
      <c r="J18" s="134">
        <f>VLOOKUP(I18,'Equipment Pricing'!A:C,3,0)</f>
        <v>243</v>
      </c>
      <c r="K18" s="101">
        <f t="shared" si="1"/>
        <v>1058</v>
      </c>
      <c r="L18" s="101">
        <v>360.0</v>
      </c>
      <c r="M18" s="101">
        <f t="shared" si="2"/>
        <v>134.71</v>
      </c>
      <c r="N18" s="101">
        <v>190.0</v>
      </c>
      <c r="O18" s="101">
        <f t="shared" si="3"/>
        <v>1742.71</v>
      </c>
      <c r="P18" s="101">
        <f t="shared" si="4"/>
        <v>1182.29</v>
      </c>
      <c r="Q18" s="51">
        <v>2925.0</v>
      </c>
      <c r="R18" s="1"/>
      <c r="S18" s="149" t="s">
        <v>66</v>
      </c>
      <c r="T18" s="1"/>
      <c r="U18" s="1"/>
      <c r="V18" s="1"/>
      <c r="W18" s="1"/>
      <c r="X18" s="1"/>
      <c r="Y18" s="1"/>
      <c r="Z18" s="1"/>
      <c r="AA18" s="1"/>
    </row>
    <row r="19">
      <c r="A19" s="44" t="s">
        <v>39</v>
      </c>
      <c r="B19" s="45" t="s">
        <v>40</v>
      </c>
      <c r="C19" s="45" t="s">
        <v>41</v>
      </c>
      <c r="D19" s="46" t="s">
        <v>42</v>
      </c>
      <c r="E19" s="46" t="s">
        <v>53</v>
      </c>
      <c r="F19" s="46">
        <v>2.5</v>
      </c>
      <c r="G19" s="55" t="s">
        <v>59</v>
      </c>
      <c r="H19" s="134">
        <f>VLOOKUP(G19,'Equipment Pricing'!A:C,3,0)</f>
        <v>834</v>
      </c>
      <c r="I19" s="55" t="s">
        <v>60</v>
      </c>
      <c r="J19" s="134">
        <f>VLOOKUP(I19,'Equipment Pricing'!A:C,3,0)</f>
        <v>347</v>
      </c>
      <c r="K19" s="101">
        <f t="shared" si="1"/>
        <v>1181</v>
      </c>
      <c r="L19" s="101">
        <v>360.0</v>
      </c>
      <c r="M19" s="101">
        <f t="shared" si="2"/>
        <v>146.395</v>
      </c>
      <c r="N19" s="101">
        <v>190.0</v>
      </c>
      <c r="O19" s="101">
        <f t="shared" si="3"/>
        <v>1877.395</v>
      </c>
      <c r="P19" s="101">
        <f t="shared" si="4"/>
        <v>1097.605</v>
      </c>
      <c r="Q19" s="51">
        <v>2975.0</v>
      </c>
      <c r="R19" s="1"/>
      <c r="S19" s="149" t="s">
        <v>70</v>
      </c>
      <c r="T19" s="1"/>
      <c r="U19" s="1"/>
      <c r="V19" s="1"/>
      <c r="W19" s="1"/>
      <c r="X19" s="1"/>
      <c r="Y19" s="1"/>
      <c r="Z19" s="1"/>
      <c r="AA19" s="1"/>
    </row>
    <row r="20">
      <c r="A20" s="44" t="s">
        <v>39</v>
      </c>
      <c r="B20" s="45" t="s">
        <v>40</v>
      </c>
      <c r="C20" s="45" t="s">
        <v>41</v>
      </c>
      <c r="D20" s="46" t="s">
        <v>42</v>
      </c>
      <c r="E20" s="46" t="s">
        <v>53</v>
      </c>
      <c r="F20" s="46">
        <v>2.5</v>
      </c>
      <c r="G20" s="55" t="s">
        <v>59</v>
      </c>
      <c r="H20" s="134">
        <f>VLOOKUP(G20,'Equipment Pricing'!A:C,3,0)</f>
        <v>834</v>
      </c>
      <c r="I20" s="55" t="s">
        <v>62</v>
      </c>
      <c r="J20" s="134">
        <f>VLOOKUP(I20,'Equipment Pricing'!A:C,3,0)</f>
        <v>253</v>
      </c>
      <c r="K20" s="101">
        <f t="shared" si="1"/>
        <v>1087</v>
      </c>
      <c r="L20" s="101">
        <v>360.0</v>
      </c>
      <c r="M20" s="101">
        <f t="shared" si="2"/>
        <v>137.465</v>
      </c>
      <c r="N20" s="101">
        <v>190.0</v>
      </c>
      <c r="O20" s="101">
        <f t="shared" si="3"/>
        <v>1774.465</v>
      </c>
      <c r="P20" s="101">
        <f t="shared" si="4"/>
        <v>1200.535</v>
      </c>
      <c r="Q20" s="51">
        <v>2975.0</v>
      </c>
      <c r="R20" s="1"/>
      <c r="S20" s="149" t="s">
        <v>74</v>
      </c>
      <c r="T20" s="1"/>
      <c r="U20" s="1"/>
      <c r="V20" s="1"/>
      <c r="W20" s="1"/>
      <c r="X20" s="1"/>
      <c r="Y20" s="1"/>
      <c r="Z20" s="1"/>
      <c r="AA20" s="1"/>
    </row>
    <row r="21" ht="15.75" customHeight="1">
      <c r="A21" s="44" t="s">
        <v>39</v>
      </c>
      <c r="B21" s="45" t="s">
        <v>40</v>
      </c>
      <c r="C21" s="45" t="s">
        <v>41</v>
      </c>
      <c r="D21" s="46" t="s">
        <v>42</v>
      </c>
      <c r="E21" s="46" t="s">
        <v>53</v>
      </c>
      <c r="F21" s="46">
        <v>3.0</v>
      </c>
      <c r="G21" s="55" t="s">
        <v>64</v>
      </c>
      <c r="H21" s="134">
        <f>VLOOKUP(G21,'Equipment Pricing'!A:C,3,0)</f>
        <v>910</v>
      </c>
      <c r="I21" s="55" t="s">
        <v>65</v>
      </c>
      <c r="J21" s="134">
        <f>VLOOKUP(I21,'Equipment Pricing'!A:C,3,0)</f>
        <v>374</v>
      </c>
      <c r="K21" s="101">
        <f t="shared" si="1"/>
        <v>1284</v>
      </c>
      <c r="L21" s="101">
        <v>360.0</v>
      </c>
      <c r="M21" s="101">
        <f t="shared" si="2"/>
        <v>156.18</v>
      </c>
      <c r="N21" s="101">
        <v>190.0</v>
      </c>
      <c r="O21" s="101">
        <f t="shared" si="3"/>
        <v>1990.18</v>
      </c>
      <c r="P21" s="101">
        <f t="shared" si="4"/>
        <v>1109.82</v>
      </c>
      <c r="Q21" s="51">
        <v>3100.0</v>
      </c>
      <c r="R21" s="1"/>
      <c r="S21" s="149" t="s">
        <v>77</v>
      </c>
      <c r="T21" s="1"/>
      <c r="U21" s="1"/>
      <c r="V21" s="1"/>
      <c r="W21" s="1"/>
      <c r="X21" s="1"/>
      <c r="Y21" s="1"/>
      <c r="Z21" s="1"/>
      <c r="AA21" s="1"/>
    </row>
    <row r="22" ht="15.75" customHeight="1">
      <c r="A22" s="44" t="s">
        <v>39</v>
      </c>
      <c r="B22" s="45" t="s">
        <v>40</v>
      </c>
      <c r="C22" s="45" t="s">
        <v>41</v>
      </c>
      <c r="D22" s="46" t="s">
        <v>42</v>
      </c>
      <c r="E22" s="46" t="s">
        <v>67</v>
      </c>
      <c r="F22" s="46">
        <v>3.0</v>
      </c>
      <c r="G22" s="55" t="s">
        <v>64</v>
      </c>
      <c r="H22" s="134">
        <f>VLOOKUP(G22,'Equipment Pricing'!A:C,3,0)</f>
        <v>910</v>
      </c>
      <c r="I22" s="55" t="s">
        <v>69</v>
      </c>
      <c r="J22" s="134">
        <f>VLOOKUP(I22,'Equipment Pricing'!A:C,3,0)</f>
        <v>294</v>
      </c>
      <c r="K22" s="101">
        <f t="shared" si="1"/>
        <v>1204</v>
      </c>
      <c r="L22" s="101">
        <v>360.0</v>
      </c>
      <c r="M22" s="101">
        <f t="shared" si="2"/>
        <v>148.58</v>
      </c>
      <c r="N22" s="101">
        <v>190.0</v>
      </c>
      <c r="O22" s="101">
        <f t="shared" si="3"/>
        <v>1902.58</v>
      </c>
      <c r="P22" s="101">
        <f t="shared" si="4"/>
        <v>1197.42</v>
      </c>
      <c r="Q22" s="51">
        <v>3100.0</v>
      </c>
      <c r="R22" s="1"/>
      <c r="S22" s="149" t="s">
        <v>82</v>
      </c>
      <c r="T22" s="1"/>
      <c r="U22" s="1"/>
      <c r="V22" s="1"/>
      <c r="W22" s="1"/>
      <c r="X22" s="1"/>
      <c r="Y22" s="1"/>
      <c r="Z22" s="1"/>
      <c r="AA22" s="1"/>
    </row>
    <row r="23" ht="15.75" customHeight="1">
      <c r="A23" s="44" t="s">
        <v>39</v>
      </c>
      <c r="B23" s="45" t="s">
        <v>40</v>
      </c>
      <c r="C23" s="45" t="s">
        <v>41</v>
      </c>
      <c r="D23" s="46" t="s">
        <v>42</v>
      </c>
      <c r="E23" s="46" t="s">
        <v>53</v>
      </c>
      <c r="F23" s="46">
        <v>3.5</v>
      </c>
      <c r="G23" s="55" t="s">
        <v>71</v>
      </c>
      <c r="H23" s="134">
        <f>VLOOKUP(G23,'Equipment Pricing'!A:C,3,0)</f>
        <v>1144</v>
      </c>
      <c r="I23" s="55" t="s">
        <v>73</v>
      </c>
      <c r="J23" s="134">
        <f>VLOOKUP(I23,'Equipment Pricing'!A:C,3,0)</f>
        <v>382</v>
      </c>
      <c r="K23" s="101">
        <f t="shared" si="1"/>
        <v>1526</v>
      </c>
      <c r="L23" s="101">
        <v>360.0</v>
      </c>
      <c r="M23" s="101">
        <f t="shared" si="2"/>
        <v>179.17</v>
      </c>
      <c r="N23" s="101">
        <v>190.0</v>
      </c>
      <c r="O23" s="101">
        <f t="shared" si="3"/>
        <v>2255.17</v>
      </c>
      <c r="P23" s="101">
        <f t="shared" si="4"/>
        <v>1144.83</v>
      </c>
      <c r="Q23" s="51">
        <v>3400.0</v>
      </c>
      <c r="R23" s="1"/>
      <c r="S23" s="149" t="s">
        <v>86</v>
      </c>
      <c r="T23" s="1"/>
      <c r="U23" s="1"/>
      <c r="V23" s="1"/>
      <c r="W23" s="1"/>
      <c r="X23" s="1"/>
      <c r="Y23" s="1"/>
      <c r="Z23" s="1"/>
      <c r="AA23" s="1"/>
    </row>
    <row r="24" ht="15.75" customHeight="1">
      <c r="A24" s="44" t="s">
        <v>39</v>
      </c>
      <c r="B24" s="45" t="s">
        <v>40</v>
      </c>
      <c r="C24" s="45" t="s">
        <v>41</v>
      </c>
      <c r="D24" s="46" t="s">
        <v>42</v>
      </c>
      <c r="E24" s="46" t="s">
        <v>67</v>
      </c>
      <c r="F24" s="46">
        <v>3.5</v>
      </c>
      <c r="G24" s="55" t="s">
        <v>71</v>
      </c>
      <c r="H24" s="134">
        <f>VLOOKUP(G24,'Equipment Pricing'!A:C,3,0)</f>
        <v>1144</v>
      </c>
      <c r="I24" s="55" t="s">
        <v>76</v>
      </c>
      <c r="J24" s="134">
        <f>VLOOKUP(I24,'Equipment Pricing'!A:C,3,0)</f>
        <v>338</v>
      </c>
      <c r="K24" s="101">
        <f t="shared" si="1"/>
        <v>1482</v>
      </c>
      <c r="L24" s="101">
        <v>360.0</v>
      </c>
      <c r="M24" s="101">
        <f t="shared" si="2"/>
        <v>174.99</v>
      </c>
      <c r="N24" s="101">
        <v>190.0</v>
      </c>
      <c r="O24" s="101">
        <f t="shared" si="3"/>
        <v>2206.99</v>
      </c>
      <c r="P24" s="101">
        <f t="shared" si="4"/>
        <v>1193.01</v>
      </c>
      <c r="Q24" s="51">
        <v>3400.0</v>
      </c>
      <c r="R24" s="1"/>
      <c r="S24" s="149" t="s">
        <v>94</v>
      </c>
      <c r="T24" s="1"/>
      <c r="U24" s="1"/>
      <c r="V24" s="1"/>
      <c r="W24" s="1"/>
      <c r="X24" s="1"/>
      <c r="Y24" s="1"/>
      <c r="Z24" s="1"/>
      <c r="AA24" s="1"/>
    </row>
    <row r="25" ht="15.75" customHeight="1">
      <c r="A25" s="44" t="s">
        <v>39</v>
      </c>
      <c r="B25" s="45" t="s">
        <v>40</v>
      </c>
      <c r="C25" s="45" t="s">
        <v>41</v>
      </c>
      <c r="D25" s="46" t="s">
        <v>42</v>
      </c>
      <c r="E25" s="46" t="s">
        <v>53</v>
      </c>
      <c r="F25" s="46">
        <v>4.0</v>
      </c>
      <c r="G25" s="55" t="s">
        <v>78</v>
      </c>
      <c r="H25" s="134">
        <f>VLOOKUP(G25,'Equipment Pricing'!A:C,3,0)</f>
        <v>1191</v>
      </c>
      <c r="I25" s="55" t="s">
        <v>79</v>
      </c>
      <c r="J25" s="134">
        <f>VLOOKUP(I25,'Equipment Pricing'!A:C,3,0)</f>
        <v>429</v>
      </c>
      <c r="K25" s="101">
        <f t="shared" si="1"/>
        <v>1620</v>
      </c>
      <c r="L25" s="101">
        <v>360.0</v>
      </c>
      <c r="M25" s="101">
        <f t="shared" si="2"/>
        <v>188.1</v>
      </c>
      <c r="N25" s="101">
        <v>190.0</v>
      </c>
      <c r="O25" s="101">
        <f t="shared" si="3"/>
        <v>2358.1</v>
      </c>
      <c r="P25" s="101">
        <f t="shared" si="4"/>
        <v>1191.9</v>
      </c>
      <c r="Q25" s="51">
        <v>3550.0</v>
      </c>
      <c r="R25" s="1"/>
      <c r="S25" s="149" t="s">
        <v>96</v>
      </c>
      <c r="T25" s="1"/>
      <c r="U25" s="1"/>
      <c r="V25" s="1"/>
      <c r="W25" s="1"/>
      <c r="X25" s="1"/>
      <c r="Y25" s="1"/>
      <c r="Z25" s="1"/>
      <c r="AA25" s="1"/>
    </row>
    <row r="26" ht="15.75" customHeight="1">
      <c r="A26" s="44" t="s">
        <v>39</v>
      </c>
      <c r="B26" s="45" t="s">
        <v>40</v>
      </c>
      <c r="C26" s="45" t="s">
        <v>41</v>
      </c>
      <c r="D26" s="46" t="s">
        <v>42</v>
      </c>
      <c r="E26" s="46" t="s">
        <v>67</v>
      </c>
      <c r="F26" s="46">
        <v>4.0</v>
      </c>
      <c r="G26" s="55" t="s">
        <v>78</v>
      </c>
      <c r="H26" s="134">
        <f>VLOOKUP(G26,'Equipment Pricing'!A:C,3,0)</f>
        <v>1191</v>
      </c>
      <c r="I26" s="55" t="s">
        <v>81</v>
      </c>
      <c r="J26" s="134">
        <f>VLOOKUP(I26,'Equipment Pricing'!A:C,3,0)</f>
        <v>476</v>
      </c>
      <c r="K26" s="101">
        <f t="shared" si="1"/>
        <v>1667</v>
      </c>
      <c r="L26" s="101">
        <v>360.0</v>
      </c>
      <c r="M26" s="101">
        <f t="shared" si="2"/>
        <v>192.565</v>
      </c>
      <c r="N26" s="101">
        <v>190.0</v>
      </c>
      <c r="O26" s="101">
        <f t="shared" si="3"/>
        <v>2409.565</v>
      </c>
      <c r="P26" s="101">
        <f t="shared" si="4"/>
        <v>1140.435</v>
      </c>
      <c r="Q26" s="51">
        <v>3550.0</v>
      </c>
      <c r="R26" s="1"/>
      <c r="S26" s="149" t="s">
        <v>97</v>
      </c>
      <c r="T26" s="1"/>
      <c r="U26" s="1"/>
      <c r="V26" s="1"/>
      <c r="W26" s="1"/>
      <c r="X26" s="1"/>
      <c r="Y26" s="1"/>
      <c r="Z26" s="1"/>
      <c r="AA26" s="1"/>
    </row>
    <row r="27" ht="15.75" customHeight="1">
      <c r="A27" s="44" t="s">
        <v>39</v>
      </c>
      <c r="B27" s="45" t="s">
        <v>40</v>
      </c>
      <c r="C27" s="45" t="s">
        <v>41</v>
      </c>
      <c r="D27" s="46" t="s">
        <v>42</v>
      </c>
      <c r="E27" s="46" t="s">
        <v>67</v>
      </c>
      <c r="F27" s="46">
        <v>5.0</v>
      </c>
      <c r="G27" s="55" t="s">
        <v>83</v>
      </c>
      <c r="H27" s="134">
        <f>VLOOKUP(G27,'Equipment Pricing'!A:C,3,0)</f>
        <v>1374</v>
      </c>
      <c r="I27" s="55" t="s">
        <v>85</v>
      </c>
      <c r="J27" s="134">
        <f>VLOOKUP(I27,'Equipment Pricing'!A:C,3,0)</f>
        <v>394</v>
      </c>
      <c r="K27" s="101">
        <f t="shared" si="1"/>
        <v>1768</v>
      </c>
      <c r="L27" s="101">
        <v>360.0</v>
      </c>
      <c r="M27" s="101">
        <f t="shared" si="2"/>
        <v>202.16</v>
      </c>
      <c r="N27" s="101">
        <v>190.0</v>
      </c>
      <c r="O27" s="101">
        <f t="shared" si="3"/>
        <v>2520.16</v>
      </c>
      <c r="P27" s="101">
        <f t="shared" si="4"/>
        <v>1179.84</v>
      </c>
      <c r="Q27" s="51">
        <v>3700.0</v>
      </c>
      <c r="R27" s="1"/>
      <c r="S27" s="149" t="s">
        <v>98</v>
      </c>
      <c r="T27" s="1"/>
      <c r="U27" s="1"/>
      <c r="V27" s="1"/>
      <c r="W27" s="1"/>
      <c r="X27" s="1"/>
      <c r="Y27" s="1"/>
      <c r="Z27" s="1"/>
      <c r="AA27" s="1"/>
    </row>
    <row r="28" ht="15.75" customHeight="1">
      <c r="A28" s="44" t="s">
        <v>39</v>
      </c>
      <c r="B28" s="45" t="s">
        <v>40</v>
      </c>
      <c r="C28" s="45" t="s">
        <v>41</v>
      </c>
      <c r="D28" s="46" t="s">
        <v>42</v>
      </c>
      <c r="E28" s="46" t="s">
        <v>87</v>
      </c>
      <c r="F28" s="46">
        <v>5.0</v>
      </c>
      <c r="G28" s="55" t="s">
        <v>83</v>
      </c>
      <c r="H28" s="134">
        <f>VLOOKUP(G28,'Equipment Pricing'!A:C,3,0)</f>
        <v>1374</v>
      </c>
      <c r="I28" s="55" t="s">
        <v>89</v>
      </c>
      <c r="J28" s="134">
        <f>VLOOKUP(I28,'Equipment Pricing'!A:C,3,0)</f>
        <v>516</v>
      </c>
      <c r="K28" s="101">
        <f t="shared" si="1"/>
        <v>1890</v>
      </c>
      <c r="L28" s="101">
        <v>360.0</v>
      </c>
      <c r="M28" s="101">
        <f t="shared" si="2"/>
        <v>213.75</v>
      </c>
      <c r="N28" s="101">
        <v>190.0</v>
      </c>
      <c r="O28" s="101">
        <f t="shared" si="3"/>
        <v>2653.75</v>
      </c>
      <c r="P28" s="101">
        <f t="shared" si="4"/>
        <v>1046.25</v>
      </c>
      <c r="Q28" s="51">
        <v>3700.0</v>
      </c>
      <c r="R28" s="1"/>
      <c r="S28" s="149" t="s">
        <v>99</v>
      </c>
      <c r="T28" s="1"/>
      <c r="U28" s="1"/>
      <c r="V28" s="1"/>
      <c r="W28" s="1"/>
      <c r="X28" s="1"/>
      <c r="Y28" s="1"/>
      <c r="Z28" s="1"/>
      <c r="AA28" s="1"/>
    </row>
    <row r="29" ht="15.75" customHeight="1">
      <c r="A29" s="44" t="s">
        <v>91</v>
      </c>
      <c r="B29" s="45" t="s">
        <v>92</v>
      </c>
      <c r="C29" s="45" t="s">
        <v>93</v>
      </c>
      <c r="D29" s="46" t="s">
        <v>42</v>
      </c>
      <c r="E29" s="148" t="s">
        <v>43</v>
      </c>
      <c r="F29" s="46">
        <v>1.5</v>
      </c>
      <c r="G29" s="55" t="s">
        <v>44</v>
      </c>
      <c r="H29" s="134">
        <f>VLOOKUP(G29,'Equipment Pricing'!A:C,3,0)</f>
        <v>815</v>
      </c>
      <c r="I29" s="55" t="s">
        <v>46</v>
      </c>
      <c r="J29" s="134">
        <f>VLOOKUP(I29,'Equipment Pricing'!A:C,3,0)</f>
        <v>243</v>
      </c>
      <c r="K29" s="101">
        <f t="shared" si="1"/>
        <v>1058</v>
      </c>
      <c r="L29" s="101">
        <v>360.0</v>
      </c>
      <c r="M29" s="101">
        <f t="shared" si="2"/>
        <v>134.71</v>
      </c>
      <c r="N29" s="101">
        <v>190.0</v>
      </c>
      <c r="O29" s="101">
        <f t="shared" si="3"/>
        <v>1742.71</v>
      </c>
      <c r="P29" s="101">
        <f t="shared" si="4"/>
        <v>1182.29</v>
      </c>
      <c r="Q29" s="51">
        <v>2925.0</v>
      </c>
      <c r="R29" s="1"/>
      <c r="S29" s="53" t="s">
        <v>105</v>
      </c>
      <c r="T29" s="1"/>
      <c r="U29" s="1"/>
      <c r="V29" s="1"/>
      <c r="W29" s="1"/>
      <c r="X29" s="1"/>
      <c r="Y29" s="1"/>
      <c r="Z29" s="1"/>
      <c r="AA29" s="1"/>
    </row>
    <row r="30" ht="15.75" customHeight="1">
      <c r="A30" s="44" t="s">
        <v>91</v>
      </c>
      <c r="B30" s="45" t="s">
        <v>92</v>
      </c>
      <c r="C30" s="45" t="s">
        <v>93</v>
      </c>
      <c r="D30" s="46" t="s">
        <v>42</v>
      </c>
      <c r="E30" s="46" t="s">
        <v>53</v>
      </c>
      <c r="F30" s="46">
        <v>2.0</v>
      </c>
      <c r="G30" s="55" t="s">
        <v>51</v>
      </c>
      <c r="H30" s="134">
        <f>VLOOKUP(G30,'Equipment Pricing'!A:C,3,0)</f>
        <v>815</v>
      </c>
      <c r="I30" s="55" t="s">
        <v>55</v>
      </c>
      <c r="J30" s="134">
        <f>VLOOKUP(I30,'Equipment Pricing'!A:C,3,0)</f>
        <v>241</v>
      </c>
      <c r="K30" s="101">
        <f t="shared" si="1"/>
        <v>1056</v>
      </c>
      <c r="L30" s="101">
        <v>360.0</v>
      </c>
      <c r="M30" s="101">
        <f t="shared" si="2"/>
        <v>134.52</v>
      </c>
      <c r="N30" s="101">
        <v>190.0</v>
      </c>
      <c r="O30" s="101">
        <f t="shared" si="3"/>
        <v>1740.52</v>
      </c>
      <c r="P30" s="101">
        <f t="shared" si="4"/>
        <v>1184.48</v>
      </c>
      <c r="Q30" s="51">
        <v>2925.0</v>
      </c>
      <c r="R30" s="1"/>
      <c r="S30" s="53" t="s">
        <v>371</v>
      </c>
      <c r="T30" s="1"/>
      <c r="U30" s="1"/>
      <c r="V30" s="1"/>
      <c r="W30" s="1"/>
      <c r="X30" s="1"/>
      <c r="Y30" s="1"/>
      <c r="Z30" s="1"/>
      <c r="AA30" s="1"/>
    </row>
    <row r="31" ht="15.75" customHeight="1">
      <c r="A31" s="44" t="s">
        <v>91</v>
      </c>
      <c r="B31" s="45" t="s">
        <v>92</v>
      </c>
      <c r="C31" s="45" t="s">
        <v>93</v>
      </c>
      <c r="D31" s="46" t="s">
        <v>42</v>
      </c>
      <c r="E31" s="46" t="s">
        <v>53</v>
      </c>
      <c r="F31" s="46">
        <v>2.5</v>
      </c>
      <c r="G31" s="55" t="s">
        <v>59</v>
      </c>
      <c r="H31" s="134">
        <f>VLOOKUP(G31,'Equipment Pricing'!A:C,3,0)</f>
        <v>834</v>
      </c>
      <c r="I31" s="55" t="s">
        <v>60</v>
      </c>
      <c r="J31" s="134">
        <f>VLOOKUP(I31,'Equipment Pricing'!A:C,3,0)</f>
        <v>347</v>
      </c>
      <c r="K31" s="101">
        <f t="shared" si="1"/>
        <v>1181</v>
      </c>
      <c r="L31" s="101">
        <v>360.0</v>
      </c>
      <c r="M31" s="101">
        <f t="shared" si="2"/>
        <v>146.395</v>
      </c>
      <c r="N31" s="101">
        <v>190.0</v>
      </c>
      <c r="O31" s="101">
        <f t="shared" si="3"/>
        <v>1877.395</v>
      </c>
      <c r="P31" s="101">
        <f t="shared" si="4"/>
        <v>1097.605</v>
      </c>
      <c r="Q31" s="51">
        <v>2975.0</v>
      </c>
      <c r="R31" s="1"/>
      <c r="S31" s="150" t="s">
        <v>314</v>
      </c>
      <c r="T31" s="1"/>
      <c r="U31" s="1"/>
      <c r="V31" s="1"/>
      <c r="W31" s="1"/>
      <c r="X31" s="1"/>
      <c r="Y31" s="1"/>
      <c r="Z31" s="1"/>
      <c r="AA31" s="1"/>
    </row>
    <row r="32" ht="15.75" customHeight="1">
      <c r="A32" s="44" t="s">
        <v>91</v>
      </c>
      <c r="B32" s="45" t="s">
        <v>92</v>
      </c>
      <c r="C32" s="45" t="s">
        <v>93</v>
      </c>
      <c r="D32" s="46" t="s">
        <v>42</v>
      </c>
      <c r="E32" s="46" t="s">
        <v>67</v>
      </c>
      <c r="F32" s="46">
        <v>3.0</v>
      </c>
      <c r="G32" s="55" t="s">
        <v>64</v>
      </c>
      <c r="H32" s="134">
        <f>VLOOKUP(G32,'Equipment Pricing'!A:C,3,0)</f>
        <v>910</v>
      </c>
      <c r="I32" s="55" t="s">
        <v>69</v>
      </c>
      <c r="J32" s="134">
        <f>VLOOKUP(I32,'Equipment Pricing'!A:C,3,0)</f>
        <v>294</v>
      </c>
      <c r="K32" s="101">
        <f t="shared" si="1"/>
        <v>1204</v>
      </c>
      <c r="L32" s="101">
        <v>360.0</v>
      </c>
      <c r="M32" s="101">
        <f t="shared" si="2"/>
        <v>148.58</v>
      </c>
      <c r="N32" s="101">
        <v>190.0</v>
      </c>
      <c r="O32" s="101">
        <f t="shared" si="3"/>
        <v>1902.58</v>
      </c>
      <c r="P32" s="101">
        <f t="shared" si="4"/>
        <v>1197.42</v>
      </c>
      <c r="Q32" s="51">
        <v>3100.0</v>
      </c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15.75" customHeight="1">
      <c r="A33" s="44" t="s">
        <v>91</v>
      </c>
      <c r="B33" s="45" t="s">
        <v>92</v>
      </c>
      <c r="C33" s="45" t="s">
        <v>93</v>
      </c>
      <c r="D33" s="46" t="s">
        <v>42</v>
      </c>
      <c r="E33" s="46" t="s">
        <v>67</v>
      </c>
      <c r="F33" s="46">
        <v>3.5</v>
      </c>
      <c r="G33" s="55" t="s">
        <v>71</v>
      </c>
      <c r="H33" s="134">
        <f>VLOOKUP(G33,'Equipment Pricing'!A:C,3,0)</f>
        <v>1144</v>
      </c>
      <c r="I33" s="55" t="s">
        <v>76</v>
      </c>
      <c r="J33" s="134">
        <f>VLOOKUP(I33,'Equipment Pricing'!A:C,3,0)</f>
        <v>338</v>
      </c>
      <c r="K33" s="101">
        <f t="shared" si="1"/>
        <v>1482</v>
      </c>
      <c r="L33" s="101">
        <v>360.0</v>
      </c>
      <c r="M33" s="101">
        <f t="shared" si="2"/>
        <v>174.99</v>
      </c>
      <c r="N33" s="101">
        <v>190.0</v>
      </c>
      <c r="O33" s="101">
        <f t="shared" si="3"/>
        <v>2206.99</v>
      </c>
      <c r="P33" s="101">
        <f t="shared" si="4"/>
        <v>1193.01</v>
      </c>
      <c r="Q33" s="51">
        <v>3400.0</v>
      </c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15.75" customHeight="1">
      <c r="A34" s="44" t="s">
        <v>91</v>
      </c>
      <c r="B34" s="45" t="s">
        <v>92</v>
      </c>
      <c r="C34" s="45" t="s">
        <v>93</v>
      </c>
      <c r="D34" s="46" t="s">
        <v>42</v>
      </c>
      <c r="E34" s="46" t="s">
        <v>53</v>
      </c>
      <c r="F34" s="46">
        <v>4.0</v>
      </c>
      <c r="G34" s="55" t="s">
        <v>78</v>
      </c>
      <c r="H34" s="134">
        <f>VLOOKUP(G34,'Equipment Pricing'!A:C,3,0)</f>
        <v>1191</v>
      </c>
      <c r="I34" s="55" t="s">
        <v>79</v>
      </c>
      <c r="J34" s="134">
        <f>VLOOKUP(I34,'Equipment Pricing'!A:C,3,0)</f>
        <v>429</v>
      </c>
      <c r="K34" s="101">
        <f t="shared" si="1"/>
        <v>1620</v>
      </c>
      <c r="L34" s="101">
        <v>360.0</v>
      </c>
      <c r="M34" s="101">
        <f t="shared" si="2"/>
        <v>188.1</v>
      </c>
      <c r="N34" s="101">
        <v>190.0</v>
      </c>
      <c r="O34" s="101">
        <f t="shared" si="3"/>
        <v>2358.1</v>
      </c>
      <c r="P34" s="101">
        <f t="shared" si="4"/>
        <v>1191.9</v>
      </c>
      <c r="Q34" s="51">
        <v>3550.0</v>
      </c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15.75" customHeight="1">
      <c r="A35" s="44" t="s">
        <v>91</v>
      </c>
      <c r="B35" s="45" t="s">
        <v>92</v>
      </c>
      <c r="C35" s="45" t="s">
        <v>93</v>
      </c>
      <c r="D35" s="46" t="s">
        <v>42</v>
      </c>
      <c r="E35" s="46" t="s">
        <v>67</v>
      </c>
      <c r="F35" s="46">
        <v>5.0</v>
      </c>
      <c r="G35" s="55" t="s">
        <v>83</v>
      </c>
      <c r="H35" s="134">
        <f>VLOOKUP(G35,'Equipment Pricing'!A:C,3,0)</f>
        <v>1374</v>
      </c>
      <c r="I35" s="55" t="s">
        <v>85</v>
      </c>
      <c r="J35" s="134">
        <f>VLOOKUP(I35,'Equipment Pricing'!A:C,3,0)</f>
        <v>394</v>
      </c>
      <c r="K35" s="101">
        <f t="shared" si="1"/>
        <v>1768</v>
      </c>
      <c r="L35" s="101">
        <v>360.0</v>
      </c>
      <c r="M35" s="101">
        <f t="shared" si="2"/>
        <v>202.16</v>
      </c>
      <c r="N35" s="101">
        <v>190.0</v>
      </c>
      <c r="O35" s="101">
        <f t="shared" si="3"/>
        <v>2520.16</v>
      </c>
      <c r="P35" s="101">
        <f t="shared" si="4"/>
        <v>1179.84</v>
      </c>
      <c r="Q35" s="51">
        <v>3700.0</v>
      </c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15.75" customHeight="1">
      <c r="A36" s="45" t="s">
        <v>101</v>
      </c>
      <c r="B36" s="45" t="s">
        <v>102</v>
      </c>
      <c r="C36" s="45" t="s">
        <v>93</v>
      </c>
      <c r="D36" s="55" t="s">
        <v>42</v>
      </c>
      <c r="E36" s="46" t="s">
        <v>103</v>
      </c>
      <c r="F36" s="46">
        <v>1.5</v>
      </c>
      <c r="G36" s="55" t="s">
        <v>104</v>
      </c>
      <c r="H36" s="134">
        <f>VLOOKUP(G36,'Equipment Pricing'!A:C,3,0)</f>
        <v>823</v>
      </c>
      <c r="I36" s="55" t="s">
        <v>46</v>
      </c>
      <c r="J36" s="134">
        <f>VLOOKUP(I36,'Equipment Pricing'!A:C,3,0)</f>
        <v>243</v>
      </c>
      <c r="K36" s="101">
        <f t="shared" si="1"/>
        <v>1066</v>
      </c>
      <c r="L36" s="101">
        <v>360.0</v>
      </c>
      <c r="M36" s="101">
        <f t="shared" si="2"/>
        <v>135.47</v>
      </c>
      <c r="N36" s="101">
        <v>190.0</v>
      </c>
      <c r="O36" s="101">
        <f t="shared" si="3"/>
        <v>1751.47</v>
      </c>
      <c r="P36" s="101">
        <f t="shared" si="4"/>
        <v>1173.53</v>
      </c>
      <c r="Q36" s="51">
        <v>2925.0</v>
      </c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15.75" customHeight="1">
      <c r="A37" s="45" t="s">
        <v>101</v>
      </c>
      <c r="B37" s="45" t="s">
        <v>102</v>
      </c>
      <c r="C37" s="45" t="s">
        <v>93</v>
      </c>
      <c r="D37" s="55" t="s">
        <v>42</v>
      </c>
      <c r="E37" s="46" t="s">
        <v>106</v>
      </c>
      <c r="F37" s="46">
        <v>2.0</v>
      </c>
      <c r="G37" s="55" t="s">
        <v>107</v>
      </c>
      <c r="H37" s="134">
        <f>VLOOKUP(G37,'Equipment Pricing'!A:C,3,0)</f>
        <v>836</v>
      </c>
      <c r="I37" s="55" t="s">
        <v>55</v>
      </c>
      <c r="J37" s="134">
        <f>VLOOKUP(I37,'Equipment Pricing'!A:C,3,0)</f>
        <v>241</v>
      </c>
      <c r="K37" s="101">
        <f t="shared" si="1"/>
        <v>1077</v>
      </c>
      <c r="L37" s="101">
        <v>360.0</v>
      </c>
      <c r="M37" s="101">
        <f t="shared" si="2"/>
        <v>136.515</v>
      </c>
      <c r="N37" s="101">
        <v>190.0</v>
      </c>
      <c r="O37" s="101">
        <f t="shared" si="3"/>
        <v>1763.515</v>
      </c>
      <c r="P37" s="101">
        <f t="shared" si="4"/>
        <v>1161.485</v>
      </c>
      <c r="Q37" s="51">
        <v>2925.0</v>
      </c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15.75" customHeight="1">
      <c r="A38" s="45" t="s">
        <v>101</v>
      </c>
      <c r="B38" s="45" t="s">
        <v>102</v>
      </c>
      <c r="C38" s="45" t="s">
        <v>93</v>
      </c>
      <c r="D38" s="55" t="s">
        <v>42</v>
      </c>
      <c r="E38" s="46" t="s">
        <v>106</v>
      </c>
      <c r="F38" s="46">
        <v>2.5</v>
      </c>
      <c r="G38" s="55" t="s">
        <v>108</v>
      </c>
      <c r="H38" s="134">
        <f>VLOOKUP(G38,'Equipment Pricing'!A:C,3,0)</f>
        <v>872</v>
      </c>
      <c r="I38" s="55" t="s">
        <v>60</v>
      </c>
      <c r="J38" s="134">
        <f>VLOOKUP(I38,'Equipment Pricing'!A:C,3,0)</f>
        <v>347</v>
      </c>
      <c r="K38" s="101">
        <f t="shared" si="1"/>
        <v>1219</v>
      </c>
      <c r="L38" s="101">
        <v>360.0</v>
      </c>
      <c r="M38" s="101">
        <f t="shared" si="2"/>
        <v>150.005</v>
      </c>
      <c r="N38" s="101">
        <v>190.0</v>
      </c>
      <c r="O38" s="101">
        <f t="shared" si="3"/>
        <v>1919.005</v>
      </c>
      <c r="P38" s="101">
        <f t="shared" si="4"/>
        <v>1055.995</v>
      </c>
      <c r="Q38" s="51">
        <v>2975.0</v>
      </c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15.75" customHeight="1">
      <c r="A39" s="45" t="s">
        <v>101</v>
      </c>
      <c r="B39" s="45" t="s">
        <v>102</v>
      </c>
      <c r="C39" s="45" t="s">
        <v>93</v>
      </c>
      <c r="D39" s="55" t="s">
        <v>42</v>
      </c>
      <c r="E39" s="46" t="s">
        <v>106</v>
      </c>
      <c r="F39" s="46">
        <v>2.5</v>
      </c>
      <c r="G39" s="151" t="s">
        <v>108</v>
      </c>
      <c r="H39" s="134">
        <f>VLOOKUP(G39,'Equipment Pricing'!A:C,3,0)</f>
        <v>872</v>
      </c>
      <c r="I39" s="55" t="s">
        <v>62</v>
      </c>
      <c r="J39" s="134">
        <f>VLOOKUP(I39,'Equipment Pricing'!A:C,3,0)</f>
        <v>253</v>
      </c>
      <c r="K39" s="101">
        <f t="shared" si="1"/>
        <v>1125</v>
      </c>
      <c r="L39" s="101">
        <v>360.0</v>
      </c>
      <c r="M39" s="101">
        <f t="shared" si="2"/>
        <v>141.075</v>
      </c>
      <c r="N39" s="101">
        <v>190.0</v>
      </c>
      <c r="O39" s="101">
        <f t="shared" si="3"/>
        <v>1816.075</v>
      </c>
      <c r="P39" s="101">
        <f t="shared" si="4"/>
        <v>1158.925</v>
      </c>
      <c r="Q39" s="51">
        <v>2975.0</v>
      </c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15.75" customHeight="1">
      <c r="A40" s="45" t="s">
        <v>101</v>
      </c>
      <c r="B40" s="45" t="s">
        <v>102</v>
      </c>
      <c r="C40" s="45" t="s">
        <v>93</v>
      </c>
      <c r="D40" s="55" t="s">
        <v>42</v>
      </c>
      <c r="E40" s="46" t="s">
        <v>106</v>
      </c>
      <c r="F40" s="46">
        <v>3.0</v>
      </c>
      <c r="G40" s="151" t="s">
        <v>109</v>
      </c>
      <c r="H40" s="134">
        <f>VLOOKUP(G40,'Equipment Pricing'!A:C,3,0)</f>
        <v>977</v>
      </c>
      <c r="I40" s="55" t="s">
        <v>65</v>
      </c>
      <c r="J40" s="134">
        <f>VLOOKUP(I40,'Equipment Pricing'!A:C,3,0)</f>
        <v>374</v>
      </c>
      <c r="K40" s="101">
        <f t="shared" si="1"/>
        <v>1351</v>
      </c>
      <c r="L40" s="101">
        <v>360.0</v>
      </c>
      <c r="M40" s="101">
        <f t="shared" si="2"/>
        <v>162.545</v>
      </c>
      <c r="N40" s="101">
        <v>190.0</v>
      </c>
      <c r="O40" s="101">
        <f t="shared" si="3"/>
        <v>2063.545</v>
      </c>
      <c r="P40" s="101">
        <f t="shared" si="4"/>
        <v>1036.455</v>
      </c>
      <c r="Q40" s="51">
        <v>3100.0</v>
      </c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15.75" customHeight="1">
      <c r="A41" s="45" t="s">
        <v>101</v>
      </c>
      <c r="B41" s="45" t="s">
        <v>102</v>
      </c>
      <c r="C41" s="45" t="s">
        <v>93</v>
      </c>
      <c r="D41" s="55" t="s">
        <v>42</v>
      </c>
      <c r="E41" s="46" t="s">
        <v>110</v>
      </c>
      <c r="F41" s="46">
        <v>3.0</v>
      </c>
      <c r="G41" s="151" t="s">
        <v>109</v>
      </c>
      <c r="H41" s="134">
        <f>VLOOKUP(G41,'Equipment Pricing'!A:C,3,0)</f>
        <v>977</v>
      </c>
      <c r="I41" s="55" t="s">
        <v>69</v>
      </c>
      <c r="J41" s="134">
        <f>VLOOKUP(I41,'Equipment Pricing'!A:C,3,0)</f>
        <v>294</v>
      </c>
      <c r="K41" s="101">
        <f t="shared" si="1"/>
        <v>1271</v>
      </c>
      <c r="L41" s="101">
        <v>360.0</v>
      </c>
      <c r="M41" s="101">
        <f t="shared" si="2"/>
        <v>154.945</v>
      </c>
      <c r="N41" s="101">
        <v>190.0</v>
      </c>
      <c r="O41" s="101">
        <f t="shared" si="3"/>
        <v>1975.945</v>
      </c>
      <c r="P41" s="101">
        <f t="shared" si="4"/>
        <v>1124.055</v>
      </c>
      <c r="Q41" s="51">
        <v>3100.0</v>
      </c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15.75" customHeight="1">
      <c r="A42" s="45" t="s">
        <v>101</v>
      </c>
      <c r="B42" s="45" t="s">
        <v>102</v>
      </c>
      <c r="C42" s="45" t="s">
        <v>93</v>
      </c>
      <c r="D42" s="55" t="s">
        <v>42</v>
      </c>
      <c r="E42" s="46" t="s">
        <v>106</v>
      </c>
      <c r="F42" s="46">
        <v>3.5</v>
      </c>
      <c r="G42" s="151" t="s">
        <v>111</v>
      </c>
      <c r="H42" s="134">
        <f>VLOOKUP(G42,'Equipment Pricing'!A:C,3,0)</f>
        <v>1102</v>
      </c>
      <c r="I42" s="55" t="s">
        <v>73</v>
      </c>
      <c r="J42" s="134">
        <f>VLOOKUP(I42,'Equipment Pricing'!A:C,3,0)</f>
        <v>382</v>
      </c>
      <c r="K42" s="101">
        <f t="shared" si="1"/>
        <v>1484</v>
      </c>
      <c r="L42" s="101">
        <v>360.0</v>
      </c>
      <c r="M42" s="101">
        <f t="shared" si="2"/>
        <v>175.18</v>
      </c>
      <c r="N42" s="101">
        <v>190.0</v>
      </c>
      <c r="O42" s="101">
        <f t="shared" si="3"/>
        <v>2209.18</v>
      </c>
      <c r="P42" s="101">
        <f t="shared" si="4"/>
        <v>1190.82</v>
      </c>
      <c r="Q42" s="51">
        <v>3400.0</v>
      </c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15.75" customHeight="1">
      <c r="A43" s="45" t="s">
        <v>101</v>
      </c>
      <c r="B43" s="45" t="s">
        <v>102</v>
      </c>
      <c r="C43" s="45" t="s">
        <v>93</v>
      </c>
      <c r="D43" s="55" t="s">
        <v>42</v>
      </c>
      <c r="E43" s="46" t="s">
        <v>106</v>
      </c>
      <c r="F43" s="46">
        <v>4.0</v>
      </c>
      <c r="G43" s="151" t="s">
        <v>112</v>
      </c>
      <c r="H43" s="134">
        <f>VLOOKUP(G43,'Equipment Pricing'!A:C,3,0)</f>
        <v>1305</v>
      </c>
      <c r="I43" s="55" t="s">
        <v>79</v>
      </c>
      <c r="J43" s="134">
        <f>VLOOKUP(I43,'Equipment Pricing'!A:C,3,0)</f>
        <v>429</v>
      </c>
      <c r="K43" s="101">
        <f t="shared" si="1"/>
        <v>1734</v>
      </c>
      <c r="L43" s="101">
        <v>360.0</v>
      </c>
      <c r="M43" s="101">
        <f t="shared" si="2"/>
        <v>198.93</v>
      </c>
      <c r="N43" s="101">
        <v>190.0</v>
      </c>
      <c r="O43" s="101">
        <f t="shared" si="3"/>
        <v>2482.93</v>
      </c>
      <c r="P43" s="101">
        <f t="shared" si="4"/>
        <v>1067.07</v>
      </c>
      <c r="Q43" s="51">
        <v>3550.0</v>
      </c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15.75" customHeight="1">
      <c r="A44" s="45" t="s">
        <v>101</v>
      </c>
      <c r="B44" s="45" t="s">
        <v>102</v>
      </c>
      <c r="C44" s="45" t="s">
        <v>93</v>
      </c>
      <c r="D44" s="55" t="s">
        <v>42</v>
      </c>
      <c r="E44" s="46" t="s">
        <v>110</v>
      </c>
      <c r="F44" s="46">
        <v>4.0</v>
      </c>
      <c r="G44" s="151" t="s">
        <v>112</v>
      </c>
      <c r="H44" s="134">
        <f>VLOOKUP(G44,'Equipment Pricing'!A:C,3,0)</f>
        <v>1305</v>
      </c>
      <c r="I44" s="55" t="s">
        <v>81</v>
      </c>
      <c r="J44" s="134">
        <f>VLOOKUP(I44,'Equipment Pricing'!A:C,3,0)</f>
        <v>476</v>
      </c>
      <c r="K44" s="101">
        <f t="shared" si="1"/>
        <v>1781</v>
      </c>
      <c r="L44" s="101">
        <v>360.0</v>
      </c>
      <c r="M44" s="101">
        <f t="shared" si="2"/>
        <v>203.395</v>
      </c>
      <c r="N44" s="101">
        <v>190.0</v>
      </c>
      <c r="O44" s="101">
        <f t="shared" si="3"/>
        <v>2534.395</v>
      </c>
      <c r="P44" s="101">
        <f t="shared" si="4"/>
        <v>1015.605</v>
      </c>
      <c r="Q44" s="51">
        <v>3550.0</v>
      </c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15.75" customHeight="1">
      <c r="A45" s="45" t="s">
        <v>101</v>
      </c>
      <c r="B45" s="45" t="s">
        <v>102</v>
      </c>
      <c r="C45" s="45" t="s">
        <v>93</v>
      </c>
      <c r="D45" s="55" t="s">
        <v>42</v>
      </c>
      <c r="E45" s="46" t="s">
        <v>110</v>
      </c>
      <c r="F45" s="46">
        <v>5.0</v>
      </c>
      <c r="G45" s="151" t="s">
        <v>113</v>
      </c>
      <c r="H45" s="134">
        <f>VLOOKUP(G45,'Equipment Pricing'!A:C,3,0)</f>
        <v>1433</v>
      </c>
      <c r="I45" s="55" t="s">
        <v>85</v>
      </c>
      <c r="J45" s="134">
        <f>VLOOKUP(I45,'Equipment Pricing'!A:C,3,0)</f>
        <v>394</v>
      </c>
      <c r="K45" s="101">
        <f t="shared" si="1"/>
        <v>1827</v>
      </c>
      <c r="L45" s="101">
        <v>360.0</v>
      </c>
      <c r="M45" s="101">
        <f t="shared" si="2"/>
        <v>207.765</v>
      </c>
      <c r="N45" s="101">
        <v>190.0</v>
      </c>
      <c r="O45" s="101">
        <f t="shared" si="3"/>
        <v>2584.765</v>
      </c>
      <c r="P45" s="101">
        <f t="shared" si="4"/>
        <v>1115.235</v>
      </c>
      <c r="Q45" s="51">
        <v>3700.0</v>
      </c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15.75" customHeight="1">
      <c r="A46" s="58" t="s">
        <v>114</v>
      </c>
      <c r="B46" s="58" t="s">
        <v>115</v>
      </c>
      <c r="C46" s="58" t="s">
        <v>116</v>
      </c>
      <c r="D46" s="55" t="s">
        <v>42</v>
      </c>
      <c r="E46" s="55" t="s">
        <v>43</v>
      </c>
      <c r="F46" s="55">
        <v>1.5</v>
      </c>
      <c r="G46" s="55" t="s">
        <v>117</v>
      </c>
      <c r="H46" s="134">
        <f>VLOOKUP(G46,'Equipment Pricing'!A:C,3,0)</f>
        <v>815</v>
      </c>
      <c r="I46" s="55" t="s">
        <v>119</v>
      </c>
      <c r="J46" s="134">
        <f>VLOOKUP(I46,'Equipment Pricing'!A:C,3,0)</f>
        <v>331</v>
      </c>
      <c r="K46" s="101">
        <f t="shared" si="1"/>
        <v>1146</v>
      </c>
      <c r="L46" s="101">
        <v>360.0</v>
      </c>
      <c r="M46" s="101">
        <f t="shared" si="2"/>
        <v>143.07</v>
      </c>
      <c r="N46" s="101">
        <v>190.0</v>
      </c>
      <c r="O46" s="101">
        <f t="shared" si="3"/>
        <v>1839.07</v>
      </c>
      <c r="P46" s="101">
        <f t="shared" si="4"/>
        <v>1085.93</v>
      </c>
      <c r="Q46" s="51">
        <v>2925.0</v>
      </c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15.75" customHeight="1">
      <c r="A47" s="58" t="s">
        <v>114</v>
      </c>
      <c r="B47" s="58" t="s">
        <v>115</v>
      </c>
      <c r="C47" s="58" t="s">
        <v>116</v>
      </c>
      <c r="D47" s="55" t="s">
        <v>42</v>
      </c>
      <c r="E47" s="46" t="s">
        <v>53</v>
      </c>
      <c r="F47" s="55">
        <v>1.5</v>
      </c>
      <c r="G47" s="55" t="s">
        <v>117</v>
      </c>
      <c r="H47" s="134">
        <f>VLOOKUP(G47,'Equipment Pricing'!A:C,3,0)</f>
        <v>815</v>
      </c>
      <c r="I47" s="55" t="s">
        <v>121</v>
      </c>
      <c r="J47" s="134">
        <f>VLOOKUP(I47,'Equipment Pricing'!A:C,3,0)</f>
        <v>333</v>
      </c>
      <c r="K47" s="101">
        <f t="shared" si="1"/>
        <v>1148</v>
      </c>
      <c r="L47" s="101">
        <v>360.0</v>
      </c>
      <c r="M47" s="101">
        <f t="shared" si="2"/>
        <v>143.26</v>
      </c>
      <c r="N47" s="101">
        <v>190.0</v>
      </c>
      <c r="O47" s="101">
        <f t="shared" si="3"/>
        <v>1841.26</v>
      </c>
      <c r="P47" s="101">
        <f t="shared" si="4"/>
        <v>1083.74</v>
      </c>
      <c r="Q47" s="51">
        <v>2925.0</v>
      </c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15.75" customHeight="1">
      <c r="A48" s="58" t="s">
        <v>114</v>
      </c>
      <c r="B48" s="58" t="s">
        <v>115</v>
      </c>
      <c r="C48" s="58" t="s">
        <v>116</v>
      </c>
      <c r="D48" s="55" t="s">
        <v>42</v>
      </c>
      <c r="E48" s="46" t="s">
        <v>53</v>
      </c>
      <c r="F48" s="55">
        <v>1.5</v>
      </c>
      <c r="G48" s="55" t="s">
        <v>117</v>
      </c>
      <c r="H48" s="134">
        <f>VLOOKUP(G48,'Equipment Pricing'!A:C,3,0)</f>
        <v>815</v>
      </c>
      <c r="I48" s="55" t="s">
        <v>122</v>
      </c>
      <c r="J48" s="134">
        <f>VLOOKUP(I48,'Equipment Pricing'!A:C,3,0)</f>
        <v>243</v>
      </c>
      <c r="K48" s="101">
        <f t="shared" si="1"/>
        <v>1058</v>
      </c>
      <c r="L48" s="101">
        <v>360.0</v>
      </c>
      <c r="M48" s="101">
        <f t="shared" si="2"/>
        <v>134.71</v>
      </c>
      <c r="N48" s="101">
        <v>190.0</v>
      </c>
      <c r="O48" s="101">
        <f t="shared" si="3"/>
        <v>1742.71</v>
      </c>
      <c r="P48" s="101">
        <f t="shared" si="4"/>
        <v>1182.29</v>
      </c>
      <c r="Q48" s="51">
        <v>2925.0</v>
      </c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15.75" customHeight="1">
      <c r="A49" s="58" t="s">
        <v>114</v>
      </c>
      <c r="B49" s="58" t="s">
        <v>115</v>
      </c>
      <c r="C49" s="58" t="s">
        <v>116</v>
      </c>
      <c r="D49" s="55" t="s">
        <v>42</v>
      </c>
      <c r="E49" s="55" t="s">
        <v>43</v>
      </c>
      <c r="F49" s="55">
        <v>2.0</v>
      </c>
      <c r="G49" s="55" t="s">
        <v>123</v>
      </c>
      <c r="H49" s="134">
        <f>VLOOKUP(G49,'Equipment Pricing'!A:C,3,0)</f>
        <v>815</v>
      </c>
      <c r="I49" s="55" t="s">
        <v>119</v>
      </c>
      <c r="J49" s="134">
        <f>VLOOKUP(I49,'Equipment Pricing'!A:C,3,0)</f>
        <v>331</v>
      </c>
      <c r="K49" s="101">
        <f t="shared" si="1"/>
        <v>1146</v>
      </c>
      <c r="L49" s="101">
        <v>360.0</v>
      </c>
      <c r="M49" s="101">
        <f t="shared" si="2"/>
        <v>143.07</v>
      </c>
      <c r="N49" s="101">
        <v>190.0</v>
      </c>
      <c r="O49" s="101">
        <f t="shared" si="3"/>
        <v>1839.07</v>
      </c>
      <c r="P49" s="101">
        <f t="shared" si="4"/>
        <v>1085.93</v>
      </c>
      <c r="Q49" s="51">
        <v>2925.0</v>
      </c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15.75" customHeight="1">
      <c r="A50" s="58" t="s">
        <v>114</v>
      </c>
      <c r="B50" s="58" t="s">
        <v>115</v>
      </c>
      <c r="C50" s="58" t="s">
        <v>116</v>
      </c>
      <c r="D50" s="55" t="s">
        <v>42</v>
      </c>
      <c r="E50" s="46" t="s">
        <v>53</v>
      </c>
      <c r="F50" s="55">
        <v>2.0</v>
      </c>
      <c r="G50" s="55" t="s">
        <v>123</v>
      </c>
      <c r="H50" s="134">
        <f>VLOOKUP(G50,'Equipment Pricing'!A:C,3,0)</f>
        <v>815</v>
      </c>
      <c r="I50" s="55" t="s">
        <v>121</v>
      </c>
      <c r="J50" s="134">
        <f>VLOOKUP(I50,'Equipment Pricing'!A:C,3,0)</f>
        <v>333</v>
      </c>
      <c r="K50" s="101">
        <f t="shared" si="1"/>
        <v>1148</v>
      </c>
      <c r="L50" s="101">
        <v>360.0</v>
      </c>
      <c r="M50" s="101">
        <f t="shared" si="2"/>
        <v>143.26</v>
      </c>
      <c r="N50" s="101">
        <v>190.0</v>
      </c>
      <c r="O50" s="101">
        <f t="shared" si="3"/>
        <v>1841.26</v>
      </c>
      <c r="P50" s="101">
        <f t="shared" si="4"/>
        <v>1083.74</v>
      </c>
      <c r="Q50" s="51">
        <v>2925.0</v>
      </c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15.75" customHeight="1">
      <c r="A51" s="58" t="s">
        <v>114</v>
      </c>
      <c r="B51" s="58" t="s">
        <v>115</v>
      </c>
      <c r="C51" s="58" t="s">
        <v>116</v>
      </c>
      <c r="D51" s="55" t="s">
        <v>42</v>
      </c>
      <c r="E51" s="46" t="s">
        <v>53</v>
      </c>
      <c r="F51" s="55">
        <v>2.0</v>
      </c>
      <c r="G51" s="55" t="s">
        <v>123</v>
      </c>
      <c r="H51" s="134">
        <f>VLOOKUP(G51,'Equipment Pricing'!A:C,3,0)</f>
        <v>815</v>
      </c>
      <c r="I51" s="55" t="s">
        <v>122</v>
      </c>
      <c r="J51" s="134">
        <f>VLOOKUP(I51,'Equipment Pricing'!A:C,3,0)</f>
        <v>243</v>
      </c>
      <c r="K51" s="101">
        <f t="shared" si="1"/>
        <v>1058</v>
      </c>
      <c r="L51" s="101">
        <v>360.0</v>
      </c>
      <c r="M51" s="101">
        <f t="shared" si="2"/>
        <v>134.71</v>
      </c>
      <c r="N51" s="101">
        <v>190.0</v>
      </c>
      <c r="O51" s="101">
        <f t="shared" si="3"/>
        <v>1742.71</v>
      </c>
      <c r="P51" s="101">
        <f t="shared" si="4"/>
        <v>1182.29</v>
      </c>
      <c r="Q51" s="51">
        <v>2925.0</v>
      </c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15.75" customHeight="1">
      <c r="A52" s="58" t="s">
        <v>114</v>
      </c>
      <c r="B52" s="58" t="s">
        <v>115</v>
      </c>
      <c r="C52" s="58" t="s">
        <v>116</v>
      </c>
      <c r="D52" s="55" t="s">
        <v>42</v>
      </c>
      <c r="E52" s="46" t="s">
        <v>53</v>
      </c>
      <c r="F52" s="55">
        <v>2.5</v>
      </c>
      <c r="G52" s="55" t="s">
        <v>124</v>
      </c>
      <c r="H52" s="134">
        <f>VLOOKUP(G52,'Equipment Pricing'!A:C,3,0)</f>
        <v>834</v>
      </c>
      <c r="I52" s="55" t="s">
        <v>125</v>
      </c>
      <c r="J52" s="134">
        <f>VLOOKUP(I52,'Equipment Pricing'!A:C,3,0)</f>
        <v>344</v>
      </c>
      <c r="K52" s="101">
        <f t="shared" si="1"/>
        <v>1178</v>
      </c>
      <c r="L52" s="101">
        <v>360.0</v>
      </c>
      <c r="M52" s="101">
        <f t="shared" si="2"/>
        <v>146.11</v>
      </c>
      <c r="N52" s="101">
        <v>190.0</v>
      </c>
      <c r="O52" s="101">
        <f t="shared" si="3"/>
        <v>1874.11</v>
      </c>
      <c r="P52" s="101">
        <f t="shared" si="4"/>
        <v>1100.89</v>
      </c>
      <c r="Q52" s="51">
        <v>2975.0</v>
      </c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15.75" customHeight="1">
      <c r="A53" s="58" t="s">
        <v>114</v>
      </c>
      <c r="B53" s="58" t="s">
        <v>115</v>
      </c>
      <c r="C53" s="58" t="s">
        <v>116</v>
      </c>
      <c r="D53" s="55" t="s">
        <v>42</v>
      </c>
      <c r="E53" s="46" t="s">
        <v>53</v>
      </c>
      <c r="F53" s="55">
        <v>2.5</v>
      </c>
      <c r="G53" s="55" t="s">
        <v>124</v>
      </c>
      <c r="H53" s="134">
        <f>VLOOKUP(G53,'Equipment Pricing'!A:C,3,0)</f>
        <v>834</v>
      </c>
      <c r="I53" s="55" t="s">
        <v>126</v>
      </c>
      <c r="J53" s="134">
        <f>VLOOKUP(I53,'Equipment Pricing'!A:C,3,0)</f>
        <v>253</v>
      </c>
      <c r="K53" s="101">
        <f t="shared" si="1"/>
        <v>1087</v>
      </c>
      <c r="L53" s="101">
        <v>360.0</v>
      </c>
      <c r="M53" s="101">
        <f t="shared" si="2"/>
        <v>137.465</v>
      </c>
      <c r="N53" s="101">
        <v>190.0</v>
      </c>
      <c r="O53" s="101">
        <f t="shared" si="3"/>
        <v>1774.465</v>
      </c>
      <c r="P53" s="101">
        <f t="shared" si="4"/>
        <v>1200.535</v>
      </c>
      <c r="Q53" s="51">
        <v>2975.0</v>
      </c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15.75" customHeight="1">
      <c r="A54" s="58" t="s">
        <v>114</v>
      </c>
      <c r="B54" s="58" t="s">
        <v>115</v>
      </c>
      <c r="C54" s="58" t="s">
        <v>116</v>
      </c>
      <c r="D54" s="55" t="s">
        <v>42</v>
      </c>
      <c r="E54" s="46" t="s">
        <v>53</v>
      </c>
      <c r="F54" s="55">
        <v>3.0</v>
      </c>
      <c r="G54" s="55" t="s">
        <v>127</v>
      </c>
      <c r="H54" s="134">
        <f>VLOOKUP(G54,'Equipment Pricing'!A:C,3,0)</f>
        <v>910</v>
      </c>
      <c r="I54" s="55" t="s">
        <v>128</v>
      </c>
      <c r="J54" s="134">
        <f>VLOOKUP(I54,'Equipment Pricing'!A:C,3,0)</f>
        <v>294</v>
      </c>
      <c r="K54" s="101">
        <f t="shared" si="1"/>
        <v>1204</v>
      </c>
      <c r="L54" s="101">
        <v>360.0</v>
      </c>
      <c r="M54" s="101">
        <f t="shared" si="2"/>
        <v>148.58</v>
      </c>
      <c r="N54" s="101">
        <v>190.0</v>
      </c>
      <c r="O54" s="101">
        <f t="shared" si="3"/>
        <v>1902.58</v>
      </c>
      <c r="P54" s="101">
        <f t="shared" si="4"/>
        <v>1197.42</v>
      </c>
      <c r="Q54" s="51">
        <v>3100.0</v>
      </c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15.75" customHeight="1">
      <c r="A55" s="58" t="s">
        <v>114</v>
      </c>
      <c r="B55" s="58" t="s">
        <v>115</v>
      </c>
      <c r="C55" s="58" t="s">
        <v>116</v>
      </c>
      <c r="D55" s="55" t="s">
        <v>42</v>
      </c>
      <c r="E55" s="46" t="s">
        <v>67</v>
      </c>
      <c r="F55" s="55">
        <v>3.0</v>
      </c>
      <c r="G55" s="55" t="s">
        <v>127</v>
      </c>
      <c r="H55" s="134">
        <f>VLOOKUP(G55,'Equipment Pricing'!A:C,3,0)</f>
        <v>910</v>
      </c>
      <c r="I55" s="55" t="s">
        <v>128</v>
      </c>
      <c r="J55" s="134">
        <f>VLOOKUP(I55,'Equipment Pricing'!A:C,3,0)</f>
        <v>294</v>
      </c>
      <c r="K55" s="101">
        <f t="shared" si="1"/>
        <v>1204</v>
      </c>
      <c r="L55" s="101">
        <v>360.0</v>
      </c>
      <c r="M55" s="101">
        <f t="shared" si="2"/>
        <v>148.58</v>
      </c>
      <c r="N55" s="101">
        <v>190.0</v>
      </c>
      <c r="O55" s="101">
        <f t="shared" si="3"/>
        <v>1902.58</v>
      </c>
      <c r="P55" s="101">
        <f t="shared" si="4"/>
        <v>1197.42</v>
      </c>
      <c r="Q55" s="51">
        <v>3100.0</v>
      </c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15.75" customHeight="1">
      <c r="A56" s="58" t="s">
        <v>114</v>
      </c>
      <c r="B56" s="58" t="s">
        <v>115</v>
      </c>
      <c r="C56" s="58" t="s">
        <v>116</v>
      </c>
      <c r="D56" s="55" t="s">
        <v>42</v>
      </c>
      <c r="E56" s="46" t="s">
        <v>67</v>
      </c>
      <c r="F56" s="55">
        <v>3.5</v>
      </c>
      <c r="G56" s="55" t="s">
        <v>130</v>
      </c>
      <c r="H56" s="134">
        <f>VLOOKUP(G56,'Equipment Pricing'!A:C,3,0)</f>
        <v>1144</v>
      </c>
      <c r="I56" s="55" t="s">
        <v>132</v>
      </c>
      <c r="J56" s="134">
        <f>VLOOKUP(I56,'Equipment Pricing'!A:C,3,0)</f>
        <v>382</v>
      </c>
      <c r="K56" s="101">
        <f t="shared" si="1"/>
        <v>1526</v>
      </c>
      <c r="L56" s="101">
        <v>360.0</v>
      </c>
      <c r="M56" s="101">
        <f t="shared" si="2"/>
        <v>179.17</v>
      </c>
      <c r="N56" s="101">
        <v>190.0</v>
      </c>
      <c r="O56" s="101">
        <f t="shared" si="3"/>
        <v>2255.17</v>
      </c>
      <c r="P56" s="101">
        <f t="shared" si="4"/>
        <v>1144.83</v>
      </c>
      <c r="Q56" s="51">
        <v>3400.0</v>
      </c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15.75" customHeight="1">
      <c r="A57" s="58" t="s">
        <v>114</v>
      </c>
      <c r="B57" s="58" t="s">
        <v>115</v>
      </c>
      <c r="C57" s="58" t="s">
        <v>116</v>
      </c>
      <c r="D57" s="55" t="s">
        <v>42</v>
      </c>
      <c r="E57" s="46" t="s">
        <v>67</v>
      </c>
      <c r="F57" s="55">
        <v>3.5</v>
      </c>
      <c r="G57" s="55" t="s">
        <v>130</v>
      </c>
      <c r="H57" s="134">
        <f>VLOOKUP(G57,'Equipment Pricing'!A:C,3,0)</f>
        <v>1144</v>
      </c>
      <c r="I57" s="55" t="s">
        <v>133</v>
      </c>
      <c r="J57" s="134">
        <f>VLOOKUP(I57,'Equipment Pricing'!A:C,3,0)</f>
        <v>471</v>
      </c>
      <c r="K57" s="101">
        <f t="shared" si="1"/>
        <v>1615</v>
      </c>
      <c r="L57" s="101">
        <v>360.0</v>
      </c>
      <c r="M57" s="101">
        <f t="shared" si="2"/>
        <v>187.625</v>
      </c>
      <c r="N57" s="101">
        <v>190.0</v>
      </c>
      <c r="O57" s="101">
        <f t="shared" si="3"/>
        <v>2352.625</v>
      </c>
      <c r="P57" s="101">
        <f t="shared" si="4"/>
        <v>1047.375</v>
      </c>
      <c r="Q57" s="51">
        <v>3400.0</v>
      </c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15.75" customHeight="1">
      <c r="A58" s="58" t="s">
        <v>114</v>
      </c>
      <c r="B58" s="58" t="s">
        <v>115</v>
      </c>
      <c r="C58" s="58" t="s">
        <v>116</v>
      </c>
      <c r="D58" s="55" t="s">
        <v>42</v>
      </c>
      <c r="E58" s="46" t="s">
        <v>67</v>
      </c>
      <c r="F58" s="55">
        <v>4.0</v>
      </c>
      <c r="G58" s="55" t="s">
        <v>134</v>
      </c>
      <c r="H58" s="134">
        <f>VLOOKUP(G58,'Equipment Pricing'!A:C,3,0)</f>
        <v>1191</v>
      </c>
      <c r="I58" s="55" t="s">
        <v>135</v>
      </c>
      <c r="J58" s="134">
        <f>VLOOKUP(I58,'Equipment Pricing'!A:C,3,0)</f>
        <v>429</v>
      </c>
      <c r="K58" s="101">
        <f t="shared" si="1"/>
        <v>1620</v>
      </c>
      <c r="L58" s="101">
        <v>360.0</v>
      </c>
      <c r="M58" s="101">
        <f t="shared" si="2"/>
        <v>188.1</v>
      </c>
      <c r="N58" s="101">
        <v>190.0</v>
      </c>
      <c r="O58" s="101">
        <f t="shared" si="3"/>
        <v>2358.1</v>
      </c>
      <c r="P58" s="101">
        <f t="shared" si="4"/>
        <v>1191.9</v>
      </c>
      <c r="Q58" s="51">
        <v>3550.0</v>
      </c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15.75" customHeight="1">
      <c r="A59" s="58" t="s">
        <v>114</v>
      </c>
      <c r="B59" s="58" t="s">
        <v>115</v>
      </c>
      <c r="C59" s="58" t="s">
        <v>116</v>
      </c>
      <c r="D59" s="55" t="s">
        <v>42</v>
      </c>
      <c r="E59" s="46" t="s">
        <v>67</v>
      </c>
      <c r="F59" s="55">
        <v>4.0</v>
      </c>
      <c r="G59" s="55" t="s">
        <v>134</v>
      </c>
      <c r="H59" s="134">
        <f>VLOOKUP(G59,'Equipment Pricing'!A:C,3,0)</f>
        <v>1191</v>
      </c>
      <c r="I59" s="55" t="s">
        <v>136</v>
      </c>
      <c r="J59" s="134">
        <f>VLOOKUP(I59,'Equipment Pricing'!A:C,3,0)</f>
        <v>476</v>
      </c>
      <c r="K59" s="101">
        <f t="shared" si="1"/>
        <v>1667</v>
      </c>
      <c r="L59" s="101">
        <v>360.0</v>
      </c>
      <c r="M59" s="101">
        <f t="shared" si="2"/>
        <v>192.565</v>
      </c>
      <c r="N59" s="101">
        <v>190.0</v>
      </c>
      <c r="O59" s="101">
        <f t="shared" si="3"/>
        <v>2409.565</v>
      </c>
      <c r="P59" s="101">
        <f t="shared" si="4"/>
        <v>1140.435</v>
      </c>
      <c r="Q59" s="51">
        <v>3550.0</v>
      </c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15.75" customHeight="1">
      <c r="A60" s="58" t="s">
        <v>114</v>
      </c>
      <c r="B60" s="58" t="s">
        <v>115</v>
      </c>
      <c r="C60" s="58" t="s">
        <v>116</v>
      </c>
      <c r="D60" s="55" t="s">
        <v>42</v>
      </c>
      <c r="E60" s="46" t="s">
        <v>67</v>
      </c>
      <c r="F60" s="55">
        <v>5.0</v>
      </c>
      <c r="G60" s="55" t="s">
        <v>137</v>
      </c>
      <c r="H60" s="134">
        <f>VLOOKUP(G60,'Equipment Pricing'!A:C,3,0)</f>
        <v>1374</v>
      </c>
      <c r="I60" s="55" t="s">
        <v>138</v>
      </c>
      <c r="J60" s="134">
        <f>VLOOKUP(I60,'Equipment Pricing'!A:C,3,0)</f>
        <v>394</v>
      </c>
      <c r="K60" s="101">
        <f t="shared" si="1"/>
        <v>1768</v>
      </c>
      <c r="L60" s="101">
        <v>360.0</v>
      </c>
      <c r="M60" s="101">
        <f t="shared" si="2"/>
        <v>202.16</v>
      </c>
      <c r="N60" s="101">
        <v>190.0</v>
      </c>
      <c r="O60" s="101">
        <f t="shared" si="3"/>
        <v>2520.16</v>
      </c>
      <c r="P60" s="101">
        <f t="shared" si="4"/>
        <v>1179.84</v>
      </c>
      <c r="Q60" s="51">
        <v>3700.0</v>
      </c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15.75" customHeight="1">
      <c r="A61" s="58" t="s">
        <v>114</v>
      </c>
      <c r="B61" s="58" t="s">
        <v>115</v>
      </c>
      <c r="C61" s="58" t="s">
        <v>116</v>
      </c>
      <c r="D61" s="55" t="s">
        <v>42</v>
      </c>
      <c r="E61" s="55" t="s">
        <v>139</v>
      </c>
      <c r="F61" s="55">
        <v>5.0</v>
      </c>
      <c r="G61" s="55" t="s">
        <v>137</v>
      </c>
      <c r="H61" s="134">
        <f>VLOOKUP(G61,'Equipment Pricing'!A:C,3,0)</f>
        <v>1374</v>
      </c>
      <c r="I61" s="55" t="s">
        <v>141</v>
      </c>
      <c r="J61" s="134">
        <f>VLOOKUP(I61,'Equipment Pricing'!A:C,3,0)</f>
        <v>491</v>
      </c>
      <c r="K61" s="101">
        <f t="shared" si="1"/>
        <v>1865</v>
      </c>
      <c r="L61" s="101">
        <v>360.0</v>
      </c>
      <c r="M61" s="101">
        <f t="shared" si="2"/>
        <v>211.375</v>
      </c>
      <c r="N61" s="101">
        <v>190.0</v>
      </c>
      <c r="O61" s="101">
        <f t="shared" si="3"/>
        <v>2626.375</v>
      </c>
      <c r="P61" s="101">
        <f t="shared" si="4"/>
        <v>1073.625</v>
      </c>
      <c r="Q61" s="51">
        <v>3700.0</v>
      </c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15.75" customHeight="1">
      <c r="A62" s="58" t="s">
        <v>114</v>
      </c>
      <c r="B62" s="58" t="s">
        <v>115</v>
      </c>
      <c r="C62" s="58" t="s">
        <v>116</v>
      </c>
      <c r="D62" s="55" t="s">
        <v>42</v>
      </c>
      <c r="E62" s="46" t="s">
        <v>67</v>
      </c>
      <c r="F62" s="55">
        <v>5.0</v>
      </c>
      <c r="G62" s="55" t="s">
        <v>137</v>
      </c>
      <c r="H62" s="134">
        <f>VLOOKUP(G62,'Equipment Pricing'!A:C,3,0)</f>
        <v>1374</v>
      </c>
      <c r="I62" s="55" t="s">
        <v>142</v>
      </c>
      <c r="J62" s="134">
        <f>VLOOKUP(I62,'Equipment Pricing'!A:C,3,0)</f>
        <v>516</v>
      </c>
      <c r="K62" s="101">
        <f t="shared" si="1"/>
        <v>1890</v>
      </c>
      <c r="L62" s="101">
        <v>360.0</v>
      </c>
      <c r="M62" s="101">
        <f t="shared" si="2"/>
        <v>213.75</v>
      </c>
      <c r="N62" s="101">
        <v>190.0</v>
      </c>
      <c r="O62" s="101">
        <f t="shared" si="3"/>
        <v>2653.75</v>
      </c>
      <c r="P62" s="101">
        <f t="shared" si="4"/>
        <v>1046.25</v>
      </c>
      <c r="Q62" s="51">
        <v>3700.0</v>
      </c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15.75" customHeight="1">
      <c r="A63" s="44" t="s">
        <v>143</v>
      </c>
      <c r="B63" s="45" t="s">
        <v>40</v>
      </c>
      <c r="C63" s="45" t="s">
        <v>41</v>
      </c>
      <c r="D63" s="46" t="s">
        <v>42</v>
      </c>
      <c r="E63" s="148" t="s">
        <v>43</v>
      </c>
      <c r="F63" s="148">
        <v>1.5</v>
      </c>
      <c r="G63" s="55" t="s">
        <v>44</v>
      </c>
      <c r="H63" s="134">
        <f>VLOOKUP(G63,'Equipment Pricing'!A:C,3,0)</f>
        <v>815</v>
      </c>
      <c r="I63" s="55" t="s">
        <v>46</v>
      </c>
      <c r="J63" s="134">
        <f>VLOOKUP(I63,'Equipment Pricing'!A:C,3,0)</f>
        <v>243</v>
      </c>
      <c r="K63" s="101">
        <f t="shared" si="1"/>
        <v>1058</v>
      </c>
      <c r="L63" s="101">
        <v>360.0</v>
      </c>
      <c r="M63" s="101">
        <f t="shared" si="2"/>
        <v>134.71</v>
      </c>
      <c r="N63" s="101">
        <v>190.0</v>
      </c>
      <c r="O63" s="101">
        <f t="shared" si="3"/>
        <v>1742.71</v>
      </c>
      <c r="P63" s="101">
        <f t="shared" si="4"/>
        <v>1182.29</v>
      </c>
      <c r="Q63" s="51">
        <v>2925.0</v>
      </c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15.75" customHeight="1">
      <c r="A64" s="44" t="s">
        <v>143</v>
      </c>
      <c r="B64" s="45" t="s">
        <v>40</v>
      </c>
      <c r="C64" s="45" t="s">
        <v>41</v>
      </c>
      <c r="D64" s="46" t="s">
        <v>42</v>
      </c>
      <c r="E64" s="46" t="s">
        <v>43</v>
      </c>
      <c r="F64" s="46">
        <v>1.5</v>
      </c>
      <c r="G64" s="55" t="s">
        <v>44</v>
      </c>
      <c r="H64" s="134">
        <f>VLOOKUP(G64,'Equipment Pricing'!A:C,3,0)</f>
        <v>815</v>
      </c>
      <c r="I64" s="55" t="s">
        <v>49</v>
      </c>
      <c r="J64" s="134">
        <f>VLOOKUP(I64,'Equipment Pricing'!A:C,3,0)</f>
        <v>331</v>
      </c>
      <c r="K64" s="101">
        <f t="shared" si="1"/>
        <v>1146</v>
      </c>
      <c r="L64" s="101">
        <v>360.0</v>
      </c>
      <c r="M64" s="101">
        <f t="shared" si="2"/>
        <v>143.07</v>
      </c>
      <c r="N64" s="101">
        <v>190.0</v>
      </c>
      <c r="O64" s="101">
        <f t="shared" si="3"/>
        <v>1839.07</v>
      </c>
      <c r="P64" s="101">
        <f t="shared" si="4"/>
        <v>1085.93</v>
      </c>
      <c r="Q64" s="51">
        <v>2925.0</v>
      </c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15.75" customHeight="1">
      <c r="A65" s="44" t="s">
        <v>143</v>
      </c>
      <c r="B65" s="45" t="s">
        <v>40</v>
      </c>
      <c r="C65" s="45" t="s">
        <v>41</v>
      </c>
      <c r="D65" s="46" t="s">
        <v>42</v>
      </c>
      <c r="E65" s="46" t="s">
        <v>43</v>
      </c>
      <c r="F65" s="46">
        <v>2.0</v>
      </c>
      <c r="G65" s="55" t="s">
        <v>51</v>
      </c>
      <c r="H65" s="134">
        <f>VLOOKUP(G65,'Equipment Pricing'!A:C,3,0)</f>
        <v>815</v>
      </c>
      <c r="I65" s="55" t="s">
        <v>49</v>
      </c>
      <c r="J65" s="134">
        <f>VLOOKUP(I65,'Equipment Pricing'!A:C,3,0)</f>
        <v>331</v>
      </c>
      <c r="K65" s="101">
        <f t="shared" si="1"/>
        <v>1146</v>
      </c>
      <c r="L65" s="101">
        <v>360.0</v>
      </c>
      <c r="M65" s="101">
        <f t="shared" si="2"/>
        <v>143.07</v>
      </c>
      <c r="N65" s="101">
        <v>190.0</v>
      </c>
      <c r="O65" s="101">
        <f t="shared" si="3"/>
        <v>1839.07</v>
      </c>
      <c r="P65" s="101">
        <f t="shared" si="4"/>
        <v>1085.93</v>
      </c>
      <c r="Q65" s="51">
        <v>2925.0</v>
      </c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15.75" customHeight="1">
      <c r="A66" s="44" t="s">
        <v>143</v>
      </c>
      <c r="B66" s="45" t="s">
        <v>40</v>
      </c>
      <c r="C66" s="45" t="s">
        <v>41</v>
      </c>
      <c r="D66" s="46" t="s">
        <v>42</v>
      </c>
      <c r="E66" s="46" t="s">
        <v>53</v>
      </c>
      <c r="F66" s="46">
        <v>2.0</v>
      </c>
      <c r="G66" s="55" t="s">
        <v>51</v>
      </c>
      <c r="H66" s="134">
        <f>VLOOKUP(G66,'Equipment Pricing'!A:C,3,0)</f>
        <v>815</v>
      </c>
      <c r="I66" s="55" t="s">
        <v>55</v>
      </c>
      <c r="J66" s="134">
        <f>VLOOKUP(I66,'Equipment Pricing'!A:C,3,0)</f>
        <v>241</v>
      </c>
      <c r="K66" s="101">
        <f t="shared" si="1"/>
        <v>1056</v>
      </c>
      <c r="L66" s="101">
        <v>360.0</v>
      </c>
      <c r="M66" s="101">
        <f t="shared" si="2"/>
        <v>134.52</v>
      </c>
      <c r="N66" s="101">
        <v>190.0</v>
      </c>
      <c r="O66" s="101">
        <f t="shared" si="3"/>
        <v>1740.52</v>
      </c>
      <c r="P66" s="101">
        <f t="shared" si="4"/>
        <v>1184.48</v>
      </c>
      <c r="Q66" s="51">
        <v>2925.0</v>
      </c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15.75" customHeight="1">
      <c r="A67" s="44" t="s">
        <v>143</v>
      </c>
      <c r="B67" s="45" t="s">
        <v>40</v>
      </c>
      <c r="C67" s="45" t="s">
        <v>41</v>
      </c>
      <c r="D67" s="46" t="s">
        <v>42</v>
      </c>
      <c r="E67" s="46" t="s">
        <v>53</v>
      </c>
      <c r="F67" s="46">
        <v>2.0</v>
      </c>
      <c r="G67" s="55" t="s">
        <v>51</v>
      </c>
      <c r="H67" s="134">
        <f>VLOOKUP(G67,'Equipment Pricing'!A:C,3,0)</f>
        <v>815</v>
      </c>
      <c r="I67" s="55" t="s">
        <v>46</v>
      </c>
      <c r="J67" s="134">
        <f>VLOOKUP(I67,'Equipment Pricing'!A:C,3,0)</f>
        <v>243</v>
      </c>
      <c r="K67" s="101">
        <f t="shared" si="1"/>
        <v>1058</v>
      </c>
      <c r="L67" s="101">
        <v>360.0</v>
      </c>
      <c r="M67" s="101">
        <f t="shared" si="2"/>
        <v>134.71</v>
      </c>
      <c r="N67" s="101">
        <v>190.0</v>
      </c>
      <c r="O67" s="101">
        <f t="shared" si="3"/>
        <v>1742.71</v>
      </c>
      <c r="P67" s="101">
        <f t="shared" si="4"/>
        <v>1182.29</v>
      </c>
      <c r="Q67" s="51">
        <v>2925.0</v>
      </c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15.75" customHeight="1">
      <c r="A68" s="44" t="s">
        <v>143</v>
      </c>
      <c r="B68" s="45" t="s">
        <v>40</v>
      </c>
      <c r="C68" s="45" t="s">
        <v>41</v>
      </c>
      <c r="D68" s="46" t="s">
        <v>42</v>
      </c>
      <c r="E68" s="46" t="s">
        <v>53</v>
      </c>
      <c r="F68" s="46">
        <v>2.5</v>
      </c>
      <c r="G68" s="55" t="s">
        <v>59</v>
      </c>
      <c r="H68" s="134">
        <f>VLOOKUP(G68,'Equipment Pricing'!A:C,3,0)</f>
        <v>834</v>
      </c>
      <c r="I68" s="55" t="s">
        <v>60</v>
      </c>
      <c r="J68" s="134">
        <f>VLOOKUP(I68,'Equipment Pricing'!A:C,3,0)</f>
        <v>347</v>
      </c>
      <c r="K68" s="101">
        <f t="shared" si="1"/>
        <v>1181</v>
      </c>
      <c r="L68" s="101">
        <v>360.0</v>
      </c>
      <c r="M68" s="101">
        <f t="shared" si="2"/>
        <v>146.395</v>
      </c>
      <c r="N68" s="101">
        <v>190.0</v>
      </c>
      <c r="O68" s="101">
        <f t="shared" si="3"/>
        <v>1877.395</v>
      </c>
      <c r="P68" s="101">
        <f t="shared" si="4"/>
        <v>1097.605</v>
      </c>
      <c r="Q68" s="51">
        <v>2975.0</v>
      </c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15.75" customHeight="1">
      <c r="A69" s="44" t="s">
        <v>143</v>
      </c>
      <c r="B69" s="45" t="s">
        <v>40</v>
      </c>
      <c r="C69" s="45" t="s">
        <v>41</v>
      </c>
      <c r="D69" s="46" t="s">
        <v>42</v>
      </c>
      <c r="E69" s="46" t="s">
        <v>53</v>
      </c>
      <c r="F69" s="46">
        <v>2.5</v>
      </c>
      <c r="G69" s="55" t="s">
        <v>59</v>
      </c>
      <c r="H69" s="134">
        <f>VLOOKUP(G69,'Equipment Pricing'!A:C,3,0)</f>
        <v>834</v>
      </c>
      <c r="I69" s="55" t="s">
        <v>62</v>
      </c>
      <c r="J69" s="134">
        <f>VLOOKUP(I69,'Equipment Pricing'!A:C,3,0)</f>
        <v>253</v>
      </c>
      <c r="K69" s="101">
        <f t="shared" si="1"/>
        <v>1087</v>
      </c>
      <c r="L69" s="101">
        <v>360.0</v>
      </c>
      <c r="M69" s="101">
        <f t="shared" si="2"/>
        <v>137.465</v>
      </c>
      <c r="N69" s="101">
        <v>190.0</v>
      </c>
      <c r="O69" s="101">
        <f t="shared" si="3"/>
        <v>1774.465</v>
      </c>
      <c r="P69" s="101">
        <f t="shared" si="4"/>
        <v>1200.535</v>
      </c>
      <c r="Q69" s="51">
        <v>2975.0</v>
      </c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15.75" customHeight="1">
      <c r="A70" s="44" t="s">
        <v>143</v>
      </c>
      <c r="B70" s="45" t="s">
        <v>40</v>
      </c>
      <c r="C70" s="45" t="s">
        <v>41</v>
      </c>
      <c r="D70" s="46" t="s">
        <v>42</v>
      </c>
      <c r="E70" s="46" t="s">
        <v>53</v>
      </c>
      <c r="F70" s="46">
        <v>3.0</v>
      </c>
      <c r="G70" s="55" t="s">
        <v>64</v>
      </c>
      <c r="H70" s="134">
        <f>VLOOKUP(G70,'Equipment Pricing'!A:C,3,0)</f>
        <v>910</v>
      </c>
      <c r="I70" s="55" t="s">
        <v>65</v>
      </c>
      <c r="J70" s="134">
        <f>VLOOKUP(I70,'Equipment Pricing'!A:C,3,0)</f>
        <v>374</v>
      </c>
      <c r="K70" s="101">
        <f t="shared" si="1"/>
        <v>1284</v>
      </c>
      <c r="L70" s="101">
        <v>360.0</v>
      </c>
      <c r="M70" s="101">
        <f t="shared" si="2"/>
        <v>156.18</v>
      </c>
      <c r="N70" s="101">
        <v>190.0</v>
      </c>
      <c r="O70" s="101">
        <f t="shared" si="3"/>
        <v>1990.18</v>
      </c>
      <c r="P70" s="101">
        <f t="shared" si="4"/>
        <v>1109.82</v>
      </c>
      <c r="Q70" s="51">
        <v>3100.0</v>
      </c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15.75" customHeight="1">
      <c r="A71" s="44" t="s">
        <v>143</v>
      </c>
      <c r="B71" s="45" t="s">
        <v>40</v>
      </c>
      <c r="C71" s="45" t="s">
        <v>41</v>
      </c>
      <c r="D71" s="46" t="s">
        <v>42</v>
      </c>
      <c r="E71" s="46" t="s">
        <v>67</v>
      </c>
      <c r="F71" s="46">
        <v>3.0</v>
      </c>
      <c r="G71" s="55" t="s">
        <v>64</v>
      </c>
      <c r="H71" s="134">
        <f>VLOOKUP(G71,'Equipment Pricing'!A:C,3,0)</f>
        <v>910</v>
      </c>
      <c r="I71" s="55" t="s">
        <v>69</v>
      </c>
      <c r="J71" s="134">
        <f>VLOOKUP(I71,'Equipment Pricing'!A:C,3,0)</f>
        <v>294</v>
      </c>
      <c r="K71" s="101">
        <f t="shared" si="1"/>
        <v>1204</v>
      </c>
      <c r="L71" s="101">
        <v>360.0</v>
      </c>
      <c r="M71" s="101">
        <f t="shared" si="2"/>
        <v>148.58</v>
      </c>
      <c r="N71" s="101">
        <v>190.0</v>
      </c>
      <c r="O71" s="101">
        <f t="shared" si="3"/>
        <v>1902.58</v>
      </c>
      <c r="P71" s="101">
        <f t="shared" si="4"/>
        <v>1197.42</v>
      </c>
      <c r="Q71" s="51">
        <v>3100.0</v>
      </c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15.75" customHeight="1">
      <c r="A72" s="44" t="s">
        <v>143</v>
      </c>
      <c r="B72" s="45" t="s">
        <v>40</v>
      </c>
      <c r="C72" s="45" t="s">
        <v>41</v>
      </c>
      <c r="D72" s="46" t="s">
        <v>42</v>
      </c>
      <c r="E72" s="46" t="s">
        <v>53</v>
      </c>
      <c r="F72" s="46">
        <v>3.5</v>
      </c>
      <c r="G72" s="55" t="s">
        <v>71</v>
      </c>
      <c r="H72" s="134">
        <f>VLOOKUP(G72,'Equipment Pricing'!A:C,3,0)</f>
        <v>1144</v>
      </c>
      <c r="I72" s="55" t="s">
        <v>73</v>
      </c>
      <c r="J72" s="134">
        <f>VLOOKUP(I72,'Equipment Pricing'!A:C,3,0)</f>
        <v>382</v>
      </c>
      <c r="K72" s="101">
        <f t="shared" si="1"/>
        <v>1526</v>
      </c>
      <c r="L72" s="101">
        <v>360.0</v>
      </c>
      <c r="M72" s="101">
        <f t="shared" si="2"/>
        <v>179.17</v>
      </c>
      <c r="N72" s="101">
        <v>190.0</v>
      </c>
      <c r="O72" s="101">
        <f t="shared" si="3"/>
        <v>2255.17</v>
      </c>
      <c r="P72" s="101">
        <f t="shared" si="4"/>
        <v>1144.83</v>
      </c>
      <c r="Q72" s="51">
        <v>3400.0</v>
      </c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15.75" customHeight="1">
      <c r="A73" s="44" t="s">
        <v>143</v>
      </c>
      <c r="B73" s="45" t="s">
        <v>40</v>
      </c>
      <c r="C73" s="45" t="s">
        <v>41</v>
      </c>
      <c r="D73" s="46" t="s">
        <v>42</v>
      </c>
      <c r="E73" s="46" t="s">
        <v>67</v>
      </c>
      <c r="F73" s="46">
        <v>3.5</v>
      </c>
      <c r="G73" s="55" t="s">
        <v>71</v>
      </c>
      <c r="H73" s="134">
        <f>VLOOKUP(G73,'Equipment Pricing'!A:C,3,0)</f>
        <v>1144</v>
      </c>
      <c r="I73" s="55" t="s">
        <v>76</v>
      </c>
      <c r="J73" s="134">
        <f>VLOOKUP(I73,'Equipment Pricing'!A:C,3,0)</f>
        <v>338</v>
      </c>
      <c r="K73" s="101">
        <f t="shared" si="1"/>
        <v>1482</v>
      </c>
      <c r="L73" s="101">
        <v>360.0</v>
      </c>
      <c r="M73" s="101">
        <f t="shared" si="2"/>
        <v>174.99</v>
      </c>
      <c r="N73" s="101">
        <v>190.0</v>
      </c>
      <c r="O73" s="101">
        <f t="shared" si="3"/>
        <v>2206.99</v>
      </c>
      <c r="P73" s="101">
        <f t="shared" si="4"/>
        <v>1193.01</v>
      </c>
      <c r="Q73" s="51">
        <v>3400.0</v>
      </c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15.75" customHeight="1">
      <c r="A74" s="44" t="s">
        <v>143</v>
      </c>
      <c r="B74" s="45" t="s">
        <v>40</v>
      </c>
      <c r="C74" s="45" t="s">
        <v>41</v>
      </c>
      <c r="D74" s="46" t="s">
        <v>42</v>
      </c>
      <c r="E74" s="46" t="s">
        <v>53</v>
      </c>
      <c r="F74" s="46">
        <v>4.0</v>
      </c>
      <c r="G74" s="55" t="s">
        <v>78</v>
      </c>
      <c r="H74" s="134">
        <f>VLOOKUP(G74,'Equipment Pricing'!A:C,3,0)</f>
        <v>1191</v>
      </c>
      <c r="I74" s="55" t="s">
        <v>79</v>
      </c>
      <c r="J74" s="134">
        <f>VLOOKUP(I74,'Equipment Pricing'!A:C,3,0)</f>
        <v>429</v>
      </c>
      <c r="K74" s="101">
        <f t="shared" si="1"/>
        <v>1620</v>
      </c>
      <c r="L74" s="101">
        <v>360.0</v>
      </c>
      <c r="M74" s="101">
        <f t="shared" si="2"/>
        <v>188.1</v>
      </c>
      <c r="N74" s="101">
        <v>190.0</v>
      </c>
      <c r="O74" s="101">
        <f t="shared" si="3"/>
        <v>2358.1</v>
      </c>
      <c r="P74" s="101">
        <f t="shared" si="4"/>
        <v>1191.9</v>
      </c>
      <c r="Q74" s="51">
        <v>3550.0</v>
      </c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15.75" customHeight="1">
      <c r="A75" s="44" t="s">
        <v>143</v>
      </c>
      <c r="B75" s="45" t="s">
        <v>40</v>
      </c>
      <c r="C75" s="45" t="s">
        <v>41</v>
      </c>
      <c r="D75" s="46" t="s">
        <v>42</v>
      </c>
      <c r="E75" s="46" t="s">
        <v>67</v>
      </c>
      <c r="F75" s="46">
        <v>4.0</v>
      </c>
      <c r="G75" s="55" t="s">
        <v>78</v>
      </c>
      <c r="H75" s="134">
        <f>VLOOKUP(G75,'Equipment Pricing'!A:C,3,0)</f>
        <v>1191</v>
      </c>
      <c r="I75" s="55" t="s">
        <v>81</v>
      </c>
      <c r="J75" s="134">
        <f>VLOOKUP(I75,'Equipment Pricing'!A:C,3,0)</f>
        <v>476</v>
      </c>
      <c r="K75" s="101">
        <f t="shared" si="1"/>
        <v>1667</v>
      </c>
      <c r="L75" s="101">
        <v>360.0</v>
      </c>
      <c r="M75" s="101">
        <f t="shared" si="2"/>
        <v>192.565</v>
      </c>
      <c r="N75" s="101">
        <v>190.0</v>
      </c>
      <c r="O75" s="101">
        <f t="shared" si="3"/>
        <v>2409.565</v>
      </c>
      <c r="P75" s="101">
        <f t="shared" si="4"/>
        <v>1140.435</v>
      </c>
      <c r="Q75" s="51">
        <v>3550.0</v>
      </c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15.75" customHeight="1">
      <c r="A76" s="44" t="s">
        <v>143</v>
      </c>
      <c r="B76" s="45" t="s">
        <v>40</v>
      </c>
      <c r="C76" s="45" t="s">
        <v>41</v>
      </c>
      <c r="D76" s="46" t="s">
        <v>42</v>
      </c>
      <c r="E76" s="46" t="s">
        <v>67</v>
      </c>
      <c r="F76" s="46">
        <v>5.0</v>
      </c>
      <c r="G76" s="55" t="s">
        <v>83</v>
      </c>
      <c r="H76" s="134">
        <f>VLOOKUP(G76,'Equipment Pricing'!A:C,3,0)</f>
        <v>1374</v>
      </c>
      <c r="I76" s="55" t="s">
        <v>85</v>
      </c>
      <c r="J76" s="134">
        <f>VLOOKUP(I76,'Equipment Pricing'!A:C,3,0)</f>
        <v>394</v>
      </c>
      <c r="K76" s="101">
        <f t="shared" si="1"/>
        <v>1768</v>
      </c>
      <c r="L76" s="101">
        <v>360.0</v>
      </c>
      <c r="M76" s="101">
        <f t="shared" si="2"/>
        <v>202.16</v>
      </c>
      <c r="N76" s="101">
        <v>190.0</v>
      </c>
      <c r="O76" s="101">
        <f t="shared" si="3"/>
        <v>2520.16</v>
      </c>
      <c r="P76" s="101">
        <f t="shared" si="4"/>
        <v>1179.84</v>
      </c>
      <c r="Q76" s="51">
        <v>3700.0</v>
      </c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15.75" customHeight="1">
      <c r="A77" s="44" t="s">
        <v>143</v>
      </c>
      <c r="B77" s="44" t="s">
        <v>40</v>
      </c>
      <c r="C77" s="44" t="s">
        <v>41</v>
      </c>
      <c r="D77" s="46" t="s">
        <v>42</v>
      </c>
      <c r="E77" s="46" t="s">
        <v>87</v>
      </c>
      <c r="F77" s="46">
        <v>5.0</v>
      </c>
      <c r="G77" s="55" t="s">
        <v>83</v>
      </c>
      <c r="H77" s="134">
        <f>VLOOKUP(G77,'Equipment Pricing'!A:C,3,0)</f>
        <v>1374</v>
      </c>
      <c r="I77" s="55" t="s">
        <v>89</v>
      </c>
      <c r="J77" s="134">
        <f>VLOOKUP(I77,'Equipment Pricing'!A:C,3,0)</f>
        <v>516</v>
      </c>
      <c r="K77" s="101">
        <f t="shared" si="1"/>
        <v>1890</v>
      </c>
      <c r="L77" s="101">
        <v>360.0</v>
      </c>
      <c r="M77" s="101">
        <f t="shared" si="2"/>
        <v>213.75</v>
      </c>
      <c r="N77" s="101">
        <v>190.0</v>
      </c>
      <c r="O77" s="101">
        <f t="shared" si="3"/>
        <v>2653.75</v>
      </c>
      <c r="P77" s="101">
        <f t="shared" si="4"/>
        <v>1046.25</v>
      </c>
      <c r="Q77" s="51">
        <v>3700.0</v>
      </c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15.75" customHeight="1">
      <c r="A78" s="44" t="s">
        <v>144</v>
      </c>
      <c r="B78" s="44" t="s">
        <v>145</v>
      </c>
      <c r="C78" s="44" t="s">
        <v>41</v>
      </c>
      <c r="D78" s="46" t="s">
        <v>42</v>
      </c>
      <c r="E78" s="148" t="s">
        <v>43</v>
      </c>
      <c r="F78" s="148">
        <v>1.5</v>
      </c>
      <c r="G78" s="55" t="s">
        <v>44</v>
      </c>
      <c r="H78" s="134">
        <f>VLOOKUP(G78,'Equipment Pricing'!A:C,3,0)</f>
        <v>815</v>
      </c>
      <c r="I78" s="55" t="s">
        <v>46</v>
      </c>
      <c r="J78" s="134">
        <f>VLOOKUP(I78,'Equipment Pricing'!A:C,3,0)</f>
        <v>243</v>
      </c>
      <c r="K78" s="101">
        <f t="shared" si="1"/>
        <v>1058</v>
      </c>
      <c r="L78" s="101">
        <v>360.0</v>
      </c>
      <c r="M78" s="101">
        <f t="shared" si="2"/>
        <v>134.71</v>
      </c>
      <c r="N78" s="101">
        <v>190.0</v>
      </c>
      <c r="O78" s="101">
        <f t="shared" si="3"/>
        <v>1742.71</v>
      </c>
      <c r="P78" s="101">
        <f t="shared" si="4"/>
        <v>1182.29</v>
      </c>
      <c r="Q78" s="51">
        <v>2925.0</v>
      </c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5.75" customHeight="1">
      <c r="A79" s="44" t="s">
        <v>144</v>
      </c>
      <c r="B79" s="44" t="s">
        <v>145</v>
      </c>
      <c r="C79" s="44" t="s">
        <v>41</v>
      </c>
      <c r="D79" s="46" t="s">
        <v>42</v>
      </c>
      <c r="E79" s="46" t="s">
        <v>53</v>
      </c>
      <c r="F79" s="46">
        <v>1.5</v>
      </c>
      <c r="G79" s="55" t="s">
        <v>44</v>
      </c>
      <c r="H79" s="134">
        <f>VLOOKUP(G79,'Equipment Pricing'!A:C,3,0)</f>
        <v>815</v>
      </c>
      <c r="I79" s="55" t="s">
        <v>49</v>
      </c>
      <c r="J79" s="134">
        <f>VLOOKUP(I79,'Equipment Pricing'!A:C,3,0)</f>
        <v>331</v>
      </c>
      <c r="K79" s="101">
        <f t="shared" si="1"/>
        <v>1146</v>
      </c>
      <c r="L79" s="101">
        <v>360.0</v>
      </c>
      <c r="M79" s="101">
        <f t="shared" si="2"/>
        <v>143.07</v>
      </c>
      <c r="N79" s="101">
        <v>190.0</v>
      </c>
      <c r="O79" s="101">
        <f t="shared" si="3"/>
        <v>1839.07</v>
      </c>
      <c r="P79" s="101">
        <f t="shared" si="4"/>
        <v>1085.93</v>
      </c>
      <c r="Q79" s="51">
        <v>2925.0</v>
      </c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5.75" customHeight="1">
      <c r="A80" s="44" t="s">
        <v>144</v>
      </c>
      <c r="B80" s="44" t="s">
        <v>145</v>
      </c>
      <c r="C80" s="44" t="s">
        <v>41</v>
      </c>
      <c r="D80" s="46" t="s">
        <v>42</v>
      </c>
      <c r="E80" s="46" t="s">
        <v>43</v>
      </c>
      <c r="F80" s="46">
        <v>2.0</v>
      </c>
      <c r="G80" s="55" t="s">
        <v>51</v>
      </c>
      <c r="H80" s="134">
        <f>VLOOKUP(G80,'Equipment Pricing'!A:C,3,0)</f>
        <v>815</v>
      </c>
      <c r="I80" s="55" t="s">
        <v>49</v>
      </c>
      <c r="J80" s="134">
        <f>VLOOKUP(I80,'Equipment Pricing'!A:C,3,0)</f>
        <v>331</v>
      </c>
      <c r="K80" s="101">
        <f t="shared" si="1"/>
        <v>1146</v>
      </c>
      <c r="L80" s="101">
        <v>360.0</v>
      </c>
      <c r="M80" s="101">
        <f t="shared" si="2"/>
        <v>143.07</v>
      </c>
      <c r="N80" s="101">
        <v>190.0</v>
      </c>
      <c r="O80" s="101">
        <f t="shared" si="3"/>
        <v>1839.07</v>
      </c>
      <c r="P80" s="101">
        <f t="shared" si="4"/>
        <v>1085.93</v>
      </c>
      <c r="Q80" s="51">
        <v>2925.0</v>
      </c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5.75" customHeight="1">
      <c r="A81" s="44" t="s">
        <v>144</v>
      </c>
      <c r="B81" s="44" t="s">
        <v>145</v>
      </c>
      <c r="C81" s="44" t="s">
        <v>41</v>
      </c>
      <c r="D81" s="46" t="s">
        <v>42</v>
      </c>
      <c r="E81" s="46" t="s">
        <v>53</v>
      </c>
      <c r="F81" s="46">
        <v>2.0</v>
      </c>
      <c r="G81" s="55" t="s">
        <v>51</v>
      </c>
      <c r="H81" s="134">
        <f>VLOOKUP(G81,'Equipment Pricing'!A:C,3,0)</f>
        <v>815</v>
      </c>
      <c r="I81" s="55" t="s">
        <v>55</v>
      </c>
      <c r="J81" s="134">
        <f>VLOOKUP(I81,'Equipment Pricing'!A:C,3,0)</f>
        <v>241</v>
      </c>
      <c r="K81" s="101">
        <f t="shared" si="1"/>
        <v>1056</v>
      </c>
      <c r="L81" s="101">
        <v>360.0</v>
      </c>
      <c r="M81" s="101">
        <f t="shared" si="2"/>
        <v>134.52</v>
      </c>
      <c r="N81" s="101">
        <v>190.0</v>
      </c>
      <c r="O81" s="101">
        <f t="shared" si="3"/>
        <v>1740.52</v>
      </c>
      <c r="P81" s="101">
        <f t="shared" si="4"/>
        <v>1184.48</v>
      </c>
      <c r="Q81" s="51">
        <v>2925.0</v>
      </c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5.75" customHeight="1">
      <c r="A82" s="44" t="s">
        <v>144</v>
      </c>
      <c r="B82" s="44" t="s">
        <v>145</v>
      </c>
      <c r="C82" s="44" t="s">
        <v>41</v>
      </c>
      <c r="D82" s="46" t="s">
        <v>42</v>
      </c>
      <c r="E82" s="46" t="s">
        <v>53</v>
      </c>
      <c r="F82" s="46">
        <v>2.0</v>
      </c>
      <c r="G82" s="55" t="s">
        <v>51</v>
      </c>
      <c r="H82" s="134">
        <f>VLOOKUP(G82,'Equipment Pricing'!A:C,3,0)</f>
        <v>815</v>
      </c>
      <c r="I82" s="55" t="s">
        <v>46</v>
      </c>
      <c r="J82" s="134">
        <f>VLOOKUP(I82,'Equipment Pricing'!A:C,3,0)</f>
        <v>243</v>
      </c>
      <c r="K82" s="101">
        <f t="shared" si="1"/>
        <v>1058</v>
      </c>
      <c r="L82" s="101">
        <v>360.0</v>
      </c>
      <c r="M82" s="101">
        <f t="shared" si="2"/>
        <v>134.71</v>
      </c>
      <c r="N82" s="101">
        <v>190.0</v>
      </c>
      <c r="O82" s="101">
        <f t="shared" si="3"/>
        <v>1742.71</v>
      </c>
      <c r="P82" s="101">
        <f t="shared" si="4"/>
        <v>1182.29</v>
      </c>
      <c r="Q82" s="51">
        <v>2925.0</v>
      </c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5.75" customHeight="1">
      <c r="A83" s="44" t="s">
        <v>144</v>
      </c>
      <c r="B83" s="44" t="s">
        <v>145</v>
      </c>
      <c r="C83" s="44" t="s">
        <v>41</v>
      </c>
      <c r="D83" s="46" t="s">
        <v>42</v>
      </c>
      <c r="E83" s="46" t="s">
        <v>53</v>
      </c>
      <c r="F83" s="46">
        <v>2.5</v>
      </c>
      <c r="G83" s="55" t="s">
        <v>59</v>
      </c>
      <c r="H83" s="134">
        <f>VLOOKUP(G83,'Equipment Pricing'!A:C,3,0)</f>
        <v>834</v>
      </c>
      <c r="I83" s="55" t="s">
        <v>60</v>
      </c>
      <c r="J83" s="134">
        <f>VLOOKUP(I83,'Equipment Pricing'!A:C,3,0)</f>
        <v>347</v>
      </c>
      <c r="K83" s="101">
        <f t="shared" si="1"/>
        <v>1181</v>
      </c>
      <c r="L83" s="101">
        <v>360.0</v>
      </c>
      <c r="M83" s="101">
        <f t="shared" si="2"/>
        <v>146.395</v>
      </c>
      <c r="N83" s="101">
        <v>190.0</v>
      </c>
      <c r="O83" s="101">
        <f t="shared" si="3"/>
        <v>1877.395</v>
      </c>
      <c r="P83" s="101">
        <f t="shared" si="4"/>
        <v>1097.605</v>
      </c>
      <c r="Q83" s="51">
        <v>2975.0</v>
      </c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5.75" customHeight="1">
      <c r="A84" s="44" t="s">
        <v>144</v>
      </c>
      <c r="B84" s="44" t="s">
        <v>145</v>
      </c>
      <c r="C84" s="44" t="s">
        <v>41</v>
      </c>
      <c r="D84" s="46" t="s">
        <v>42</v>
      </c>
      <c r="E84" s="46" t="s">
        <v>53</v>
      </c>
      <c r="F84" s="46">
        <v>2.5</v>
      </c>
      <c r="G84" s="55" t="s">
        <v>59</v>
      </c>
      <c r="H84" s="134">
        <f>VLOOKUP(G84,'Equipment Pricing'!A:C,3,0)</f>
        <v>834</v>
      </c>
      <c r="I84" s="55" t="s">
        <v>62</v>
      </c>
      <c r="J84" s="134">
        <f>VLOOKUP(I84,'Equipment Pricing'!A:C,3,0)</f>
        <v>253</v>
      </c>
      <c r="K84" s="101">
        <f t="shared" si="1"/>
        <v>1087</v>
      </c>
      <c r="L84" s="101">
        <v>360.0</v>
      </c>
      <c r="M84" s="101">
        <f t="shared" si="2"/>
        <v>137.465</v>
      </c>
      <c r="N84" s="101">
        <v>190.0</v>
      </c>
      <c r="O84" s="101">
        <f t="shared" si="3"/>
        <v>1774.465</v>
      </c>
      <c r="P84" s="101">
        <f t="shared" si="4"/>
        <v>1200.535</v>
      </c>
      <c r="Q84" s="51">
        <v>2975.0</v>
      </c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5.75" customHeight="1">
      <c r="A85" s="44" t="s">
        <v>144</v>
      </c>
      <c r="B85" s="44" t="s">
        <v>145</v>
      </c>
      <c r="C85" s="44" t="s">
        <v>41</v>
      </c>
      <c r="D85" s="46" t="s">
        <v>42</v>
      </c>
      <c r="E85" s="46" t="s">
        <v>53</v>
      </c>
      <c r="F85" s="46">
        <v>3.0</v>
      </c>
      <c r="G85" s="55" t="s">
        <v>64</v>
      </c>
      <c r="H85" s="134">
        <f>VLOOKUP(G85,'Equipment Pricing'!A:C,3,0)</f>
        <v>910</v>
      </c>
      <c r="I85" s="55" t="s">
        <v>65</v>
      </c>
      <c r="J85" s="134">
        <f>VLOOKUP(I85,'Equipment Pricing'!A:C,3,0)</f>
        <v>374</v>
      </c>
      <c r="K85" s="101">
        <f t="shared" si="1"/>
        <v>1284</v>
      </c>
      <c r="L85" s="101">
        <v>360.0</v>
      </c>
      <c r="M85" s="101">
        <f t="shared" si="2"/>
        <v>156.18</v>
      </c>
      <c r="N85" s="101">
        <v>190.0</v>
      </c>
      <c r="O85" s="101">
        <f t="shared" si="3"/>
        <v>1990.18</v>
      </c>
      <c r="P85" s="101">
        <f t="shared" si="4"/>
        <v>1109.82</v>
      </c>
      <c r="Q85" s="51">
        <v>3100.0</v>
      </c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5.75" customHeight="1">
      <c r="A86" s="44" t="s">
        <v>144</v>
      </c>
      <c r="B86" s="44" t="s">
        <v>145</v>
      </c>
      <c r="C86" s="44" t="s">
        <v>41</v>
      </c>
      <c r="D86" s="46" t="s">
        <v>42</v>
      </c>
      <c r="E86" s="46" t="s">
        <v>67</v>
      </c>
      <c r="F86" s="46">
        <v>3.0</v>
      </c>
      <c r="G86" s="55" t="s">
        <v>64</v>
      </c>
      <c r="H86" s="134">
        <f>VLOOKUP(G86,'Equipment Pricing'!A:C,3,0)</f>
        <v>910</v>
      </c>
      <c r="I86" s="55" t="s">
        <v>69</v>
      </c>
      <c r="J86" s="134">
        <f>VLOOKUP(I86,'Equipment Pricing'!A:C,3,0)</f>
        <v>294</v>
      </c>
      <c r="K86" s="101">
        <f t="shared" si="1"/>
        <v>1204</v>
      </c>
      <c r="L86" s="101">
        <v>360.0</v>
      </c>
      <c r="M86" s="101">
        <f t="shared" si="2"/>
        <v>148.58</v>
      </c>
      <c r="N86" s="101">
        <v>190.0</v>
      </c>
      <c r="O86" s="101">
        <f t="shared" si="3"/>
        <v>1902.58</v>
      </c>
      <c r="P86" s="101">
        <f t="shared" si="4"/>
        <v>1197.42</v>
      </c>
      <c r="Q86" s="51">
        <v>3100.0</v>
      </c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5.75" customHeight="1">
      <c r="A87" s="44" t="s">
        <v>144</v>
      </c>
      <c r="B87" s="44" t="s">
        <v>145</v>
      </c>
      <c r="C87" s="44" t="s">
        <v>41</v>
      </c>
      <c r="D87" s="46" t="s">
        <v>42</v>
      </c>
      <c r="E87" s="46" t="s">
        <v>53</v>
      </c>
      <c r="F87" s="46">
        <v>3.5</v>
      </c>
      <c r="G87" s="55" t="s">
        <v>71</v>
      </c>
      <c r="H87" s="134">
        <f>VLOOKUP(G87,'Equipment Pricing'!A:C,3,0)</f>
        <v>1144</v>
      </c>
      <c r="I87" s="55" t="s">
        <v>73</v>
      </c>
      <c r="J87" s="134">
        <f>VLOOKUP(I87,'Equipment Pricing'!A:C,3,0)</f>
        <v>382</v>
      </c>
      <c r="K87" s="101">
        <f t="shared" si="1"/>
        <v>1526</v>
      </c>
      <c r="L87" s="101">
        <v>360.0</v>
      </c>
      <c r="M87" s="101">
        <f t="shared" si="2"/>
        <v>179.17</v>
      </c>
      <c r="N87" s="101">
        <v>190.0</v>
      </c>
      <c r="O87" s="101">
        <f t="shared" si="3"/>
        <v>2255.17</v>
      </c>
      <c r="P87" s="101">
        <f t="shared" si="4"/>
        <v>1144.83</v>
      </c>
      <c r="Q87" s="51">
        <v>3400.0</v>
      </c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5.75" customHeight="1">
      <c r="A88" s="44" t="s">
        <v>144</v>
      </c>
      <c r="B88" s="44" t="s">
        <v>145</v>
      </c>
      <c r="C88" s="44" t="s">
        <v>41</v>
      </c>
      <c r="D88" s="46" t="s">
        <v>42</v>
      </c>
      <c r="E88" s="46" t="s">
        <v>67</v>
      </c>
      <c r="F88" s="46">
        <v>3.5</v>
      </c>
      <c r="G88" s="55" t="s">
        <v>71</v>
      </c>
      <c r="H88" s="134">
        <f>VLOOKUP(G88,'Equipment Pricing'!A:C,3,0)</f>
        <v>1144</v>
      </c>
      <c r="I88" s="55" t="s">
        <v>76</v>
      </c>
      <c r="J88" s="134">
        <f>VLOOKUP(I88,'Equipment Pricing'!A:C,3,0)</f>
        <v>338</v>
      </c>
      <c r="K88" s="101">
        <f t="shared" si="1"/>
        <v>1482</v>
      </c>
      <c r="L88" s="101">
        <v>360.0</v>
      </c>
      <c r="M88" s="101">
        <f t="shared" si="2"/>
        <v>174.99</v>
      </c>
      <c r="N88" s="101">
        <v>190.0</v>
      </c>
      <c r="O88" s="101">
        <f t="shared" si="3"/>
        <v>2206.99</v>
      </c>
      <c r="P88" s="101">
        <f t="shared" si="4"/>
        <v>1193.01</v>
      </c>
      <c r="Q88" s="51">
        <v>3400.0</v>
      </c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5.75" customHeight="1">
      <c r="A89" s="44" t="s">
        <v>144</v>
      </c>
      <c r="B89" s="44" t="s">
        <v>145</v>
      </c>
      <c r="C89" s="44" t="s">
        <v>41</v>
      </c>
      <c r="D89" s="46" t="s">
        <v>42</v>
      </c>
      <c r="E89" s="46" t="s">
        <v>53</v>
      </c>
      <c r="F89" s="46">
        <v>4.0</v>
      </c>
      <c r="G89" s="55" t="s">
        <v>78</v>
      </c>
      <c r="H89" s="134">
        <f>VLOOKUP(G89,'Equipment Pricing'!A:C,3,0)</f>
        <v>1191</v>
      </c>
      <c r="I89" s="55" t="s">
        <v>79</v>
      </c>
      <c r="J89" s="134">
        <f>VLOOKUP(I89,'Equipment Pricing'!A:C,3,0)</f>
        <v>429</v>
      </c>
      <c r="K89" s="101">
        <f t="shared" si="1"/>
        <v>1620</v>
      </c>
      <c r="L89" s="101">
        <v>360.0</v>
      </c>
      <c r="M89" s="101">
        <f t="shared" si="2"/>
        <v>188.1</v>
      </c>
      <c r="N89" s="101">
        <v>190.0</v>
      </c>
      <c r="O89" s="101">
        <f t="shared" si="3"/>
        <v>2358.1</v>
      </c>
      <c r="P89" s="101">
        <f t="shared" si="4"/>
        <v>1191.9</v>
      </c>
      <c r="Q89" s="51">
        <v>3550.0</v>
      </c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5.75" customHeight="1">
      <c r="A90" s="44" t="s">
        <v>144</v>
      </c>
      <c r="B90" s="44" t="s">
        <v>145</v>
      </c>
      <c r="C90" s="44" t="s">
        <v>41</v>
      </c>
      <c r="D90" s="46" t="s">
        <v>42</v>
      </c>
      <c r="E90" s="46" t="s">
        <v>67</v>
      </c>
      <c r="F90" s="46">
        <v>4.0</v>
      </c>
      <c r="G90" s="55" t="s">
        <v>78</v>
      </c>
      <c r="H90" s="134">
        <f>VLOOKUP(G90,'Equipment Pricing'!A:C,3,0)</f>
        <v>1191</v>
      </c>
      <c r="I90" s="55" t="s">
        <v>81</v>
      </c>
      <c r="J90" s="134">
        <f>VLOOKUP(I90,'Equipment Pricing'!A:C,3,0)</f>
        <v>476</v>
      </c>
      <c r="K90" s="101">
        <f t="shared" si="1"/>
        <v>1667</v>
      </c>
      <c r="L90" s="101">
        <v>360.0</v>
      </c>
      <c r="M90" s="101">
        <f t="shared" si="2"/>
        <v>192.565</v>
      </c>
      <c r="N90" s="101">
        <v>190.0</v>
      </c>
      <c r="O90" s="101">
        <f t="shared" si="3"/>
        <v>2409.565</v>
      </c>
      <c r="P90" s="101">
        <f t="shared" si="4"/>
        <v>1140.435</v>
      </c>
      <c r="Q90" s="51">
        <v>3550.0</v>
      </c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5.75" customHeight="1">
      <c r="A91" s="44" t="s">
        <v>144</v>
      </c>
      <c r="B91" s="44" t="s">
        <v>145</v>
      </c>
      <c r="C91" s="44" t="s">
        <v>41</v>
      </c>
      <c r="D91" s="46" t="s">
        <v>42</v>
      </c>
      <c r="E91" s="46" t="s">
        <v>67</v>
      </c>
      <c r="F91" s="46">
        <v>5.0</v>
      </c>
      <c r="G91" s="55" t="s">
        <v>83</v>
      </c>
      <c r="H91" s="134">
        <f>VLOOKUP(G91,'Equipment Pricing'!A:C,3,0)</f>
        <v>1374</v>
      </c>
      <c r="I91" s="55" t="s">
        <v>85</v>
      </c>
      <c r="J91" s="134">
        <f>VLOOKUP(I91,'Equipment Pricing'!A:C,3,0)</f>
        <v>394</v>
      </c>
      <c r="K91" s="101">
        <f t="shared" si="1"/>
        <v>1768</v>
      </c>
      <c r="L91" s="101">
        <v>360.0</v>
      </c>
      <c r="M91" s="101">
        <f t="shared" si="2"/>
        <v>202.16</v>
      </c>
      <c r="N91" s="101">
        <v>190.0</v>
      </c>
      <c r="O91" s="101">
        <f t="shared" si="3"/>
        <v>2520.16</v>
      </c>
      <c r="P91" s="101">
        <f t="shared" si="4"/>
        <v>1179.84</v>
      </c>
      <c r="Q91" s="51">
        <v>3700.0</v>
      </c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5.75" customHeight="1">
      <c r="A92" s="44" t="s">
        <v>144</v>
      </c>
      <c r="B92" s="44" t="s">
        <v>145</v>
      </c>
      <c r="C92" s="44" t="s">
        <v>41</v>
      </c>
      <c r="D92" s="46" t="s">
        <v>42</v>
      </c>
      <c r="E92" s="46" t="s">
        <v>87</v>
      </c>
      <c r="F92" s="46">
        <v>5.0</v>
      </c>
      <c r="G92" s="55" t="s">
        <v>83</v>
      </c>
      <c r="H92" s="134">
        <f>VLOOKUP(G92,'Equipment Pricing'!A:C,3,0)</f>
        <v>1374</v>
      </c>
      <c r="I92" s="55" t="s">
        <v>89</v>
      </c>
      <c r="J92" s="134">
        <f>VLOOKUP(I92,'Equipment Pricing'!A:C,3,0)</f>
        <v>516</v>
      </c>
      <c r="K92" s="101">
        <f t="shared" si="1"/>
        <v>1890</v>
      </c>
      <c r="L92" s="101">
        <v>360.0</v>
      </c>
      <c r="M92" s="101">
        <f t="shared" si="2"/>
        <v>213.75</v>
      </c>
      <c r="N92" s="101">
        <v>190.0</v>
      </c>
      <c r="O92" s="101">
        <f t="shared" si="3"/>
        <v>2653.75</v>
      </c>
      <c r="P92" s="101">
        <f t="shared" si="4"/>
        <v>1046.25</v>
      </c>
      <c r="Q92" s="51">
        <v>3700.0</v>
      </c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5.75" customHeight="1">
      <c r="A93" s="44" t="s">
        <v>146</v>
      </c>
      <c r="B93" s="45" t="s">
        <v>147</v>
      </c>
      <c r="C93" s="45" t="s">
        <v>148</v>
      </c>
      <c r="D93" s="46" t="s">
        <v>42</v>
      </c>
      <c r="E93" s="46" t="s">
        <v>106</v>
      </c>
      <c r="F93" s="46">
        <v>1.5</v>
      </c>
      <c r="G93" s="152" t="s">
        <v>149</v>
      </c>
      <c r="H93" s="134">
        <f>VLOOKUP(G93,'Equipment Pricing'!A:C,3,0)</f>
        <v>823</v>
      </c>
      <c r="I93" s="55" t="s">
        <v>151</v>
      </c>
      <c r="J93" s="134">
        <f>VLOOKUP(I93,'Equipment Pricing'!A:C,3,0)</f>
        <v>331</v>
      </c>
      <c r="K93" s="101">
        <f t="shared" si="1"/>
        <v>1154</v>
      </c>
      <c r="L93" s="101">
        <v>360.0</v>
      </c>
      <c r="M93" s="101">
        <f t="shared" si="2"/>
        <v>143.83</v>
      </c>
      <c r="N93" s="101">
        <v>190.0</v>
      </c>
      <c r="O93" s="101">
        <f t="shared" si="3"/>
        <v>1847.83</v>
      </c>
      <c r="P93" s="101">
        <f t="shared" si="4"/>
        <v>1077.17</v>
      </c>
      <c r="Q93" s="51">
        <v>2925.0</v>
      </c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5.75" customHeight="1">
      <c r="A94" s="44" t="s">
        <v>146</v>
      </c>
      <c r="B94" s="45" t="s">
        <v>147</v>
      </c>
      <c r="C94" s="45" t="s">
        <v>148</v>
      </c>
      <c r="D94" s="46" t="s">
        <v>42</v>
      </c>
      <c r="E94" s="46" t="s">
        <v>106</v>
      </c>
      <c r="F94" s="46">
        <v>2.0</v>
      </c>
      <c r="G94" s="152" t="s">
        <v>152</v>
      </c>
      <c r="H94" s="134">
        <f>VLOOKUP(G94,'Equipment Pricing'!A:C,3,0)</f>
        <v>836</v>
      </c>
      <c r="I94" s="55" t="s">
        <v>151</v>
      </c>
      <c r="J94" s="134">
        <f>VLOOKUP(I94,'Equipment Pricing'!A:C,3,0)</f>
        <v>331</v>
      </c>
      <c r="K94" s="101">
        <f t="shared" si="1"/>
        <v>1167</v>
      </c>
      <c r="L94" s="101">
        <v>360.0</v>
      </c>
      <c r="M94" s="101">
        <f t="shared" si="2"/>
        <v>145.065</v>
      </c>
      <c r="N94" s="101">
        <v>190.0</v>
      </c>
      <c r="O94" s="101">
        <f t="shared" si="3"/>
        <v>1862.065</v>
      </c>
      <c r="P94" s="101">
        <f t="shared" si="4"/>
        <v>1062.935</v>
      </c>
      <c r="Q94" s="51">
        <v>2925.0</v>
      </c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5.75" customHeight="1">
      <c r="A95" s="44" t="s">
        <v>146</v>
      </c>
      <c r="B95" s="45" t="s">
        <v>147</v>
      </c>
      <c r="C95" s="45" t="s">
        <v>148</v>
      </c>
      <c r="D95" s="46" t="s">
        <v>42</v>
      </c>
      <c r="E95" s="46" t="s">
        <v>106</v>
      </c>
      <c r="F95" s="46">
        <v>2.5</v>
      </c>
      <c r="G95" s="152" t="s">
        <v>153</v>
      </c>
      <c r="H95" s="134">
        <f>VLOOKUP(G95,'Equipment Pricing'!A:C,3,0)</f>
        <v>872</v>
      </c>
      <c r="I95" s="55" t="s">
        <v>154</v>
      </c>
      <c r="J95" s="134">
        <f>VLOOKUP(I95,'Equipment Pricing'!A:C,3,0)</f>
        <v>253</v>
      </c>
      <c r="K95" s="101">
        <f t="shared" si="1"/>
        <v>1125</v>
      </c>
      <c r="L95" s="101">
        <v>360.0</v>
      </c>
      <c r="M95" s="101">
        <f t="shared" si="2"/>
        <v>141.075</v>
      </c>
      <c r="N95" s="101">
        <v>190.0</v>
      </c>
      <c r="O95" s="101">
        <f t="shared" si="3"/>
        <v>1816.075</v>
      </c>
      <c r="P95" s="101">
        <f t="shared" si="4"/>
        <v>1158.925</v>
      </c>
      <c r="Q95" s="51">
        <v>2975.0</v>
      </c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5.75" customHeight="1">
      <c r="A96" s="44" t="s">
        <v>146</v>
      </c>
      <c r="B96" s="45" t="s">
        <v>147</v>
      </c>
      <c r="C96" s="45" t="s">
        <v>148</v>
      </c>
      <c r="D96" s="46" t="s">
        <v>42</v>
      </c>
      <c r="E96" s="46" t="s">
        <v>106</v>
      </c>
      <c r="F96" s="46">
        <v>3.0</v>
      </c>
      <c r="G96" s="152" t="s">
        <v>155</v>
      </c>
      <c r="H96" s="134">
        <f>VLOOKUP(G96,'Equipment Pricing'!A:C,3,0)</f>
        <v>977</v>
      </c>
      <c r="I96" s="55" t="s">
        <v>156</v>
      </c>
      <c r="J96" s="134">
        <f>VLOOKUP(I96,'Equipment Pricing'!A:C,3,0)</f>
        <v>294</v>
      </c>
      <c r="K96" s="101">
        <f t="shared" si="1"/>
        <v>1271</v>
      </c>
      <c r="L96" s="101">
        <v>360.0</v>
      </c>
      <c r="M96" s="101">
        <f t="shared" si="2"/>
        <v>154.945</v>
      </c>
      <c r="N96" s="101">
        <v>190.0</v>
      </c>
      <c r="O96" s="101">
        <f t="shared" si="3"/>
        <v>1975.945</v>
      </c>
      <c r="P96" s="101">
        <f t="shared" si="4"/>
        <v>1124.055</v>
      </c>
      <c r="Q96" s="51">
        <v>3100.0</v>
      </c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5.75" customHeight="1">
      <c r="A97" s="44" t="s">
        <v>146</v>
      </c>
      <c r="B97" s="45" t="s">
        <v>147</v>
      </c>
      <c r="C97" s="45" t="s">
        <v>148</v>
      </c>
      <c r="D97" s="46" t="s">
        <v>42</v>
      </c>
      <c r="E97" s="46" t="s">
        <v>106</v>
      </c>
      <c r="F97" s="46">
        <v>3.5</v>
      </c>
      <c r="G97" s="152" t="s">
        <v>157</v>
      </c>
      <c r="H97" s="134">
        <f>VLOOKUP(G97,'Equipment Pricing'!A:C,3,0)</f>
        <v>1102</v>
      </c>
      <c r="I97" s="55" t="s">
        <v>159</v>
      </c>
      <c r="J97" s="134">
        <f>VLOOKUP(I97,'Equipment Pricing'!A:C,3,0)</f>
        <v>338</v>
      </c>
      <c r="K97" s="101">
        <f t="shared" si="1"/>
        <v>1440</v>
      </c>
      <c r="L97" s="101">
        <v>360.0</v>
      </c>
      <c r="M97" s="101">
        <f t="shared" si="2"/>
        <v>171</v>
      </c>
      <c r="N97" s="101">
        <v>190.0</v>
      </c>
      <c r="O97" s="101">
        <f t="shared" si="3"/>
        <v>2161</v>
      </c>
      <c r="P97" s="101">
        <f t="shared" si="4"/>
        <v>1239</v>
      </c>
      <c r="Q97" s="51">
        <v>3400.0</v>
      </c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5.75" customHeight="1">
      <c r="A98" s="44" t="s">
        <v>146</v>
      </c>
      <c r="B98" s="45" t="s">
        <v>147</v>
      </c>
      <c r="C98" s="45" t="s">
        <v>148</v>
      </c>
      <c r="D98" s="46" t="s">
        <v>42</v>
      </c>
      <c r="E98" s="46" t="s">
        <v>106</v>
      </c>
      <c r="F98" s="46">
        <v>4.0</v>
      </c>
      <c r="G98" s="152" t="s">
        <v>160</v>
      </c>
      <c r="H98" s="134">
        <f>VLOOKUP(G98,'Equipment Pricing'!A:C,3,0)</f>
        <v>1305</v>
      </c>
      <c r="I98" s="55" t="s">
        <v>161</v>
      </c>
      <c r="J98" s="134">
        <f>VLOOKUP(I98,'Equipment Pricing'!A:C,3,0)</f>
        <v>429</v>
      </c>
      <c r="K98" s="101">
        <f t="shared" si="1"/>
        <v>1734</v>
      </c>
      <c r="L98" s="101">
        <v>360.0</v>
      </c>
      <c r="M98" s="101">
        <f t="shared" si="2"/>
        <v>198.93</v>
      </c>
      <c r="N98" s="101">
        <v>190.0</v>
      </c>
      <c r="O98" s="101">
        <f t="shared" si="3"/>
        <v>2482.93</v>
      </c>
      <c r="P98" s="101">
        <f t="shared" si="4"/>
        <v>1067.07</v>
      </c>
      <c r="Q98" s="51">
        <v>3550.0</v>
      </c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5.75" customHeight="1">
      <c r="A99" s="44" t="s">
        <v>146</v>
      </c>
      <c r="B99" s="45" t="s">
        <v>147</v>
      </c>
      <c r="C99" s="45" t="s">
        <v>148</v>
      </c>
      <c r="D99" s="46" t="s">
        <v>42</v>
      </c>
      <c r="E99" s="46" t="s">
        <v>110</v>
      </c>
      <c r="F99" s="46">
        <v>5.0</v>
      </c>
      <c r="G99" s="152" t="s">
        <v>162</v>
      </c>
      <c r="H99" s="134">
        <f>VLOOKUP(G99,'Equipment Pricing'!A:C,3,0)</f>
        <v>1433</v>
      </c>
      <c r="I99" s="55" t="s">
        <v>164</v>
      </c>
      <c r="J99" s="134">
        <f>VLOOKUP(I99,'Equipment Pricing'!A:C,3,0)</f>
        <v>394</v>
      </c>
      <c r="K99" s="101">
        <f t="shared" si="1"/>
        <v>1827</v>
      </c>
      <c r="L99" s="101">
        <v>360.0</v>
      </c>
      <c r="M99" s="101">
        <f t="shared" si="2"/>
        <v>207.765</v>
      </c>
      <c r="N99" s="101">
        <v>190.0</v>
      </c>
      <c r="O99" s="101">
        <f t="shared" si="3"/>
        <v>2584.765</v>
      </c>
      <c r="P99" s="101">
        <f t="shared" si="4"/>
        <v>1115.235</v>
      </c>
      <c r="Q99" s="51">
        <v>3700.0</v>
      </c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5.75" customHeight="1">
      <c r="A100" s="44" t="s">
        <v>165</v>
      </c>
      <c r="B100" s="44" t="s">
        <v>115</v>
      </c>
      <c r="C100" s="44" t="s">
        <v>116</v>
      </c>
      <c r="D100" s="46" t="s">
        <v>42</v>
      </c>
      <c r="E100" s="55" t="s">
        <v>43</v>
      </c>
      <c r="F100" s="55">
        <v>1.5</v>
      </c>
      <c r="G100" s="55" t="s">
        <v>117</v>
      </c>
      <c r="H100" s="134">
        <f>VLOOKUP(G100,'Equipment Pricing'!A:C,3,0)</f>
        <v>815</v>
      </c>
      <c r="I100" s="55" t="s">
        <v>119</v>
      </c>
      <c r="J100" s="134">
        <f>VLOOKUP(I100,'Equipment Pricing'!A:C,3,0)</f>
        <v>331</v>
      </c>
      <c r="K100" s="101">
        <f t="shared" si="1"/>
        <v>1146</v>
      </c>
      <c r="L100" s="101">
        <v>360.0</v>
      </c>
      <c r="M100" s="101">
        <f t="shared" si="2"/>
        <v>143.07</v>
      </c>
      <c r="N100" s="101">
        <v>190.0</v>
      </c>
      <c r="O100" s="101">
        <f t="shared" si="3"/>
        <v>1839.07</v>
      </c>
      <c r="P100" s="101">
        <f t="shared" si="4"/>
        <v>1085.93</v>
      </c>
      <c r="Q100" s="51">
        <v>2925.0</v>
      </c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5.75" customHeight="1">
      <c r="A101" s="44" t="s">
        <v>165</v>
      </c>
      <c r="B101" s="44" t="s">
        <v>115</v>
      </c>
      <c r="C101" s="44" t="s">
        <v>116</v>
      </c>
      <c r="D101" s="46" t="s">
        <v>42</v>
      </c>
      <c r="E101" s="46" t="s">
        <v>53</v>
      </c>
      <c r="F101" s="55">
        <v>1.5</v>
      </c>
      <c r="G101" s="55" t="s">
        <v>117</v>
      </c>
      <c r="H101" s="134">
        <f>VLOOKUP(G101,'Equipment Pricing'!A:C,3,0)</f>
        <v>815</v>
      </c>
      <c r="I101" s="55" t="s">
        <v>121</v>
      </c>
      <c r="J101" s="134">
        <f>VLOOKUP(I101,'Equipment Pricing'!A:C,3,0)</f>
        <v>333</v>
      </c>
      <c r="K101" s="101">
        <f t="shared" si="1"/>
        <v>1148</v>
      </c>
      <c r="L101" s="101">
        <v>360.0</v>
      </c>
      <c r="M101" s="101">
        <f t="shared" si="2"/>
        <v>143.26</v>
      </c>
      <c r="N101" s="101">
        <v>190.0</v>
      </c>
      <c r="O101" s="101">
        <f t="shared" si="3"/>
        <v>1841.26</v>
      </c>
      <c r="P101" s="101">
        <f t="shared" si="4"/>
        <v>1083.74</v>
      </c>
      <c r="Q101" s="51">
        <v>2925.0</v>
      </c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5.75" customHeight="1">
      <c r="A102" s="44" t="s">
        <v>165</v>
      </c>
      <c r="B102" s="44" t="s">
        <v>115</v>
      </c>
      <c r="C102" s="44" t="s">
        <v>116</v>
      </c>
      <c r="D102" s="46" t="s">
        <v>42</v>
      </c>
      <c r="E102" s="46" t="s">
        <v>53</v>
      </c>
      <c r="F102" s="55">
        <v>1.5</v>
      </c>
      <c r="G102" s="55" t="s">
        <v>117</v>
      </c>
      <c r="H102" s="134">
        <f>VLOOKUP(G102,'Equipment Pricing'!A:C,3,0)</f>
        <v>815</v>
      </c>
      <c r="I102" s="55" t="s">
        <v>122</v>
      </c>
      <c r="J102" s="134">
        <f>VLOOKUP(I102,'Equipment Pricing'!A:C,3,0)</f>
        <v>243</v>
      </c>
      <c r="K102" s="101">
        <f t="shared" si="1"/>
        <v>1058</v>
      </c>
      <c r="L102" s="101">
        <v>360.0</v>
      </c>
      <c r="M102" s="101">
        <f t="shared" si="2"/>
        <v>134.71</v>
      </c>
      <c r="N102" s="101">
        <v>190.0</v>
      </c>
      <c r="O102" s="101">
        <f t="shared" si="3"/>
        <v>1742.71</v>
      </c>
      <c r="P102" s="101">
        <f t="shared" si="4"/>
        <v>1182.29</v>
      </c>
      <c r="Q102" s="51">
        <v>2925.0</v>
      </c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5.75" customHeight="1">
      <c r="A103" s="44" t="s">
        <v>165</v>
      </c>
      <c r="B103" s="44" t="s">
        <v>115</v>
      </c>
      <c r="C103" s="44" t="s">
        <v>116</v>
      </c>
      <c r="D103" s="46" t="s">
        <v>42</v>
      </c>
      <c r="E103" s="55" t="s">
        <v>43</v>
      </c>
      <c r="F103" s="55">
        <v>2.0</v>
      </c>
      <c r="G103" s="55" t="s">
        <v>123</v>
      </c>
      <c r="H103" s="134">
        <f>VLOOKUP(G103,'Equipment Pricing'!A:C,3,0)</f>
        <v>815</v>
      </c>
      <c r="I103" s="55" t="s">
        <v>119</v>
      </c>
      <c r="J103" s="134">
        <f>VLOOKUP(I103,'Equipment Pricing'!A:C,3,0)</f>
        <v>331</v>
      </c>
      <c r="K103" s="101">
        <f t="shared" si="1"/>
        <v>1146</v>
      </c>
      <c r="L103" s="101">
        <v>360.0</v>
      </c>
      <c r="M103" s="101">
        <f t="shared" si="2"/>
        <v>143.07</v>
      </c>
      <c r="N103" s="101">
        <v>190.0</v>
      </c>
      <c r="O103" s="101">
        <f t="shared" si="3"/>
        <v>1839.07</v>
      </c>
      <c r="P103" s="101">
        <f t="shared" si="4"/>
        <v>1085.93</v>
      </c>
      <c r="Q103" s="51">
        <v>2925.0</v>
      </c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5.75" customHeight="1">
      <c r="A104" s="44" t="s">
        <v>165</v>
      </c>
      <c r="B104" s="44" t="s">
        <v>115</v>
      </c>
      <c r="C104" s="44" t="s">
        <v>116</v>
      </c>
      <c r="D104" s="46" t="s">
        <v>42</v>
      </c>
      <c r="E104" s="46" t="s">
        <v>53</v>
      </c>
      <c r="F104" s="55">
        <v>2.0</v>
      </c>
      <c r="G104" s="55" t="s">
        <v>123</v>
      </c>
      <c r="H104" s="134">
        <f>VLOOKUP(G104,'Equipment Pricing'!A:C,3,0)</f>
        <v>815</v>
      </c>
      <c r="I104" s="55" t="s">
        <v>121</v>
      </c>
      <c r="J104" s="134">
        <f>VLOOKUP(I104,'Equipment Pricing'!A:C,3,0)</f>
        <v>333</v>
      </c>
      <c r="K104" s="101">
        <f t="shared" si="1"/>
        <v>1148</v>
      </c>
      <c r="L104" s="101">
        <v>360.0</v>
      </c>
      <c r="M104" s="101">
        <f t="shared" si="2"/>
        <v>143.26</v>
      </c>
      <c r="N104" s="101">
        <v>190.0</v>
      </c>
      <c r="O104" s="101">
        <f t="shared" si="3"/>
        <v>1841.26</v>
      </c>
      <c r="P104" s="101">
        <f t="shared" si="4"/>
        <v>1083.74</v>
      </c>
      <c r="Q104" s="51">
        <v>2925.0</v>
      </c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5.75" customHeight="1">
      <c r="A105" s="44" t="s">
        <v>165</v>
      </c>
      <c r="B105" s="44" t="s">
        <v>115</v>
      </c>
      <c r="C105" s="44" t="s">
        <v>116</v>
      </c>
      <c r="D105" s="46" t="s">
        <v>42</v>
      </c>
      <c r="E105" s="46" t="s">
        <v>53</v>
      </c>
      <c r="F105" s="55">
        <v>2.0</v>
      </c>
      <c r="G105" s="55" t="s">
        <v>123</v>
      </c>
      <c r="H105" s="134">
        <f>VLOOKUP(G105,'Equipment Pricing'!A:C,3,0)</f>
        <v>815</v>
      </c>
      <c r="I105" s="55" t="s">
        <v>122</v>
      </c>
      <c r="J105" s="134">
        <f>VLOOKUP(I105,'Equipment Pricing'!A:C,3,0)</f>
        <v>243</v>
      </c>
      <c r="K105" s="101">
        <f t="shared" si="1"/>
        <v>1058</v>
      </c>
      <c r="L105" s="101">
        <v>360.0</v>
      </c>
      <c r="M105" s="101">
        <f t="shared" si="2"/>
        <v>134.71</v>
      </c>
      <c r="N105" s="101">
        <v>190.0</v>
      </c>
      <c r="O105" s="101">
        <f t="shared" si="3"/>
        <v>1742.71</v>
      </c>
      <c r="P105" s="101">
        <f t="shared" si="4"/>
        <v>1182.29</v>
      </c>
      <c r="Q105" s="51">
        <v>2925.0</v>
      </c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5.75" customHeight="1">
      <c r="A106" s="44" t="s">
        <v>165</v>
      </c>
      <c r="B106" s="44" t="s">
        <v>115</v>
      </c>
      <c r="C106" s="44" t="s">
        <v>116</v>
      </c>
      <c r="D106" s="46" t="s">
        <v>42</v>
      </c>
      <c r="E106" s="46" t="s">
        <v>53</v>
      </c>
      <c r="F106" s="55">
        <v>2.5</v>
      </c>
      <c r="G106" s="55" t="s">
        <v>124</v>
      </c>
      <c r="H106" s="134">
        <f>VLOOKUP(G106,'Equipment Pricing'!A:C,3,0)</f>
        <v>834</v>
      </c>
      <c r="I106" s="55" t="s">
        <v>125</v>
      </c>
      <c r="J106" s="134">
        <f>VLOOKUP(I106,'Equipment Pricing'!A:C,3,0)</f>
        <v>344</v>
      </c>
      <c r="K106" s="101">
        <f t="shared" si="1"/>
        <v>1178</v>
      </c>
      <c r="L106" s="101">
        <v>360.0</v>
      </c>
      <c r="M106" s="101">
        <f t="shared" si="2"/>
        <v>146.11</v>
      </c>
      <c r="N106" s="101">
        <v>190.0</v>
      </c>
      <c r="O106" s="101">
        <f t="shared" si="3"/>
        <v>1874.11</v>
      </c>
      <c r="P106" s="101">
        <f t="shared" si="4"/>
        <v>1100.89</v>
      </c>
      <c r="Q106" s="51">
        <v>2975.0</v>
      </c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5.75" customHeight="1">
      <c r="A107" s="44" t="s">
        <v>165</v>
      </c>
      <c r="B107" s="44" t="s">
        <v>115</v>
      </c>
      <c r="C107" s="44" t="s">
        <v>116</v>
      </c>
      <c r="D107" s="46" t="s">
        <v>42</v>
      </c>
      <c r="E107" s="46" t="s">
        <v>53</v>
      </c>
      <c r="F107" s="55">
        <v>2.5</v>
      </c>
      <c r="G107" s="55" t="s">
        <v>124</v>
      </c>
      <c r="H107" s="134">
        <f>VLOOKUP(G107,'Equipment Pricing'!A:C,3,0)</f>
        <v>834</v>
      </c>
      <c r="I107" s="55" t="s">
        <v>126</v>
      </c>
      <c r="J107" s="134">
        <f>VLOOKUP(I107,'Equipment Pricing'!A:C,3,0)</f>
        <v>253</v>
      </c>
      <c r="K107" s="101">
        <f t="shared" si="1"/>
        <v>1087</v>
      </c>
      <c r="L107" s="101">
        <v>360.0</v>
      </c>
      <c r="M107" s="101">
        <f t="shared" si="2"/>
        <v>137.465</v>
      </c>
      <c r="N107" s="101">
        <v>190.0</v>
      </c>
      <c r="O107" s="101">
        <f t="shared" si="3"/>
        <v>1774.465</v>
      </c>
      <c r="P107" s="101">
        <f t="shared" si="4"/>
        <v>1200.535</v>
      </c>
      <c r="Q107" s="51">
        <v>2975.0</v>
      </c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5.75" customHeight="1">
      <c r="A108" s="44" t="s">
        <v>165</v>
      </c>
      <c r="B108" s="44" t="s">
        <v>115</v>
      </c>
      <c r="C108" s="44" t="s">
        <v>116</v>
      </c>
      <c r="D108" s="46" t="s">
        <v>42</v>
      </c>
      <c r="E108" s="46" t="s">
        <v>53</v>
      </c>
      <c r="F108" s="55">
        <v>3.0</v>
      </c>
      <c r="G108" s="55" t="s">
        <v>127</v>
      </c>
      <c r="H108" s="134">
        <f>VLOOKUP(G108,'Equipment Pricing'!A:C,3,0)</f>
        <v>910</v>
      </c>
      <c r="I108" s="55" t="s">
        <v>128</v>
      </c>
      <c r="J108" s="134">
        <f>VLOOKUP(I108,'Equipment Pricing'!A:C,3,0)</f>
        <v>294</v>
      </c>
      <c r="K108" s="101">
        <f t="shared" si="1"/>
        <v>1204</v>
      </c>
      <c r="L108" s="101">
        <v>360.0</v>
      </c>
      <c r="M108" s="101">
        <f t="shared" si="2"/>
        <v>148.58</v>
      </c>
      <c r="N108" s="101">
        <v>190.0</v>
      </c>
      <c r="O108" s="101">
        <f t="shared" si="3"/>
        <v>1902.58</v>
      </c>
      <c r="P108" s="101">
        <f t="shared" si="4"/>
        <v>1197.42</v>
      </c>
      <c r="Q108" s="51">
        <v>3100.0</v>
      </c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5.75" customHeight="1">
      <c r="A109" s="44" t="s">
        <v>165</v>
      </c>
      <c r="B109" s="44" t="s">
        <v>115</v>
      </c>
      <c r="C109" s="44" t="s">
        <v>116</v>
      </c>
      <c r="D109" s="46" t="s">
        <v>42</v>
      </c>
      <c r="E109" s="46" t="s">
        <v>67</v>
      </c>
      <c r="F109" s="55">
        <v>3.0</v>
      </c>
      <c r="G109" s="55" t="s">
        <v>127</v>
      </c>
      <c r="H109" s="134">
        <f>VLOOKUP(G109,'Equipment Pricing'!A:C,3,0)</f>
        <v>910</v>
      </c>
      <c r="I109" s="55" t="s">
        <v>128</v>
      </c>
      <c r="J109" s="134">
        <f>VLOOKUP(I109,'Equipment Pricing'!A:C,3,0)</f>
        <v>294</v>
      </c>
      <c r="K109" s="101">
        <f t="shared" si="1"/>
        <v>1204</v>
      </c>
      <c r="L109" s="101">
        <v>360.0</v>
      </c>
      <c r="M109" s="101">
        <f t="shared" si="2"/>
        <v>148.58</v>
      </c>
      <c r="N109" s="101">
        <v>190.0</v>
      </c>
      <c r="O109" s="101">
        <f t="shared" si="3"/>
        <v>1902.58</v>
      </c>
      <c r="P109" s="101">
        <f t="shared" si="4"/>
        <v>1197.42</v>
      </c>
      <c r="Q109" s="51">
        <v>3100.0</v>
      </c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5.75" customHeight="1">
      <c r="A110" s="44" t="s">
        <v>165</v>
      </c>
      <c r="B110" s="44" t="s">
        <v>115</v>
      </c>
      <c r="C110" s="44" t="s">
        <v>116</v>
      </c>
      <c r="D110" s="46" t="s">
        <v>42</v>
      </c>
      <c r="E110" s="46" t="s">
        <v>67</v>
      </c>
      <c r="F110" s="55">
        <v>3.5</v>
      </c>
      <c r="G110" s="55" t="s">
        <v>130</v>
      </c>
      <c r="H110" s="134">
        <f>VLOOKUP(G110,'Equipment Pricing'!A:C,3,0)</f>
        <v>1144</v>
      </c>
      <c r="I110" s="55" t="s">
        <v>132</v>
      </c>
      <c r="J110" s="134">
        <f>VLOOKUP(I110,'Equipment Pricing'!A:C,3,0)</f>
        <v>382</v>
      </c>
      <c r="K110" s="101">
        <f t="shared" si="1"/>
        <v>1526</v>
      </c>
      <c r="L110" s="101">
        <v>360.0</v>
      </c>
      <c r="M110" s="101">
        <f t="shared" si="2"/>
        <v>179.17</v>
      </c>
      <c r="N110" s="101">
        <v>190.0</v>
      </c>
      <c r="O110" s="101">
        <f t="shared" si="3"/>
        <v>2255.17</v>
      </c>
      <c r="P110" s="101">
        <f t="shared" si="4"/>
        <v>1144.83</v>
      </c>
      <c r="Q110" s="51">
        <v>3400.0</v>
      </c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5.75" customHeight="1">
      <c r="A111" s="44" t="s">
        <v>165</v>
      </c>
      <c r="B111" s="44" t="s">
        <v>115</v>
      </c>
      <c r="C111" s="44" t="s">
        <v>116</v>
      </c>
      <c r="D111" s="46" t="s">
        <v>42</v>
      </c>
      <c r="E111" s="46" t="s">
        <v>67</v>
      </c>
      <c r="F111" s="55">
        <v>3.5</v>
      </c>
      <c r="G111" s="55" t="s">
        <v>130</v>
      </c>
      <c r="H111" s="134">
        <f>VLOOKUP(G111,'Equipment Pricing'!A:C,3,0)</f>
        <v>1144</v>
      </c>
      <c r="I111" s="55" t="s">
        <v>133</v>
      </c>
      <c r="J111" s="134">
        <f>VLOOKUP(I111,'Equipment Pricing'!A:C,3,0)</f>
        <v>471</v>
      </c>
      <c r="K111" s="101">
        <f t="shared" si="1"/>
        <v>1615</v>
      </c>
      <c r="L111" s="101">
        <v>360.0</v>
      </c>
      <c r="M111" s="101">
        <f t="shared" si="2"/>
        <v>187.625</v>
      </c>
      <c r="N111" s="101">
        <v>190.0</v>
      </c>
      <c r="O111" s="101">
        <f t="shared" si="3"/>
        <v>2352.625</v>
      </c>
      <c r="P111" s="101">
        <f t="shared" si="4"/>
        <v>1047.375</v>
      </c>
      <c r="Q111" s="51">
        <v>3400.0</v>
      </c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5.75" customHeight="1">
      <c r="A112" s="44" t="s">
        <v>165</v>
      </c>
      <c r="B112" s="44" t="s">
        <v>115</v>
      </c>
      <c r="C112" s="44" t="s">
        <v>116</v>
      </c>
      <c r="D112" s="46" t="s">
        <v>42</v>
      </c>
      <c r="E112" s="46" t="s">
        <v>67</v>
      </c>
      <c r="F112" s="55">
        <v>4.0</v>
      </c>
      <c r="G112" s="55" t="s">
        <v>134</v>
      </c>
      <c r="H112" s="134">
        <f>VLOOKUP(G112,'Equipment Pricing'!A:C,3,0)</f>
        <v>1191</v>
      </c>
      <c r="I112" s="55" t="s">
        <v>135</v>
      </c>
      <c r="J112" s="134">
        <f>VLOOKUP(I112,'Equipment Pricing'!A:C,3,0)</f>
        <v>429</v>
      </c>
      <c r="K112" s="101">
        <f t="shared" si="1"/>
        <v>1620</v>
      </c>
      <c r="L112" s="101">
        <v>360.0</v>
      </c>
      <c r="M112" s="101">
        <f t="shared" si="2"/>
        <v>188.1</v>
      </c>
      <c r="N112" s="101">
        <v>190.0</v>
      </c>
      <c r="O112" s="101">
        <f t="shared" si="3"/>
        <v>2358.1</v>
      </c>
      <c r="P112" s="101">
        <f t="shared" si="4"/>
        <v>1191.9</v>
      </c>
      <c r="Q112" s="51">
        <v>3550.0</v>
      </c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5.75" customHeight="1">
      <c r="A113" s="44" t="s">
        <v>165</v>
      </c>
      <c r="B113" s="44" t="s">
        <v>115</v>
      </c>
      <c r="C113" s="44" t="s">
        <v>116</v>
      </c>
      <c r="D113" s="46" t="s">
        <v>42</v>
      </c>
      <c r="E113" s="46" t="s">
        <v>67</v>
      </c>
      <c r="F113" s="55">
        <v>4.0</v>
      </c>
      <c r="G113" s="55" t="s">
        <v>134</v>
      </c>
      <c r="H113" s="134">
        <f>VLOOKUP(G113,'Equipment Pricing'!A:C,3,0)</f>
        <v>1191</v>
      </c>
      <c r="I113" s="55" t="s">
        <v>136</v>
      </c>
      <c r="J113" s="134">
        <f>VLOOKUP(I113,'Equipment Pricing'!A:C,3,0)</f>
        <v>476</v>
      </c>
      <c r="K113" s="101">
        <f t="shared" si="1"/>
        <v>1667</v>
      </c>
      <c r="L113" s="101">
        <v>360.0</v>
      </c>
      <c r="M113" s="101">
        <f t="shared" si="2"/>
        <v>192.565</v>
      </c>
      <c r="N113" s="101">
        <v>190.0</v>
      </c>
      <c r="O113" s="101">
        <f t="shared" si="3"/>
        <v>2409.565</v>
      </c>
      <c r="P113" s="101">
        <f t="shared" si="4"/>
        <v>1140.435</v>
      </c>
      <c r="Q113" s="51">
        <v>3550.0</v>
      </c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5.75" customHeight="1">
      <c r="A114" s="44" t="s">
        <v>165</v>
      </c>
      <c r="B114" s="44" t="s">
        <v>115</v>
      </c>
      <c r="C114" s="44" t="s">
        <v>116</v>
      </c>
      <c r="D114" s="46" t="s">
        <v>42</v>
      </c>
      <c r="E114" s="46" t="s">
        <v>67</v>
      </c>
      <c r="F114" s="55">
        <v>5.0</v>
      </c>
      <c r="G114" s="55" t="s">
        <v>137</v>
      </c>
      <c r="H114" s="134">
        <f>VLOOKUP(G114,'Equipment Pricing'!A:C,3,0)</f>
        <v>1374</v>
      </c>
      <c r="I114" s="55" t="s">
        <v>138</v>
      </c>
      <c r="J114" s="134">
        <f>VLOOKUP(I114,'Equipment Pricing'!A:C,3,0)</f>
        <v>394</v>
      </c>
      <c r="K114" s="101">
        <f t="shared" si="1"/>
        <v>1768</v>
      </c>
      <c r="L114" s="101">
        <v>360.0</v>
      </c>
      <c r="M114" s="101">
        <f t="shared" si="2"/>
        <v>202.16</v>
      </c>
      <c r="N114" s="101">
        <v>190.0</v>
      </c>
      <c r="O114" s="101">
        <f t="shared" si="3"/>
        <v>2520.16</v>
      </c>
      <c r="P114" s="101">
        <f t="shared" si="4"/>
        <v>1179.84</v>
      </c>
      <c r="Q114" s="51">
        <v>3700.0</v>
      </c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5.75" customHeight="1">
      <c r="A115" s="44" t="s">
        <v>165</v>
      </c>
      <c r="B115" s="44" t="s">
        <v>115</v>
      </c>
      <c r="C115" s="44" t="s">
        <v>116</v>
      </c>
      <c r="D115" s="46" t="s">
        <v>42</v>
      </c>
      <c r="E115" s="55" t="s">
        <v>139</v>
      </c>
      <c r="F115" s="55">
        <v>5.0</v>
      </c>
      <c r="G115" s="55" t="s">
        <v>137</v>
      </c>
      <c r="H115" s="134">
        <f>VLOOKUP(G115,'Equipment Pricing'!A:C,3,0)</f>
        <v>1374</v>
      </c>
      <c r="I115" s="55" t="s">
        <v>141</v>
      </c>
      <c r="J115" s="134">
        <f>VLOOKUP(I115,'Equipment Pricing'!A:C,3,0)</f>
        <v>491</v>
      </c>
      <c r="K115" s="101">
        <f t="shared" si="1"/>
        <v>1865</v>
      </c>
      <c r="L115" s="101">
        <v>360.0</v>
      </c>
      <c r="M115" s="101">
        <f t="shared" si="2"/>
        <v>211.375</v>
      </c>
      <c r="N115" s="101">
        <v>190.0</v>
      </c>
      <c r="O115" s="101">
        <f t="shared" si="3"/>
        <v>2626.375</v>
      </c>
      <c r="P115" s="101">
        <f t="shared" si="4"/>
        <v>1073.625</v>
      </c>
      <c r="Q115" s="51">
        <v>3700.0</v>
      </c>
      <c r="R115" s="75"/>
      <c r="S115" s="75"/>
      <c r="T115" s="1"/>
      <c r="U115" s="1"/>
      <c r="V115" s="1"/>
      <c r="W115" s="1"/>
      <c r="X115" s="1"/>
      <c r="Y115" s="1"/>
      <c r="Z115" s="1"/>
      <c r="AA115" s="1"/>
    </row>
    <row r="116" ht="15.75" customHeight="1">
      <c r="A116" s="44" t="s">
        <v>165</v>
      </c>
      <c r="B116" s="44" t="s">
        <v>115</v>
      </c>
      <c r="C116" s="44" t="s">
        <v>116</v>
      </c>
      <c r="D116" s="46" t="s">
        <v>42</v>
      </c>
      <c r="E116" s="46" t="s">
        <v>67</v>
      </c>
      <c r="F116" s="55">
        <v>5.0</v>
      </c>
      <c r="G116" s="55" t="s">
        <v>137</v>
      </c>
      <c r="H116" s="134">
        <f>VLOOKUP(G116,'Equipment Pricing'!A:C,3,0)</f>
        <v>1374</v>
      </c>
      <c r="I116" s="55" t="s">
        <v>142</v>
      </c>
      <c r="J116" s="134">
        <f>VLOOKUP(I116,'Equipment Pricing'!A:C,3,0)</f>
        <v>516</v>
      </c>
      <c r="K116" s="101">
        <f t="shared" si="1"/>
        <v>1890</v>
      </c>
      <c r="L116" s="101">
        <v>360.0</v>
      </c>
      <c r="M116" s="101">
        <f t="shared" si="2"/>
        <v>213.75</v>
      </c>
      <c r="N116" s="101">
        <v>190.0</v>
      </c>
      <c r="O116" s="101">
        <f t="shared" si="3"/>
        <v>2653.75</v>
      </c>
      <c r="P116" s="101">
        <f t="shared" si="4"/>
        <v>1046.25</v>
      </c>
      <c r="Q116" s="51">
        <v>3700.0</v>
      </c>
      <c r="R116" s="75"/>
      <c r="S116" s="75"/>
      <c r="T116" s="1"/>
      <c r="U116" s="1"/>
      <c r="V116" s="1"/>
      <c r="W116" s="1"/>
      <c r="X116" s="1"/>
      <c r="Y116" s="1"/>
      <c r="Z116" s="1"/>
      <c r="AA116" s="1"/>
    </row>
    <row r="117" ht="15.75" customHeight="1">
      <c r="A117" s="44" t="s">
        <v>166</v>
      </c>
      <c r="B117" s="58" t="s">
        <v>167</v>
      </c>
      <c r="C117" s="58" t="s">
        <v>41</v>
      </c>
      <c r="D117" s="46" t="s">
        <v>42</v>
      </c>
      <c r="E117" s="148" t="s">
        <v>43</v>
      </c>
      <c r="F117" s="148">
        <v>1.5</v>
      </c>
      <c r="G117" s="55" t="s">
        <v>44</v>
      </c>
      <c r="H117" s="134">
        <f>VLOOKUP(G117,'Equipment Pricing'!A:C,3,0)</f>
        <v>815</v>
      </c>
      <c r="I117" s="55" t="s">
        <v>46</v>
      </c>
      <c r="J117" s="134">
        <f>VLOOKUP(I117,'Equipment Pricing'!A:C,3,0)</f>
        <v>243</v>
      </c>
      <c r="K117" s="101">
        <f t="shared" si="1"/>
        <v>1058</v>
      </c>
      <c r="L117" s="101">
        <v>360.0</v>
      </c>
      <c r="M117" s="101">
        <f t="shared" si="2"/>
        <v>134.71</v>
      </c>
      <c r="N117" s="101">
        <v>190.0</v>
      </c>
      <c r="O117" s="101">
        <f t="shared" si="3"/>
        <v>1742.71</v>
      </c>
      <c r="P117" s="101">
        <f t="shared" si="4"/>
        <v>1182.29</v>
      </c>
      <c r="Q117" s="51">
        <v>2925.0</v>
      </c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5.75" customHeight="1">
      <c r="A118" s="44" t="s">
        <v>166</v>
      </c>
      <c r="B118" s="58" t="s">
        <v>167</v>
      </c>
      <c r="C118" s="58" t="s">
        <v>41</v>
      </c>
      <c r="D118" s="46" t="s">
        <v>42</v>
      </c>
      <c r="E118" s="46" t="s">
        <v>43</v>
      </c>
      <c r="F118" s="46">
        <v>1.5</v>
      </c>
      <c r="G118" s="55" t="s">
        <v>44</v>
      </c>
      <c r="H118" s="134">
        <f>VLOOKUP(G118,'Equipment Pricing'!A:C,3,0)</f>
        <v>815</v>
      </c>
      <c r="I118" s="55" t="s">
        <v>49</v>
      </c>
      <c r="J118" s="134">
        <f>VLOOKUP(I118,'Equipment Pricing'!A:C,3,0)</f>
        <v>331</v>
      </c>
      <c r="K118" s="101">
        <f t="shared" si="1"/>
        <v>1146</v>
      </c>
      <c r="L118" s="101">
        <v>360.0</v>
      </c>
      <c r="M118" s="101">
        <f t="shared" si="2"/>
        <v>143.07</v>
      </c>
      <c r="N118" s="101">
        <v>190.0</v>
      </c>
      <c r="O118" s="101">
        <f t="shared" si="3"/>
        <v>1839.07</v>
      </c>
      <c r="P118" s="101">
        <f t="shared" si="4"/>
        <v>1085.93</v>
      </c>
      <c r="Q118" s="51">
        <v>2925.0</v>
      </c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5.75" customHeight="1">
      <c r="A119" s="44" t="s">
        <v>166</v>
      </c>
      <c r="B119" s="58" t="s">
        <v>167</v>
      </c>
      <c r="C119" s="58" t="s">
        <v>41</v>
      </c>
      <c r="D119" s="46" t="s">
        <v>42</v>
      </c>
      <c r="E119" s="46" t="s">
        <v>43</v>
      </c>
      <c r="F119" s="46">
        <v>2.0</v>
      </c>
      <c r="G119" s="55" t="s">
        <v>51</v>
      </c>
      <c r="H119" s="134">
        <f>VLOOKUP(G119,'Equipment Pricing'!A:C,3,0)</f>
        <v>815</v>
      </c>
      <c r="I119" s="55" t="s">
        <v>49</v>
      </c>
      <c r="J119" s="134">
        <f>VLOOKUP(I119,'Equipment Pricing'!A:C,3,0)</f>
        <v>331</v>
      </c>
      <c r="K119" s="101">
        <f t="shared" si="1"/>
        <v>1146</v>
      </c>
      <c r="L119" s="101">
        <v>360.0</v>
      </c>
      <c r="M119" s="101">
        <f t="shared" si="2"/>
        <v>143.07</v>
      </c>
      <c r="N119" s="101">
        <v>190.0</v>
      </c>
      <c r="O119" s="101">
        <f t="shared" si="3"/>
        <v>1839.07</v>
      </c>
      <c r="P119" s="101">
        <f t="shared" si="4"/>
        <v>1085.93</v>
      </c>
      <c r="Q119" s="51">
        <v>2925.0</v>
      </c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5.75" customHeight="1">
      <c r="A120" s="44" t="s">
        <v>166</v>
      </c>
      <c r="B120" s="58" t="s">
        <v>167</v>
      </c>
      <c r="C120" s="58" t="s">
        <v>41</v>
      </c>
      <c r="D120" s="46" t="s">
        <v>42</v>
      </c>
      <c r="E120" s="46" t="s">
        <v>53</v>
      </c>
      <c r="F120" s="46">
        <v>2.0</v>
      </c>
      <c r="G120" s="55" t="s">
        <v>51</v>
      </c>
      <c r="H120" s="134">
        <f>VLOOKUP(G120,'Equipment Pricing'!A:C,3,0)</f>
        <v>815</v>
      </c>
      <c r="I120" s="55" t="s">
        <v>55</v>
      </c>
      <c r="J120" s="134">
        <f>VLOOKUP(I120,'Equipment Pricing'!A:C,3,0)</f>
        <v>241</v>
      </c>
      <c r="K120" s="101">
        <f t="shared" si="1"/>
        <v>1056</v>
      </c>
      <c r="L120" s="101">
        <v>360.0</v>
      </c>
      <c r="M120" s="101">
        <f t="shared" si="2"/>
        <v>134.52</v>
      </c>
      <c r="N120" s="101">
        <v>190.0</v>
      </c>
      <c r="O120" s="101">
        <f t="shared" si="3"/>
        <v>1740.52</v>
      </c>
      <c r="P120" s="101">
        <f t="shared" si="4"/>
        <v>1184.48</v>
      </c>
      <c r="Q120" s="51">
        <v>2925.0</v>
      </c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5.75" customHeight="1">
      <c r="A121" s="44" t="s">
        <v>166</v>
      </c>
      <c r="B121" s="58" t="s">
        <v>167</v>
      </c>
      <c r="C121" s="58" t="s">
        <v>41</v>
      </c>
      <c r="D121" s="46" t="s">
        <v>42</v>
      </c>
      <c r="E121" s="46" t="s">
        <v>53</v>
      </c>
      <c r="F121" s="46">
        <v>2.0</v>
      </c>
      <c r="G121" s="55" t="s">
        <v>51</v>
      </c>
      <c r="H121" s="134">
        <f>VLOOKUP(G121,'Equipment Pricing'!A:C,3,0)</f>
        <v>815</v>
      </c>
      <c r="I121" s="55" t="s">
        <v>46</v>
      </c>
      <c r="J121" s="134">
        <f>VLOOKUP(I121,'Equipment Pricing'!A:C,3,0)</f>
        <v>243</v>
      </c>
      <c r="K121" s="101">
        <f t="shared" si="1"/>
        <v>1058</v>
      </c>
      <c r="L121" s="101">
        <v>360.0</v>
      </c>
      <c r="M121" s="101">
        <f t="shared" si="2"/>
        <v>134.71</v>
      </c>
      <c r="N121" s="101">
        <v>190.0</v>
      </c>
      <c r="O121" s="101">
        <f t="shared" si="3"/>
        <v>1742.71</v>
      </c>
      <c r="P121" s="101">
        <f t="shared" si="4"/>
        <v>1182.29</v>
      </c>
      <c r="Q121" s="51">
        <v>2925.0</v>
      </c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5.75" customHeight="1">
      <c r="A122" s="44" t="s">
        <v>166</v>
      </c>
      <c r="B122" s="58" t="s">
        <v>167</v>
      </c>
      <c r="C122" s="58" t="s">
        <v>41</v>
      </c>
      <c r="D122" s="46" t="s">
        <v>42</v>
      </c>
      <c r="E122" s="46" t="s">
        <v>53</v>
      </c>
      <c r="F122" s="46">
        <v>2.5</v>
      </c>
      <c r="G122" s="55" t="s">
        <v>59</v>
      </c>
      <c r="H122" s="134">
        <f>VLOOKUP(G122,'Equipment Pricing'!A:C,3,0)</f>
        <v>834</v>
      </c>
      <c r="I122" s="55" t="s">
        <v>60</v>
      </c>
      <c r="J122" s="134">
        <f>VLOOKUP(I122,'Equipment Pricing'!A:C,3,0)</f>
        <v>347</v>
      </c>
      <c r="K122" s="101">
        <f t="shared" si="1"/>
        <v>1181</v>
      </c>
      <c r="L122" s="101">
        <v>360.0</v>
      </c>
      <c r="M122" s="101">
        <f t="shared" si="2"/>
        <v>146.395</v>
      </c>
      <c r="N122" s="101">
        <v>190.0</v>
      </c>
      <c r="O122" s="101">
        <f t="shared" si="3"/>
        <v>1877.395</v>
      </c>
      <c r="P122" s="101">
        <f t="shared" si="4"/>
        <v>1097.605</v>
      </c>
      <c r="Q122" s="51">
        <v>2975.0</v>
      </c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5.75" customHeight="1">
      <c r="A123" s="44" t="s">
        <v>166</v>
      </c>
      <c r="B123" s="58" t="s">
        <v>167</v>
      </c>
      <c r="C123" s="58" t="s">
        <v>41</v>
      </c>
      <c r="D123" s="46" t="s">
        <v>42</v>
      </c>
      <c r="E123" s="46" t="s">
        <v>53</v>
      </c>
      <c r="F123" s="46">
        <v>2.5</v>
      </c>
      <c r="G123" s="55" t="s">
        <v>59</v>
      </c>
      <c r="H123" s="134">
        <f>VLOOKUP(G123,'Equipment Pricing'!A:C,3,0)</f>
        <v>834</v>
      </c>
      <c r="I123" s="55" t="s">
        <v>62</v>
      </c>
      <c r="J123" s="134">
        <f>VLOOKUP(I123,'Equipment Pricing'!A:C,3,0)</f>
        <v>253</v>
      </c>
      <c r="K123" s="101">
        <f t="shared" si="1"/>
        <v>1087</v>
      </c>
      <c r="L123" s="101">
        <v>360.0</v>
      </c>
      <c r="M123" s="101">
        <f t="shared" si="2"/>
        <v>137.465</v>
      </c>
      <c r="N123" s="101">
        <v>190.0</v>
      </c>
      <c r="O123" s="101">
        <f t="shared" si="3"/>
        <v>1774.465</v>
      </c>
      <c r="P123" s="101">
        <f t="shared" si="4"/>
        <v>1200.535</v>
      </c>
      <c r="Q123" s="51">
        <v>2975.0</v>
      </c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5.75" customHeight="1">
      <c r="A124" s="44" t="s">
        <v>166</v>
      </c>
      <c r="B124" s="58" t="s">
        <v>167</v>
      </c>
      <c r="C124" s="58" t="s">
        <v>41</v>
      </c>
      <c r="D124" s="46" t="s">
        <v>42</v>
      </c>
      <c r="E124" s="46" t="s">
        <v>53</v>
      </c>
      <c r="F124" s="46">
        <v>3.0</v>
      </c>
      <c r="G124" s="55" t="s">
        <v>64</v>
      </c>
      <c r="H124" s="134">
        <f>VLOOKUP(G124,'Equipment Pricing'!A:C,3,0)</f>
        <v>910</v>
      </c>
      <c r="I124" s="55" t="s">
        <v>65</v>
      </c>
      <c r="J124" s="134">
        <f>VLOOKUP(I124,'Equipment Pricing'!A:C,3,0)</f>
        <v>374</v>
      </c>
      <c r="K124" s="101">
        <f t="shared" si="1"/>
        <v>1284</v>
      </c>
      <c r="L124" s="101">
        <v>360.0</v>
      </c>
      <c r="M124" s="101">
        <f t="shared" si="2"/>
        <v>156.18</v>
      </c>
      <c r="N124" s="101">
        <v>190.0</v>
      </c>
      <c r="O124" s="101">
        <f t="shared" si="3"/>
        <v>1990.18</v>
      </c>
      <c r="P124" s="101">
        <f t="shared" si="4"/>
        <v>1109.82</v>
      </c>
      <c r="Q124" s="51">
        <v>3100.0</v>
      </c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5.75" customHeight="1">
      <c r="A125" s="44" t="s">
        <v>166</v>
      </c>
      <c r="B125" s="58" t="s">
        <v>167</v>
      </c>
      <c r="C125" s="58" t="s">
        <v>41</v>
      </c>
      <c r="D125" s="46" t="s">
        <v>42</v>
      </c>
      <c r="E125" s="46" t="s">
        <v>67</v>
      </c>
      <c r="F125" s="46">
        <v>3.0</v>
      </c>
      <c r="G125" s="55" t="s">
        <v>64</v>
      </c>
      <c r="H125" s="134">
        <f>VLOOKUP(G125,'Equipment Pricing'!A:C,3,0)</f>
        <v>910</v>
      </c>
      <c r="I125" s="55" t="s">
        <v>69</v>
      </c>
      <c r="J125" s="134">
        <f>VLOOKUP(I125,'Equipment Pricing'!A:C,3,0)</f>
        <v>294</v>
      </c>
      <c r="K125" s="101">
        <f t="shared" si="1"/>
        <v>1204</v>
      </c>
      <c r="L125" s="101">
        <v>360.0</v>
      </c>
      <c r="M125" s="101">
        <f t="shared" si="2"/>
        <v>148.58</v>
      </c>
      <c r="N125" s="101">
        <v>190.0</v>
      </c>
      <c r="O125" s="101">
        <f t="shared" si="3"/>
        <v>1902.58</v>
      </c>
      <c r="P125" s="101">
        <f t="shared" si="4"/>
        <v>1197.42</v>
      </c>
      <c r="Q125" s="51">
        <v>3100.0</v>
      </c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5.75" customHeight="1">
      <c r="A126" s="44" t="s">
        <v>166</v>
      </c>
      <c r="B126" s="58" t="s">
        <v>167</v>
      </c>
      <c r="C126" s="58" t="s">
        <v>41</v>
      </c>
      <c r="D126" s="46" t="s">
        <v>42</v>
      </c>
      <c r="E126" s="46" t="s">
        <v>53</v>
      </c>
      <c r="F126" s="46">
        <v>3.5</v>
      </c>
      <c r="G126" s="55" t="s">
        <v>71</v>
      </c>
      <c r="H126" s="134">
        <f>VLOOKUP(G126,'Equipment Pricing'!A:C,3,0)</f>
        <v>1144</v>
      </c>
      <c r="I126" s="55" t="s">
        <v>73</v>
      </c>
      <c r="J126" s="134">
        <f>VLOOKUP(I126,'Equipment Pricing'!A:C,3,0)</f>
        <v>382</v>
      </c>
      <c r="K126" s="101">
        <f t="shared" si="1"/>
        <v>1526</v>
      </c>
      <c r="L126" s="101">
        <v>360.0</v>
      </c>
      <c r="M126" s="101">
        <f t="shared" si="2"/>
        <v>179.17</v>
      </c>
      <c r="N126" s="101">
        <v>190.0</v>
      </c>
      <c r="O126" s="101">
        <f t="shared" si="3"/>
        <v>2255.17</v>
      </c>
      <c r="P126" s="101">
        <f t="shared" si="4"/>
        <v>1144.83</v>
      </c>
      <c r="Q126" s="51">
        <v>3400.0</v>
      </c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5.75" customHeight="1">
      <c r="A127" s="44" t="s">
        <v>166</v>
      </c>
      <c r="B127" s="58" t="s">
        <v>167</v>
      </c>
      <c r="C127" s="58" t="s">
        <v>41</v>
      </c>
      <c r="D127" s="46" t="s">
        <v>42</v>
      </c>
      <c r="E127" s="46" t="s">
        <v>67</v>
      </c>
      <c r="F127" s="46">
        <v>3.5</v>
      </c>
      <c r="G127" s="55" t="s">
        <v>71</v>
      </c>
      <c r="H127" s="134">
        <f>VLOOKUP(G127,'Equipment Pricing'!A:C,3,0)</f>
        <v>1144</v>
      </c>
      <c r="I127" s="55" t="s">
        <v>76</v>
      </c>
      <c r="J127" s="134">
        <f>VLOOKUP(I127,'Equipment Pricing'!A:C,3,0)</f>
        <v>338</v>
      </c>
      <c r="K127" s="101">
        <f t="shared" si="1"/>
        <v>1482</v>
      </c>
      <c r="L127" s="101">
        <v>360.0</v>
      </c>
      <c r="M127" s="101">
        <f t="shared" si="2"/>
        <v>174.99</v>
      </c>
      <c r="N127" s="101">
        <v>190.0</v>
      </c>
      <c r="O127" s="101">
        <f t="shared" si="3"/>
        <v>2206.99</v>
      </c>
      <c r="P127" s="101">
        <f t="shared" si="4"/>
        <v>1193.01</v>
      </c>
      <c r="Q127" s="51">
        <v>3400.0</v>
      </c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5.75" customHeight="1">
      <c r="A128" s="44" t="s">
        <v>166</v>
      </c>
      <c r="B128" s="58" t="s">
        <v>167</v>
      </c>
      <c r="C128" s="58" t="s">
        <v>41</v>
      </c>
      <c r="D128" s="46" t="s">
        <v>42</v>
      </c>
      <c r="E128" s="46" t="s">
        <v>53</v>
      </c>
      <c r="F128" s="46">
        <v>4.0</v>
      </c>
      <c r="G128" s="55" t="s">
        <v>78</v>
      </c>
      <c r="H128" s="134">
        <f>VLOOKUP(G128,'Equipment Pricing'!A:C,3,0)</f>
        <v>1191</v>
      </c>
      <c r="I128" s="55" t="s">
        <v>79</v>
      </c>
      <c r="J128" s="134">
        <f>VLOOKUP(I128,'Equipment Pricing'!A:C,3,0)</f>
        <v>429</v>
      </c>
      <c r="K128" s="101">
        <f t="shared" si="1"/>
        <v>1620</v>
      </c>
      <c r="L128" s="101">
        <v>360.0</v>
      </c>
      <c r="M128" s="101">
        <f t="shared" si="2"/>
        <v>188.1</v>
      </c>
      <c r="N128" s="101">
        <v>190.0</v>
      </c>
      <c r="O128" s="101">
        <f t="shared" si="3"/>
        <v>2358.1</v>
      </c>
      <c r="P128" s="101">
        <f t="shared" si="4"/>
        <v>1191.9</v>
      </c>
      <c r="Q128" s="51">
        <v>3550.0</v>
      </c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5.75" customHeight="1">
      <c r="A129" s="44" t="s">
        <v>166</v>
      </c>
      <c r="B129" s="58" t="s">
        <v>167</v>
      </c>
      <c r="C129" s="58" t="s">
        <v>41</v>
      </c>
      <c r="D129" s="46" t="s">
        <v>42</v>
      </c>
      <c r="E129" s="46" t="s">
        <v>67</v>
      </c>
      <c r="F129" s="46">
        <v>4.0</v>
      </c>
      <c r="G129" s="55" t="s">
        <v>78</v>
      </c>
      <c r="H129" s="134">
        <f>VLOOKUP(G129,'Equipment Pricing'!A:C,3,0)</f>
        <v>1191</v>
      </c>
      <c r="I129" s="55" t="s">
        <v>81</v>
      </c>
      <c r="J129" s="134">
        <f>VLOOKUP(I129,'Equipment Pricing'!A:C,3,0)</f>
        <v>476</v>
      </c>
      <c r="K129" s="101">
        <f t="shared" si="1"/>
        <v>1667</v>
      </c>
      <c r="L129" s="101">
        <v>360.0</v>
      </c>
      <c r="M129" s="101">
        <f t="shared" si="2"/>
        <v>192.565</v>
      </c>
      <c r="N129" s="101">
        <v>190.0</v>
      </c>
      <c r="O129" s="101">
        <f t="shared" si="3"/>
        <v>2409.565</v>
      </c>
      <c r="P129" s="101">
        <f t="shared" si="4"/>
        <v>1140.435</v>
      </c>
      <c r="Q129" s="51">
        <v>3550.0</v>
      </c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5.75" customHeight="1">
      <c r="A130" s="44" t="s">
        <v>166</v>
      </c>
      <c r="B130" s="58" t="s">
        <v>167</v>
      </c>
      <c r="C130" s="58" t="s">
        <v>41</v>
      </c>
      <c r="D130" s="46" t="s">
        <v>42</v>
      </c>
      <c r="E130" s="46" t="s">
        <v>67</v>
      </c>
      <c r="F130" s="46">
        <v>5.0</v>
      </c>
      <c r="G130" s="55" t="s">
        <v>83</v>
      </c>
      <c r="H130" s="134">
        <f>VLOOKUP(G130,'Equipment Pricing'!A:C,3,0)</f>
        <v>1374</v>
      </c>
      <c r="I130" s="55" t="s">
        <v>85</v>
      </c>
      <c r="J130" s="134">
        <f>VLOOKUP(I130,'Equipment Pricing'!A:C,3,0)</f>
        <v>394</v>
      </c>
      <c r="K130" s="101">
        <f t="shared" si="1"/>
        <v>1768</v>
      </c>
      <c r="L130" s="101">
        <v>360.0</v>
      </c>
      <c r="M130" s="101">
        <f t="shared" si="2"/>
        <v>202.16</v>
      </c>
      <c r="N130" s="101">
        <v>190.0</v>
      </c>
      <c r="O130" s="101">
        <f t="shared" si="3"/>
        <v>2520.16</v>
      </c>
      <c r="P130" s="101">
        <f t="shared" si="4"/>
        <v>1179.84</v>
      </c>
      <c r="Q130" s="51">
        <v>3700.0</v>
      </c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5.75" customHeight="1">
      <c r="A131" s="44" t="s">
        <v>166</v>
      </c>
      <c r="B131" s="58" t="s">
        <v>167</v>
      </c>
      <c r="C131" s="58" t="s">
        <v>41</v>
      </c>
      <c r="D131" s="46" t="s">
        <v>42</v>
      </c>
      <c r="E131" s="46" t="s">
        <v>87</v>
      </c>
      <c r="F131" s="46">
        <v>5.0</v>
      </c>
      <c r="G131" s="55" t="s">
        <v>83</v>
      </c>
      <c r="H131" s="134">
        <f>VLOOKUP(G131,'Equipment Pricing'!A:C,3,0)</f>
        <v>1374</v>
      </c>
      <c r="I131" s="55" t="s">
        <v>89</v>
      </c>
      <c r="J131" s="134">
        <f>VLOOKUP(I131,'Equipment Pricing'!A:C,3,0)</f>
        <v>516</v>
      </c>
      <c r="K131" s="101">
        <f t="shared" si="1"/>
        <v>1890</v>
      </c>
      <c r="L131" s="101">
        <v>360.0</v>
      </c>
      <c r="M131" s="101">
        <f t="shared" si="2"/>
        <v>213.75</v>
      </c>
      <c r="N131" s="101">
        <v>190.0</v>
      </c>
      <c r="O131" s="101">
        <f t="shared" si="3"/>
        <v>2653.75</v>
      </c>
      <c r="P131" s="101">
        <f t="shared" si="4"/>
        <v>1046.25</v>
      </c>
      <c r="Q131" s="51">
        <v>3700.0</v>
      </c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5.75" customHeight="1">
      <c r="A132" s="44" t="s">
        <v>168</v>
      </c>
      <c r="B132" s="44" t="s">
        <v>169</v>
      </c>
      <c r="C132" s="44" t="s">
        <v>93</v>
      </c>
      <c r="D132" s="46" t="s">
        <v>42</v>
      </c>
      <c r="E132" s="46" t="s">
        <v>170</v>
      </c>
      <c r="F132" s="46">
        <v>1.5</v>
      </c>
      <c r="G132" s="151" t="s">
        <v>104</v>
      </c>
      <c r="H132" s="134">
        <f>VLOOKUP(G132,'Equipment Pricing'!A:C,3,0)</f>
        <v>823</v>
      </c>
      <c r="I132" s="55" t="s">
        <v>46</v>
      </c>
      <c r="J132" s="134">
        <f>VLOOKUP(I132,'Equipment Pricing'!A:C,3,0)</f>
        <v>243</v>
      </c>
      <c r="K132" s="101">
        <f t="shared" si="1"/>
        <v>1066</v>
      </c>
      <c r="L132" s="101">
        <v>360.0</v>
      </c>
      <c r="M132" s="101">
        <f t="shared" si="2"/>
        <v>135.47</v>
      </c>
      <c r="N132" s="101">
        <v>190.0</v>
      </c>
      <c r="O132" s="101">
        <f t="shared" si="3"/>
        <v>1751.47</v>
      </c>
      <c r="P132" s="101">
        <f t="shared" si="4"/>
        <v>1173.53</v>
      </c>
      <c r="Q132" s="51">
        <v>2925.0</v>
      </c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5.75" customHeight="1">
      <c r="A133" s="44" t="s">
        <v>168</v>
      </c>
      <c r="B133" s="44" t="s">
        <v>169</v>
      </c>
      <c r="C133" s="44" t="s">
        <v>93</v>
      </c>
      <c r="D133" s="46" t="s">
        <v>42</v>
      </c>
      <c r="E133" s="46" t="s">
        <v>170</v>
      </c>
      <c r="F133" s="46">
        <v>1.5</v>
      </c>
      <c r="G133" s="151" t="s">
        <v>104</v>
      </c>
      <c r="H133" s="134">
        <f>VLOOKUP(G133,'Equipment Pricing'!A:C,3,0)</f>
        <v>823</v>
      </c>
      <c r="I133" s="55" t="s">
        <v>49</v>
      </c>
      <c r="J133" s="134">
        <f>VLOOKUP(I133,'Equipment Pricing'!A:C,3,0)</f>
        <v>331</v>
      </c>
      <c r="K133" s="101">
        <f t="shared" si="1"/>
        <v>1154</v>
      </c>
      <c r="L133" s="101">
        <v>360.0</v>
      </c>
      <c r="M133" s="101">
        <f t="shared" si="2"/>
        <v>143.83</v>
      </c>
      <c r="N133" s="101">
        <v>190.0</v>
      </c>
      <c r="O133" s="101">
        <f t="shared" si="3"/>
        <v>1847.83</v>
      </c>
      <c r="P133" s="101">
        <f t="shared" si="4"/>
        <v>1077.17</v>
      </c>
      <c r="Q133" s="51">
        <v>2925.0</v>
      </c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5.75" customHeight="1">
      <c r="A134" s="44" t="s">
        <v>168</v>
      </c>
      <c r="B134" s="44" t="s">
        <v>169</v>
      </c>
      <c r="C134" s="44" t="s">
        <v>93</v>
      </c>
      <c r="D134" s="46" t="s">
        <v>42</v>
      </c>
      <c r="E134" s="46" t="s">
        <v>170</v>
      </c>
      <c r="F134" s="46">
        <v>2.0</v>
      </c>
      <c r="G134" s="151" t="s">
        <v>107</v>
      </c>
      <c r="H134" s="134">
        <f>VLOOKUP(G134,'Equipment Pricing'!A:C,3,0)</f>
        <v>836</v>
      </c>
      <c r="I134" s="55" t="s">
        <v>49</v>
      </c>
      <c r="J134" s="134">
        <f>VLOOKUP(I134,'Equipment Pricing'!A:C,3,0)</f>
        <v>331</v>
      </c>
      <c r="K134" s="101">
        <f t="shared" si="1"/>
        <v>1167</v>
      </c>
      <c r="L134" s="101">
        <v>360.0</v>
      </c>
      <c r="M134" s="101">
        <f t="shared" si="2"/>
        <v>145.065</v>
      </c>
      <c r="N134" s="101">
        <v>190.0</v>
      </c>
      <c r="O134" s="101">
        <f t="shared" si="3"/>
        <v>1862.065</v>
      </c>
      <c r="P134" s="101">
        <f t="shared" si="4"/>
        <v>1062.935</v>
      </c>
      <c r="Q134" s="51">
        <v>2925.0</v>
      </c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5.75" customHeight="1">
      <c r="A135" s="44" t="s">
        <v>168</v>
      </c>
      <c r="B135" s="44" t="s">
        <v>169</v>
      </c>
      <c r="C135" s="44" t="s">
        <v>93</v>
      </c>
      <c r="D135" s="46" t="s">
        <v>42</v>
      </c>
      <c r="E135" s="46" t="s">
        <v>106</v>
      </c>
      <c r="F135" s="46">
        <v>2.0</v>
      </c>
      <c r="G135" s="151" t="s">
        <v>107</v>
      </c>
      <c r="H135" s="134">
        <f>VLOOKUP(G135,'Equipment Pricing'!A:C,3,0)</f>
        <v>836</v>
      </c>
      <c r="I135" s="55" t="s">
        <v>55</v>
      </c>
      <c r="J135" s="134">
        <f>VLOOKUP(I135,'Equipment Pricing'!A:C,3,0)</f>
        <v>241</v>
      </c>
      <c r="K135" s="101">
        <f t="shared" si="1"/>
        <v>1077</v>
      </c>
      <c r="L135" s="101">
        <v>360.0</v>
      </c>
      <c r="M135" s="101">
        <f t="shared" si="2"/>
        <v>136.515</v>
      </c>
      <c r="N135" s="101">
        <v>190.0</v>
      </c>
      <c r="O135" s="101">
        <f t="shared" si="3"/>
        <v>1763.515</v>
      </c>
      <c r="P135" s="101">
        <f t="shared" si="4"/>
        <v>1161.485</v>
      </c>
      <c r="Q135" s="51">
        <v>2925.0</v>
      </c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5.75" customHeight="1">
      <c r="A136" s="44" t="s">
        <v>168</v>
      </c>
      <c r="B136" s="44" t="s">
        <v>169</v>
      </c>
      <c r="C136" s="44" t="s">
        <v>93</v>
      </c>
      <c r="D136" s="46" t="s">
        <v>42</v>
      </c>
      <c r="E136" s="46" t="s">
        <v>106</v>
      </c>
      <c r="F136" s="46">
        <v>2.0</v>
      </c>
      <c r="G136" s="151" t="s">
        <v>107</v>
      </c>
      <c r="H136" s="134">
        <f>VLOOKUP(G136,'Equipment Pricing'!A:C,3,0)</f>
        <v>836</v>
      </c>
      <c r="I136" s="55" t="s">
        <v>46</v>
      </c>
      <c r="J136" s="134">
        <f>VLOOKUP(I136,'Equipment Pricing'!A:C,3,0)</f>
        <v>243</v>
      </c>
      <c r="K136" s="101">
        <f t="shared" si="1"/>
        <v>1079</v>
      </c>
      <c r="L136" s="101">
        <v>360.0</v>
      </c>
      <c r="M136" s="101">
        <f t="shared" si="2"/>
        <v>136.705</v>
      </c>
      <c r="N136" s="101">
        <v>190.0</v>
      </c>
      <c r="O136" s="101">
        <f t="shared" si="3"/>
        <v>1765.705</v>
      </c>
      <c r="P136" s="101">
        <f t="shared" si="4"/>
        <v>1159.295</v>
      </c>
      <c r="Q136" s="51">
        <v>2925.0</v>
      </c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5.75" customHeight="1">
      <c r="A137" s="44" t="s">
        <v>168</v>
      </c>
      <c r="B137" s="44" t="s">
        <v>169</v>
      </c>
      <c r="C137" s="44" t="s">
        <v>93</v>
      </c>
      <c r="D137" s="46" t="s">
        <v>42</v>
      </c>
      <c r="E137" s="46" t="s">
        <v>106</v>
      </c>
      <c r="F137" s="46">
        <v>2.5</v>
      </c>
      <c r="G137" s="151" t="s">
        <v>108</v>
      </c>
      <c r="H137" s="134">
        <f>VLOOKUP(G137,'Equipment Pricing'!A:C,3,0)</f>
        <v>872</v>
      </c>
      <c r="I137" s="55" t="s">
        <v>60</v>
      </c>
      <c r="J137" s="134">
        <f>VLOOKUP(I137,'Equipment Pricing'!A:C,3,0)</f>
        <v>347</v>
      </c>
      <c r="K137" s="101">
        <f t="shared" si="1"/>
        <v>1219</v>
      </c>
      <c r="L137" s="101">
        <v>360.0</v>
      </c>
      <c r="M137" s="101">
        <f t="shared" si="2"/>
        <v>150.005</v>
      </c>
      <c r="N137" s="101">
        <v>190.0</v>
      </c>
      <c r="O137" s="101">
        <f t="shared" si="3"/>
        <v>1919.005</v>
      </c>
      <c r="P137" s="101">
        <f t="shared" si="4"/>
        <v>1055.995</v>
      </c>
      <c r="Q137" s="51">
        <v>2975.0</v>
      </c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5.75" customHeight="1">
      <c r="A138" s="44" t="s">
        <v>168</v>
      </c>
      <c r="B138" s="44" t="s">
        <v>169</v>
      </c>
      <c r="C138" s="44" t="s">
        <v>93</v>
      </c>
      <c r="D138" s="46" t="s">
        <v>42</v>
      </c>
      <c r="E138" s="46" t="s">
        <v>106</v>
      </c>
      <c r="F138" s="46">
        <v>2.5</v>
      </c>
      <c r="G138" s="151" t="s">
        <v>108</v>
      </c>
      <c r="H138" s="134">
        <f>VLOOKUP(G138,'Equipment Pricing'!A:C,3,0)</f>
        <v>872</v>
      </c>
      <c r="I138" s="55" t="s">
        <v>62</v>
      </c>
      <c r="J138" s="134">
        <f>VLOOKUP(I138,'Equipment Pricing'!A:C,3,0)</f>
        <v>253</v>
      </c>
      <c r="K138" s="101">
        <f t="shared" si="1"/>
        <v>1125</v>
      </c>
      <c r="L138" s="101">
        <v>360.0</v>
      </c>
      <c r="M138" s="101">
        <f t="shared" si="2"/>
        <v>141.075</v>
      </c>
      <c r="N138" s="101">
        <v>190.0</v>
      </c>
      <c r="O138" s="101">
        <f t="shared" si="3"/>
        <v>1816.075</v>
      </c>
      <c r="P138" s="101">
        <f t="shared" si="4"/>
        <v>1158.925</v>
      </c>
      <c r="Q138" s="51">
        <v>2975.0</v>
      </c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5.75" customHeight="1">
      <c r="A139" s="44" t="s">
        <v>168</v>
      </c>
      <c r="B139" s="44" t="s">
        <v>169</v>
      </c>
      <c r="C139" s="44" t="s">
        <v>93</v>
      </c>
      <c r="D139" s="46" t="s">
        <v>42</v>
      </c>
      <c r="E139" s="46" t="s">
        <v>106</v>
      </c>
      <c r="F139" s="46">
        <v>2.5</v>
      </c>
      <c r="G139" s="151" t="s">
        <v>108</v>
      </c>
      <c r="H139" s="134">
        <f>VLOOKUP(G139,'Equipment Pricing'!A:C,3,0)</f>
        <v>872</v>
      </c>
      <c r="I139" s="55" t="s">
        <v>62</v>
      </c>
      <c r="J139" s="134">
        <f>VLOOKUP(I139,'Equipment Pricing'!A:C,3,0)</f>
        <v>253</v>
      </c>
      <c r="K139" s="101">
        <f t="shared" si="1"/>
        <v>1125</v>
      </c>
      <c r="L139" s="101">
        <v>360.0</v>
      </c>
      <c r="M139" s="101">
        <f t="shared" si="2"/>
        <v>141.075</v>
      </c>
      <c r="N139" s="101">
        <v>190.0</v>
      </c>
      <c r="O139" s="101">
        <f t="shared" si="3"/>
        <v>1816.075</v>
      </c>
      <c r="P139" s="101">
        <f t="shared" si="4"/>
        <v>1158.925</v>
      </c>
      <c r="Q139" s="51">
        <v>2975.0</v>
      </c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5.75" customHeight="1">
      <c r="A140" s="44" t="s">
        <v>168</v>
      </c>
      <c r="B140" s="44" t="s">
        <v>169</v>
      </c>
      <c r="C140" s="44" t="s">
        <v>93</v>
      </c>
      <c r="D140" s="46" t="s">
        <v>42</v>
      </c>
      <c r="E140" s="46" t="s">
        <v>106</v>
      </c>
      <c r="F140" s="46">
        <v>3.0</v>
      </c>
      <c r="G140" s="151" t="s">
        <v>109</v>
      </c>
      <c r="H140" s="134">
        <f>VLOOKUP(G140,'Equipment Pricing'!A:C,3,0)</f>
        <v>977</v>
      </c>
      <c r="I140" s="55" t="s">
        <v>65</v>
      </c>
      <c r="J140" s="134">
        <f>VLOOKUP(I140,'Equipment Pricing'!A:C,3,0)</f>
        <v>374</v>
      </c>
      <c r="K140" s="101">
        <f t="shared" si="1"/>
        <v>1351</v>
      </c>
      <c r="L140" s="101">
        <v>360.0</v>
      </c>
      <c r="M140" s="101">
        <f t="shared" si="2"/>
        <v>162.545</v>
      </c>
      <c r="N140" s="101">
        <v>190.0</v>
      </c>
      <c r="O140" s="101">
        <f t="shared" si="3"/>
        <v>2063.545</v>
      </c>
      <c r="P140" s="101">
        <f t="shared" si="4"/>
        <v>1036.455</v>
      </c>
      <c r="Q140" s="51">
        <v>3100.0</v>
      </c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5.75" customHeight="1">
      <c r="A141" s="44" t="s">
        <v>168</v>
      </c>
      <c r="B141" s="44" t="s">
        <v>169</v>
      </c>
      <c r="C141" s="44" t="s">
        <v>93</v>
      </c>
      <c r="D141" s="46" t="s">
        <v>42</v>
      </c>
      <c r="E141" s="46" t="s">
        <v>106</v>
      </c>
      <c r="F141" s="46">
        <v>3.5</v>
      </c>
      <c r="G141" s="151" t="s">
        <v>111</v>
      </c>
      <c r="H141" s="134">
        <f>VLOOKUP(G141,'Equipment Pricing'!A:C,3,0)</f>
        <v>1102</v>
      </c>
      <c r="I141" s="55" t="s">
        <v>73</v>
      </c>
      <c r="J141" s="134">
        <f>VLOOKUP(I141,'Equipment Pricing'!A:C,3,0)</f>
        <v>382</v>
      </c>
      <c r="K141" s="101">
        <f t="shared" si="1"/>
        <v>1484</v>
      </c>
      <c r="L141" s="101">
        <v>360.0</v>
      </c>
      <c r="M141" s="101">
        <f t="shared" si="2"/>
        <v>175.18</v>
      </c>
      <c r="N141" s="101">
        <v>190.0</v>
      </c>
      <c r="O141" s="101">
        <f t="shared" si="3"/>
        <v>2209.18</v>
      </c>
      <c r="P141" s="101">
        <f t="shared" si="4"/>
        <v>1190.82</v>
      </c>
      <c r="Q141" s="51">
        <v>3400.0</v>
      </c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5.75" customHeight="1">
      <c r="A142" s="44" t="s">
        <v>168</v>
      </c>
      <c r="B142" s="44" t="s">
        <v>169</v>
      </c>
      <c r="C142" s="44" t="s">
        <v>93</v>
      </c>
      <c r="D142" s="46" t="s">
        <v>42</v>
      </c>
      <c r="E142" s="46" t="s">
        <v>110</v>
      </c>
      <c r="F142" s="46">
        <v>3.5</v>
      </c>
      <c r="G142" s="151" t="s">
        <v>111</v>
      </c>
      <c r="H142" s="134">
        <f>VLOOKUP(G142,'Equipment Pricing'!A:C,3,0)</f>
        <v>1102</v>
      </c>
      <c r="I142" s="55" t="s">
        <v>76</v>
      </c>
      <c r="J142" s="134">
        <f>VLOOKUP(I142,'Equipment Pricing'!A:C,3,0)</f>
        <v>338</v>
      </c>
      <c r="K142" s="101">
        <f t="shared" si="1"/>
        <v>1440</v>
      </c>
      <c r="L142" s="101">
        <v>360.0</v>
      </c>
      <c r="M142" s="101">
        <f t="shared" si="2"/>
        <v>171</v>
      </c>
      <c r="N142" s="101">
        <v>190.0</v>
      </c>
      <c r="O142" s="101">
        <f t="shared" si="3"/>
        <v>2161</v>
      </c>
      <c r="P142" s="101">
        <f t="shared" si="4"/>
        <v>1239</v>
      </c>
      <c r="Q142" s="51">
        <v>3400.0</v>
      </c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5.75" customHeight="1">
      <c r="A143" s="44" t="s">
        <v>168</v>
      </c>
      <c r="B143" s="44" t="s">
        <v>169</v>
      </c>
      <c r="C143" s="44" t="s">
        <v>93</v>
      </c>
      <c r="D143" s="46" t="s">
        <v>42</v>
      </c>
      <c r="E143" s="46" t="s">
        <v>106</v>
      </c>
      <c r="F143" s="46">
        <v>4.0</v>
      </c>
      <c r="G143" s="151" t="s">
        <v>112</v>
      </c>
      <c r="H143" s="134">
        <f>VLOOKUP(G143,'Equipment Pricing'!A:C,3,0)</f>
        <v>1305</v>
      </c>
      <c r="I143" s="55" t="s">
        <v>79</v>
      </c>
      <c r="J143" s="134">
        <f>VLOOKUP(I143,'Equipment Pricing'!A:C,3,0)</f>
        <v>429</v>
      </c>
      <c r="K143" s="101">
        <f t="shared" si="1"/>
        <v>1734</v>
      </c>
      <c r="L143" s="101">
        <v>360.0</v>
      </c>
      <c r="M143" s="101">
        <f t="shared" si="2"/>
        <v>198.93</v>
      </c>
      <c r="N143" s="101">
        <v>190.0</v>
      </c>
      <c r="O143" s="101">
        <f t="shared" si="3"/>
        <v>2482.93</v>
      </c>
      <c r="P143" s="101">
        <f t="shared" si="4"/>
        <v>1067.07</v>
      </c>
      <c r="Q143" s="51">
        <v>3550.0</v>
      </c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5.75" customHeight="1">
      <c r="A144" s="44" t="s">
        <v>168</v>
      </c>
      <c r="B144" s="44" t="s">
        <v>169</v>
      </c>
      <c r="C144" s="44" t="s">
        <v>93</v>
      </c>
      <c r="D144" s="46" t="s">
        <v>42</v>
      </c>
      <c r="E144" s="46" t="s">
        <v>110</v>
      </c>
      <c r="F144" s="46">
        <v>4.0</v>
      </c>
      <c r="G144" s="151" t="s">
        <v>112</v>
      </c>
      <c r="H144" s="134">
        <f>VLOOKUP(G144,'Equipment Pricing'!A:C,3,0)</f>
        <v>1305</v>
      </c>
      <c r="I144" s="55" t="s">
        <v>81</v>
      </c>
      <c r="J144" s="134">
        <f>VLOOKUP(I144,'Equipment Pricing'!A:C,3,0)</f>
        <v>476</v>
      </c>
      <c r="K144" s="101">
        <f t="shared" si="1"/>
        <v>1781</v>
      </c>
      <c r="L144" s="101">
        <v>360.0</v>
      </c>
      <c r="M144" s="101">
        <f t="shared" si="2"/>
        <v>203.395</v>
      </c>
      <c r="N144" s="101">
        <v>190.0</v>
      </c>
      <c r="O144" s="101">
        <f t="shared" si="3"/>
        <v>2534.395</v>
      </c>
      <c r="P144" s="101">
        <f t="shared" si="4"/>
        <v>1015.605</v>
      </c>
      <c r="Q144" s="51">
        <v>3550.0</v>
      </c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5.75" customHeight="1">
      <c r="A145" s="44" t="s">
        <v>168</v>
      </c>
      <c r="B145" s="44" t="s">
        <v>169</v>
      </c>
      <c r="C145" s="44" t="s">
        <v>93</v>
      </c>
      <c r="D145" s="46" t="s">
        <v>42</v>
      </c>
      <c r="E145" s="46" t="s">
        <v>110</v>
      </c>
      <c r="F145" s="46">
        <v>5.0</v>
      </c>
      <c r="G145" s="151" t="s">
        <v>113</v>
      </c>
      <c r="H145" s="134">
        <f>VLOOKUP(G145,'Equipment Pricing'!A:C,3,0)</f>
        <v>1433</v>
      </c>
      <c r="I145" s="55" t="s">
        <v>85</v>
      </c>
      <c r="J145" s="134">
        <f>VLOOKUP(I145,'Equipment Pricing'!A:C,3,0)</f>
        <v>394</v>
      </c>
      <c r="K145" s="101">
        <f t="shared" si="1"/>
        <v>1827</v>
      </c>
      <c r="L145" s="101">
        <v>360.0</v>
      </c>
      <c r="M145" s="101">
        <f t="shared" si="2"/>
        <v>207.765</v>
      </c>
      <c r="N145" s="101">
        <v>190.0</v>
      </c>
      <c r="O145" s="101">
        <f t="shared" si="3"/>
        <v>2584.765</v>
      </c>
      <c r="P145" s="101">
        <f t="shared" si="4"/>
        <v>1115.235</v>
      </c>
      <c r="Q145" s="51">
        <v>3700.0</v>
      </c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5.75" customHeight="1">
      <c r="A146" s="44" t="s">
        <v>168</v>
      </c>
      <c r="B146" s="44" t="s">
        <v>169</v>
      </c>
      <c r="C146" s="44" t="s">
        <v>93</v>
      </c>
      <c r="D146" s="46" t="s">
        <v>42</v>
      </c>
      <c r="E146" s="46" t="s">
        <v>171</v>
      </c>
      <c r="F146" s="46">
        <v>5.0</v>
      </c>
      <c r="G146" s="151" t="s">
        <v>113</v>
      </c>
      <c r="H146" s="134">
        <f>VLOOKUP(G146,'Equipment Pricing'!A:C,3,0)</f>
        <v>1433</v>
      </c>
      <c r="I146" s="55" t="s">
        <v>89</v>
      </c>
      <c r="J146" s="134">
        <f>VLOOKUP(I146,'Equipment Pricing'!A:C,3,0)</f>
        <v>516</v>
      </c>
      <c r="K146" s="101">
        <f t="shared" si="1"/>
        <v>1949</v>
      </c>
      <c r="L146" s="101">
        <v>360.0</v>
      </c>
      <c r="M146" s="101">
        <f t="shared" si="2"/>
        <v>219.355</v>
      </c>
      <c r="N146" s="101">
        <v>190.0</v>
      </c>
      <c r="O146" s="101">
        <f t="shared" si="3"/>
        <v>2718.355</v>
      </c>
      <c r="P146" s="101">
        <f t="shared" si="4"/>
        <v>981.645</v>
      </c>
      <c r="Q146" s="51">
        <v>3700.0</v>
      </c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5.75" customHeight="1">
      <c r="A147" s="45" t="s">
        <v>172</v>
      </c>
      <c r="B147" s="45" t="s">
        <v>173</v>
      </c>
      <c r="C147" s="45" t="s">
        <v>174</v>
      </c>
      <c r="D147" s="46" t="s">
        <v>42</v>
      </c>
      <c r="E147" s="46" t="s">
        <v>106</v>
      </c>
      <c r="F147" s="46">
        <v>1.5</v>
      </c>
      <c r="G147" s="152" t="s">
        <v>149</v>
      </c>
      <c r="H147" s="134">
        <f>VLOOKUP(G147,'Equipment Pricing'!A:C,3,0)</f>
        <v>823</v>
      </c>
      <c r="I147" s="55" t="s">
        <v>151</v>
      </c>
      <c r="J147" s="134">
        <f>VLOOKUP(I147,'Equipment Pricing'!A:C,3,0)</f>
        <v>331</v>
      </c>
      <c r="K147" s="101">
        <f t="shared" si="1"/>
        <v>1154</v>
      </c>
      <c r="L147" s="101">
        <v>360.0</v>
      </c>
      <c r="M147" s="101">
        <f t="shared" si="2"/>
        <v>143.83</v>
      </c>
      <c r="N147" s="101">
        <v>190.0</v>
      </c>
      <c r="O147" s="101">
        <f t="shared" si="3"/>
        <v>1847.83</v>
      </c>
      <c r="P147" s="101">
        <f t="shared" si="4"/>
        <v>1077.17</v>
      </c>
      <c r="Q147" s="51">
        <v>2925.0</v>
      </c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5.75" customHeight="1">
      <c r="A148" s="45" t="s">
        <v>172</v>
      </c>
      <c r="B148" s="45" t="s">
        <v>173</v>
      </c>
      <c r="C148" s="45" t="s">
        <v>174</v>
      </c>
      <c r="D148" s="46" t="s">
        <v>42</v>
      </c>
      <c r="E148" s="46" t="s">
        <v>106</v>
      </c>
      <c r="F148" s="46">
        <v>1.5</v>
      </c>
      <c r="G148" s="152" t="s">
        <v>149</v>
      </c>
      <c r="H148" s="134">
        <f>VLOOKUP(G148,'Equipment Pricing'!A:C,3,0)</f>
        <v>823</v>
      </c>
      <c r="I148" s="55" t="s">
        <v>175</v>
      </c>
      <c r="J148" s="134">
        <f>VLOOKUP(I148,'Equipment Pricing'!A:C,3,0)</f>
        <v>386</v>
      </c>
      <c r="K148" s="101">
        <f t="shared" si="1"/>
        <v>1209</v>
      </c>
      <c r="L148" s="101">
        <v>360.0</v>
      </c>
      <c r="M148" s="101">
        <f t="shared" si="2"/>
        <v>149.055</v>
      </c>
      <c r="N148" s="101">
        <v>190.0</v>
      </c>
      <c r="O148" s="101">
        <f t="shared" si="3"/>
        <v>1908.055</v>
      </c>
      <c r="P148" s="101">
        <f t="shared" si="4"/>
        <v>1016.945</v>
      </c>
      <c r="Q148" s="51">
        <v>2925.0</v>
      </c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5.75" customHeight="1">
      <c r="A149" s="45" t="s">
        <v>172</v>
      </c>
      <c r="B149" s="45" t="s">
        <v>173</v>
      </c>
      <c r="C149" s="45" t="s">
        <v>174</v>
      </c>
      <c r="D149" s="46" t="s">
        <v>42</v>
      </c>
      <c r="E149" s="46" t="s">
        <v>106</v>
      </c>
      <c r="F149" s="46">
        <v>2.0</v>
      </c>
      <c r="G149" s="152" t="s">
        <v>152</v>
      </c>
      <c r="H149" s="134">
        <f>VLOOKUP(G149,'Equipment Pricing'!A:C,3,0)</f>
        <v>836</v>
      </c>
      <c r="I149" s="55" t="s">
        <v>151</v>
      </c>
      <c r="J149" s="134">
        <f>VLOOKUP(I149,'Equipment Pricing'!A:C,3,0)</f>
        <v>331</v>
      </c>
      <c r="K149" s="101">
        <f t="shared" si="1"/>
        <v>1167</v>
      </c>
      <c r="L149" s="101">
        <v>360.0</v>
      </c>
      <c r="M149" s="101">
        <f t="shared" si="2"/>
        <v>145.065</v>
      </c>
      <c r="N149" s="101">
        <v>190.0</v>
      </c>
      <c r="O149" s="101">
        <f t="shared" si="3"/>
        <v>1862.065</v>
      </c>
      <c r="P149" s="101">
        <f t="shared" si="4"/>
        <v>1062.935</v>
      </c>
      <c r="Q149" s="51">
        <v>2925.0</v>
      </c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5.75" customHeight="1">
      <c r="A150" s="45" t="s">
        <v>172</v>
      </c>
      <c r="B150" s="45" t="s">
        <v>173</v>
      </c>
      <c r="C150" s="45" t="s">
        <v>174</v>
      </c>
      <c r="D150" s="46" t="s">
        <v>42</v>
      </c>
      <c r="E150" s="46" t="s">
        <v>106</v>
      </c>
      <c r="F150" s="46">
        <v>2.0</v>
      </c>
      <c r="G150" s="152" t="s">
        <v>152</v>
      </c>
      <c r="H150" s="134">
        <f>VLOOKUP(G150,'Equipment Pricing'!A:C,3,0)</f>
        <v>836</v>
      </c>
      <c r="I150" s="55" t="s">
        <v>177</v>
      </c>
      <c r="J150" s="134">
        <f>VLOOKUP(I150,'Equipment Pricing'!A:C,3,0)</f>
        <v>243</v>
      </c>
      <c r="K150" s="101">
        <f t="shared" si="1"/>
        <v>1079</v>
      </c>
      <c r="L150" s="101">
        <v>360.0</v>
      </c>
      <c r="M150" s="101">
        <f t="shared" si="2"/>
        <v>136.705</v>
      </c>
      <c r="N150" s="101">
        <v>190.0</v>
      </c>
      <c r="O150" s="101">
        <f t="shared" si="3"/>
        <v>1765.705</v>
      </c>
      <c r="P150" s="101">
        <f t="shared" si="4"/>
        <v>1159.295</v>
      </c>
      <c r="Q150" s="51">
        <v>2925.0</v>
      </c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5.75" customHeight="1">
      <c r="A151" s="45" t="s">
        <v>172</v>
      </c>
      <c r="B151" s="45" t="s">
        <v>173</v>
      </c>
      <c r="C151" s="45" t="s">
        <v>174</v>
      </c>
      <c r="D151" s="46" t="s">
        <v>42</v>
      </c>
      <c r="E151" s="46" t="s">
        <v>106</v>
      </c>
      <c r="F151" s="46">
        <v>2.5</v>
      </c>
      <c r="G151" s="152" t="s">
        <v>153</v>
      </c>
      <c r="H151" s="134">
        <f>VLOOKUP(G151,'Equipment Pricing'!A:C,3,0)</f>
        <v>872</v>
      </c>
      <c r="I151" s="55" t="s">
        <v>154</v>
      </c>
      <c r="J151" s="134">
        <f>VLOOKUP(I151,'Equipment Pricing'!A:C,3,0)</f>
        <v>253</v>
      </c>
      <c r="K151" s="101">
        <f t="shared" si="1"/>
        <v>1125</v>
      </c>
      <c r="L151" s="101">
        <v>360.0</v>
      </c>
      <c r="M151" s="101">
        <f t="shared" si="2"/>
        <v>141.075</v>
      </c>
      <c r="N151" s="101">
        <v>190.0</v>
      </c>
      <c r="O151" s="101">
        <f t="shared" si="3"/>
        <v>1816.075</v>
      </c>
      <c r="P151" s="101">
        <f t="shared" si="4"/>
        <v>1158.925</v>
      </c>
      <c r="Q151" s="51">
        <v>2975.0</v>
      </c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5.75" customHeight="1">
      <c r="A152" s="45" t="s">
        <v>172</v>
      </c>
      <c r="B152" s="45" t="s">
        <v>173</v>
      </c>
      <c r="C152" s="45" t="s">
        <v>174</v>
      </c>
      <c r="D152" s="46" t="s">
        <v>42</v>
      </c>
      <c r="E152" s="46" t="s">
        <v>106</v>
      </c>
      <c r="F152" s="46">
        <v>2.5</v>
      </c>
      <c r="G152" s="152" t="s">
        <v>153</v>
      </c>
      <c r="H152" s="134">
        <f>VLOOKUP(G152,'Equipment Pricing'!A:C,3,0)</f>
        <v>872</v>
      </c>
      <c r="I152" s="55" t="s">
        <v>178</v>
      </c>
      <c r="J152" s="134">
        <f>VLOOKUP(I152,'Equipment Pricing'!A:C,3,0)</f>
        <v>347</v>
      </c>
      <c r="K152" s="101">
        <f t="shared" si="1"/>
        <v>1219</v>
      </c>
      <c r="L152" s="101">
        <v>360.0</v>
      </c>
      <c r="M152" s="101">
        <f t="shared" si="2"/>
        <v>150.005</v>
      </c>
      <c r="N152" s="101">
        <v>190.0</v>
      </c>
      <c r="O152" s="101">
        <f t="shared" si="3"/>
        <v>1919.005</v>
      </c>
      <c r="P152" s="101">
        <f t="shared" si="4"/>
        <v>1055.995</v>
      </c>
      <c r="Q152" s="51">
        <v>2975.0</v>
      </c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5.75" customHeight="1">
      <c r="A153" s="45" t="s">
        <v>172</v>
      </c>
      <c r="B153" s="45" t="s">
        <v>173</v>
      </c>
      <c r="C153" s="45" t="s">
        <v>174</v>
      </c>
      <c r="D153" s="46" t="s">
        <v>42</v>
      </c>
      <c r="E153" s="46" t="s">
        <v>106</v>
      </c>
      <c r="F153" s="46">
        <v>3.0</v>
      </c>
      <c r="G153" s="152" t="s">
        <v>155</v>
      </c>
      <c r="H153" s="134">
        <f>VLOOKUP(G153,'Equipment Pricing'!A:C,3,0)</f>
        <v>977</v>
      </c>
      <c r="I153" s="55" t="s">
        <v>156</v>
      </c>
      <c r="J153" s="134">
        <f>VLOOKUP(I153,'Equipment Pricing'!A:C,3,0)</f>
        <v>294</v>
      </c>
      <c r="K153" s="101">
        <f t="shared" si="1"/>
        <v>1271</v>
      </c>
      <c r="L153" s="101">
        <v>360.0</v>
      </c>
      <c r="M153" s="101">
        <f t="shared" si="2"/>
        <v>154.945</v>
      </c>
      <c r="N153" s="101">
        <v>190.0</v>
      </c>
      <c r="O153" s="101">
        <f t="shared" si="3"/>
        <v>1975.945</v>
      </c>
      <c r="P153" s="101">
        <f t="shared" si="4"/>
        <v>1124.055</v>
      </c>
      <c r="Q153" s="51">
        <v>3100.0</v>
      </c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5.75" customHeight="1">
      <c r="A154" s="45" t="s">
        <v>172</v>
      </c>
      <c r="B154" s="45" t="s">
        <v>173</v>
      </c>
      <c r="C154" s="45" t="s">
        <v>174</v>
      </c>
      <c r="D154" s="46" t="s">
        <v>42</v>
      </c>
      <c r="E154" s="46" t="s">
        <v>106</v>
      </c>
      <c r="F154" s="46">
        <v>3.0</v>
      </c>
      <c r="G154" s="152" t="s">
        <v>155</v>
      </c>
      <c r="H154" s="134">
        <f>VLOOKUP(G154,'Equipment Pricing'!A:C,3,0)</f>
        <v>977</v>
      </c>
      <c r="I154" s="55" t="s">
        <v>179</v>
      </c>
      <c r="J154" s="134">
        <f>VLOOKUP(I154,'Equipment Pricing'!A:C,3,0)</f>
        <v>374</v>
      </c>
      <c r="K154" s="101">
        <f t="shared" si="1"/>
        <v>1351</v>
      </c>
      <c r="L154" s="101">
        <v>360.0</v>
      </c>
      <c r="M154" s="101">
        <f t="shared" si="2"/>
        <v>162.545</v>
      </c>
      <c r="N154" s="101">
        <v>190.0</v>
      </c>
      <c r="O154" s="101">
        <f t="shared" si="3"/>
        <v>2063.545</v>
      </c>
      <c r="P154" s="101">
        <f t="shared" si="4"/>
        <v>1036.455</v>
      </c>
      <c r="Q154" s="51">
        <v>3100.0</v>
      </c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5.75" customHeight="1">
      <c r="A155" s="45" t="s">
        <v>172</v>
      </c>
      <c r="B155" s="45" t="s">
        <v>173</v>
      </c>
      <c r="C155" s="45" t="s">
        <v>174</v>
      </c>
      <c r="D155" s="46" t="s">
        <v>42</v>
      </c>
      <c r="E155" s="46" t="s">
        <v>106</v>
      </c>
      <c r="F155" s="46">
        <v>3.5</v>
      </c>
      <c r="G155" s="152" t="s">
        <v>157</v>
      </c>
      <c r="H155" s="134">
        <f>VLOOKUP(G155,'Equipment Pricing'!A:C,3,0)</f>
        <v>1102</v>
      </c>
      <c r="I155" s="55" t="s">
        <v>159</v>
      </c>
      <c r="J155" s="134">
        <f>VLOOKUP(I155,'Equipment Pricing'!A:C,3,0)</f>
        <v>338</v>
      </c>
      <c r="K155" s="101">
        <f t="shared" si="1"/>
        <v>1440</v>
      </c>
      <c r="L155" s="101">
        <v>360.0</v>
      </c>
      <c r="M155" s="101">
        <f t="shared" si="2"/>
        <v>171</v>
      </c>
      <c r="N155" s="101">
        <v>190.0</v>
      </c>
      <c r="O155" s="101">
        <f t="shared" si="3"/>
        <v>2161</v>
      </c>
      <c r="P155" s="101">
        <f t="shared" si="4"/>
        <v>1239</v>
      </c>
      <c r="Q155" s="51">
        <v>3400.0</v>
      </c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5.75" customHeight="1">
      <c r="A156" s="45" t="s">
        <v>172</v>
      </c>
      <c r="B156" s="45" t="s">
        <v>173</v>
      </c>
      <c r="C156" s="45" t="s">
        <v>174</v>
      </c>
      <c r="D156" s="46" t="s">
        <v>42</v>
      </c>
      <c r="E156" s="46" t="s">
        <v>106</v>
      </c>
      <c r="F156" s="46">
        <v>3.5</v>
      </c>
      <c r="G156" s="152" t="s">
        <v>157</v>
      </c>
      <c r="H156" s="134">
        <f>VLOOKUP(G156,'Equipment Pricing'!A:C,3,0)</f>
        <v>1102</v>
      </c>
      <c r="I156" s="55" t="s">
        <v>180</v>
      </c>
      <c r="J156" s="134">
        <f>VLOOKUP(I156,'Equipment Pricing'!A:C,3,0)</f>
        <v>382</v>
      </c>
      <c r="K156" s="101">
        <f t="shared" si="1"/>
        <v>1484</v>
      </c>
      <c r="L156" s="101">
        <v>360.0</v>
      </c>
      <c r="M156" s="101">
        <f t="shared" si="2"/>
        <v>175.18</v>
      </c>
      <c r="N156" s="101">
        <v>190.0</v>
      </c>
      <c r="O156" s="101">
        <f t="shared" si="3"/>
        <v>2209.18</v>
      </c>
      <c r="P156" s="101">
        <f t="shared" si="4"/>
        <v>1190.82</v>
      </c>
      <c r="Q156" s="51">
        <v>3400.0</v>
      </c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5.75" customHeight="1">
      <c r="A157" s="45" t="s">
        <v>172</v>
      </c>
      <c r="B157" s="45" t="s">
        <v>173</v>
      </c>
      <c r="C157" s="45" t="s">
        <v>174</v>
      </c>
      <c r="D157" s="46" t="s">
        <v>42</v>
      </c>
      <c r="E157" s="46" t="s">
        <v>106</v>
      </c>
      <c r="F157" s="46">
        <v>4.0</v>
      </c>
      <c r="G157" s="152" t="s">
        <v>160</v>
      </c>
      <c r="H157" s="134">
        <f>VLOOKUP(G157,'Equipment Pricing'!A:C,3,0)</f>
        <v>1305</v>
      </c>
      <c r="I157" s="55" t="s">
        <v>161</v>
      </c>
      <c r="J157" s="134">
        <f>VLOOKUP(I157,'Equipment Pricing'!A:C,3,0)</f>
        <v>429</v>
      </c>
      <c r="K157" s="101">
        <f t="shared" si="1"/>
        <v>1734</v>
      </c>
      <c r="L157" s="101">
        <v>360.0</v>
      </c>
      <c r="M157" s="101">
        <f t="shared" si="2"/>
        <v>198.93</v>
      </c>
      <c r="N157" s="101">
        <v>190.0</v>
      </c>
      <c r="O157" s="101">
        <f t="shared" si="3"/>
        <v>2482.93</v>
      </c>
      <c r="P157" s="101">
        <f t="shared" si="4"/>
        <v>1067.07</v>
      </c>
      <c r="Q157" s="51">
        <v>3550.0</v>
      </c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5.75" customHeight="1">
      <c r="A158" s="45" t="s">
        <v>172</v>
      </c>
      <c r="B158" s="45" t="s">
        <v>173</v>
      </c>
      <c r="C158" s="45" t="s">
        <v>174</v>
      </c>
      <c r="D158" s="46" t="s">
        <v>42</v>
      </c>
      <c r="E158" s="46" t="s">
        <v>106</v>
      </c>
      <c r="F158" s="46">
        <v>4.0</v>
      </c>
      <c r="G158" s="152" t="s">
        <v>160</v>
      </c>
      <c r="H158" s="134">
        <f>VLOOKUP(G158,'Equipment Pricing'!A:C,3,0)</f>
        <v>1305</v>
      </c>
      <c r="I158" s="55" t="s">
        <v>181</v>
      </c>
      <c r="J158" s="134">
        <f>VLOOKUP(I158,'Equipment Pricing'!A:C,3,0)</f>
        <v>476</v>
      </c>
      <c r="K158" s="101">
        <f t="shared" si="1"/>
        <v>1781</v>
      </c>
      <c r="L158" s="101">
        <v>360.0</v>
      </c>
      <c r="M158" s="101">
        <f t="shared" si="2"/>
        <v>203.395</v>
      </c>
      <c r="N158" s="101">
        <v>190.0</v>
      </c>
      <c r="O158" s="101">
        <f t="shared" si="3"/>
        <v>2534.395</v>
      </c>
      <c r="P158" s="101">
        <f t="shared" si="4"/>
        <v>1015.605</v>
      </c>
      <c r="Q158" s="51">
        <v>3550.0</v>
      </c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5.75" customHeight="1">
      <c r="A159" s="45" t="s">
        <v>172</v>
      </c>
      <c r="B159" s="45" t="s">
        <v>173</v>
      </c>
      <c r="C159" s="45" t="s">
        <v>174</v>
      </c>
      <c r="D159" s="46" t="s">
        <v>42</v>
      </c>
      <c r="E159" s="46" t="s">
        <v>110</v>
      </c>
      <c r="F159" s="46">
        <v>5.0</v>
      </c>
      <c r="G159" s="152" t="s">
        <v>162</v>
      </c>
      <c r="H159" s="134">
        <f>VLOOKUP(G159,'Equipment Pricing'!A:C,3,0)</f>
        <v>1433</v>
      </c>
      <c r="I159" s="55" t="s">
        <v>164</v>
      </c>
      <c r="J159" s="134">
        <f>VLOOKUP(I159,'Equipment Pricing'!A:C,3,0)</f>
        <v>394</v>
      </c>
      <c r="K159" s="101">
        <f t="shared" si="1"/>
        <v>1827</v>
      </c>
      <c r="L159" s="101">
        <v>360.0</v>
      </c>
      <c r="M159" s="101">
        <f t="shared" si="2"/>
        <v>207.765</v>
      </c>
      <c r="N159" s="101">
        <v>190.0</v>
      </c>
      <c r="O159" s="101">
        <f t="shared" si="3"/>
        <v>2584.765</v>
      </c>
      <c r="P159" s="101">
        <f t="shared" si="4"/>
        <v>1115.235</v>
      </c>
      <c r="Q159" s="51">
        <v>3700.0</v>
      </c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5.75" customHeight="1">
      <c r="A160" s="45" t="s">
        <v>172</v>
      </c>
      <c r="B160" s="45" t="s">
        <v>173</v>
      </c>
      <c r="C160" s="45" t="s">
        <v>174</v>
      </c>
      <c r="D160" s="46" t="s">
        <v>42</v>
      </c>
      <c r="E160" s="46" t="s">
        <v>110</v>
      </c>
      <c r="F160" s="46">
        <v>5.0</v>
      </c>
      <c r="G160" s="152" t="s">
        <v>162</v>
      </c>
      <c r="H160" s="134">
        <f>VLOOKUP(G160,'Equipment Pricing'!A:C,3,0)</f>
        <v>1433</v>
      </c>
      <c r="I160" s="55" t="s">
        <v>182</v>
      </c>
      <c r="J160" s="134">
        <f>VLOOKUP(I160,'Equipment Pricing'!A:C,3,0)</f>
        <v>491</v>
      </c>
      <c r="K160" s="101">
        <f t="shared" si="1"/>
        <v>1924</v>
      </c>
      <c r="L160" s="101">
        <v>360.0</v>
      </c>
      <c r="M160" s="101">
        <f t="shared" si="2"/>
        <v>216.98</v>
      </c>
      <c r="N160" s="101">
        <v>190.0</v>
      </c>
      <c r="O160" s="101">
        <f t="shared" si="3"/>
        <v>2690.98</v>
      </c>
      <c r="P160" s="101">
        <f t="shared" si="4"/>
        <v>1009.02</v>
      </c>
      <c r="Q160" s="51">
        <v>3700.0</v>
      </c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5.75" customHeight="1">
      <c r="A161" s="44" t="s">
        <v>183</v>
      </c>
      <c r="B161" s="45" t="s">
        <v>92</v>
      </c>
      <c r="C161" s="45" t="s">
        <v>93</v>
      </c>
      <c r="D161" s="46" t="s">
        <v>42</v>
      </c>
      <c r="E161" s="148" t="s">
        <v>43</v>
      </c>
      <c r="F161" s="46">
        <v>1.5</v>
      </c>
      <c r="G161" s="55" t="s">
        <v>44</v>
      </c>
      <c r="H161" s="134">
        <f>VLOOKUP(G161,'Equipment Pricing'!A:C,3,0)</f>
        <v>815</v>
      </c>
      <c r="I161" s="55" t="s">
        <v>46</v>
      </c>
      <c r="J161" s="134">
        <f>VLOOKUP(I161,'Equipment Pricing'!A:C,3,0)</f>
        <v>243</v>
      </c>
      <c r="K161" s="101">
        <f t="shared" si="1"/>
        <v>1058</v>
      </c>
      <c r="L161" s="101">
        <v>360.0</v>
      </c>
      <c r="M161" s="101">
        <f t="shared" si="2"/>
        <v>134.71</v>
      </c>
      <c r="N161" s="101">
        <v>190.0</v>
      </c>
      <c r="O161" s="101">
        <f t="shared" si="3"/>
        <v>1742.71</v>
      </c>
      <c r="P161" s="101">
        <f t="shared" si="4"/>
        <v>1182.29</v>
      </c>
      <c r="Q161" s="51">
        <v>2925.0</v>
      </c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5.75" customHeight="1">
      <c r="A162" s="44" t="s">
        <v>183</v>
      </c>
      <c r="B162" s="45" t="s">
        <v>92</v>
      </c>
      <c r="C162" s="45" t="s">
        <v>93</v>
      </c>
      <c r="D162" s="46" t="s">
        <v>42</v>
      </c>
      <c r="E162" s="46" t="s">
        <v>53</v>
      </c>
      <c r="F162" s="46">
        <v>2.0</v>
      </c>
      <c r="G162" s="55" t="s">
        <v>51</v>
      </c>
      <c r="H162" s="134">
        <f>VLOOKUP(G162,'Equipment Pricing'!A:C,3,0)</f>
        <v>815</v>
      </c>
      <c r="I162" s="55" t="s">
        <v>55</v>
      </c>
      <c r="J162" s="134">
        <f>VLOOKUP(I162,'Equipment Pricing'!A:C,3,0)</f>
        <v>241</v>
      </c>
      <c r="K162" s="101">
        <f t="shared" si="1"/>
        <v>1056</v>
      </c>
      <c r="L162" s="101">
        <v>360.0</v>
      </c>
      <c r="M162" s="101">
        <f t="shared" si="2"/>
        <v>134.52</v>
      </c>
      <c r="N162" s="101">
        <v>190.0</v>
      </c>
      <c r="O162" s="101">
        <f t="shared" si="3"/>
        <v>1740.52</v>
      </c>
      <c r="P162" s="101">
        <f t="shared" si="4"/>
        <v>1184.48</v>
      </c>
      <c r="Q162" s="51">
        <v>2925.0</v>
      </c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5.75" customHeight="1">
      <c r="A163" s="44" t="s">
        <v>183</v>
      </c>
      <c r="B163" s="45" t="s">
        <v>92</v>
      </c>
      <c r="C163" s="45" t="s">
        <v>93</v>
      </c>
      <c r="D163" s="46" t="s">
        <v>42</v>
      </c>
      <c r="E163" s="46" t="s">
        <v>53</v>
      </c>
      <c r="F163" s="46">
        <v>2.5</v>
      </c>
      <c r="G163" s="55" t="s">
        <v>59</v>
      </c>
      <c r="H163" s="134">
        <f>VLOOKUP(G163,'Equipment Pricing'!A:C,3,0)</f>
        <v>834</v>
      </c>
      <c r="I163" s="55" t="s">
        <v>60</v>
      </c>
      <c r="J163" s="134">
        <f>VLOOKUP(I163,'Equipment Pricing'!A:C,3,0)</f>
        <v>347</v>
      </c>
      <c r="K163" s="101">
        <f t="shared" si="1"/>
        <v>1181</v>
      </c>
      <c r="L163" s="101">
        <v>360.0</v>
      </c>
      <c r="M163" s="101">
        <f t="shared" si="2"/>
        <v>146.395</v>
      </c>
      <c r="N163" s="101">
        <v>190.0</v>
      </c>
      <c r="O163" s="101">
        <f t="shared" si="3"/>
        <v>1877.395</v>
      </c>
      <c r="P163" s="101">
        <f t="shared" si="4"/>
        <v>1097.605</v>
      </c>
      <c r="Q163" s="51">
        <v>2975.0</v>
      </c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5.75" customHeight="1">
      <c r="A164" s="44" t="s">
        <v>183</v>
      </c>
      <c r="B164" s="45" t="s">
        <v>92</v>
      </c>
      <c r="C164" s="45" t="s">
        <v>93</v>
      </c>
      <c r="D164" s="46" t="s">
        <v>42</v>
      </c>
      <c r="E164" s="46" t="s">
        <v>67</v>
      </c>
      <c r="F164" s="46">
        <v>3.0</v>
      </c>
      <c r="G164" s="55" t="s">
        <v>64</v>
      </c>
      <c r="H164" s="134">
        <f>VLOOKUP(G164,'Equipment Pricing'!A:C,3,0)</f>
        <v>910</v>
      </c>
      <c r="I164" s="55" t="s">
        <v>69</v>
      </c>
      <c r="J164" s="134">
        <f>VLOOKUP(I164,'Equipment Pricing'!A:C,3,0)</f>
        <v>294</v>
      </c>
      <c r="K164" s="101">
        <f t="shared" si="1"/>
        <v>1204</v>
      </c>
      <c r="L164" s="101">
        <v>360.0</v>
      </c>
      <c r="M164" s="101">
        <f t="shared" si="2"/>
        <v>148.58</v>
      </c>
      <c r="N164" s="101">
        <v>190.0</v>
      </c>
      <c r="O164" s="101">
        <f t="shared" si="3"/>
        <v>1902.58</v>
      </c>
      <c r="P164" s="101">
        <f t="shared" si="4"/>
        <v>1197.42</v>
      </c>
      <c r="Q164" s="51">
        <v>3100.0</v>
      </c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5.75" customHeight="1">
      <c r="A165" s="44" t="s">
        <v>183</v>
      </c>
      <c r="B165" s="45" t="s">
        <v>92</v>
      </c>
      <c r="C165" s="45" t="s">
        <v>93</v>
      </c>
      <c r="D165" s="46" t="s">
        <v>42</v>
      </c>
      <c r="E165" s="46" t="s">
        <v>67</v>
      </c>
      <c r="F165" s="46">
        <v>3.5</v>
      </c>
      <c r="G165" s="55" t="s">
        <v>71</v>
      </c>
      <c r="H165" s="134">
        <f>VLOOKUP(G165,'Equipment Pricing'!A:C,3,0)</f>
        <v>1144</v>
      </c>
      <c r="I165" s="55" t="s">
        <v>76</v>
      </c>
      <c r="J165" s="134">
        <f>VLOOKUP(I165,'Equipment Pricing'!A:C,3,0)</f>
        <v>338</v>
      </c>
      <c r="K165" s="101">
        <f t="shared" si="1"/>
        <v>1482</v>
      </c>
      <c r="L165" s="101">
        <v>360.0</v>
      </c>
      <c r="M165" s="101">
        <f t="shared" si="2"/>
        <v>174.99</v>
      </c>
      <c r="N165" s="101">
        <v>190.0</v>
      </c>
      <c r="O165" s="101">
        <f t="shared" si="3"/>
        <v>2206.99</v>
      </c>
      <c r="P165" s="101">
        <f t="shared" si="4"/>
        <v>1193.01</v>
      </c>
      <c r="Q165" s="51">
        <v>3400.0</v>
      </c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5.75" customHeight="1">
      <c r="A166" s="44" t="s">
        <v>183</v>
      </c>
      <c r="B166" s="45" t="s">
        <v>92</v>
      </c>
      <c r="C166" s="45" t="s">
        <v>93</v>
      </c>
      <c r="D166" s="46" t="s">
        <v>42</v>
      </c>
      <c r="E166" s="46" t="s">
        <v>53</v>
      </c>
      <c r="F166" s="46">
        <v>4.0</v>
      </c>
      <c r="G166" s="55" t="s">
        <v>78</v>
      </c>
      <c r="H166" s="134">
        <f>VLOOKUP(G166,'Equipment Pricing'!A:C,3,0)</f>
        <v>1191</v>
      </c>
      <c r="I166" s="55" t="s">
        <v>79</v>
      </c>
      <c r="J166" s="134">
        <f>VLOOKUP(I166,'Equipment Pricing'!A:C,3,0)</f>
        <v>429</v>
      </c>
      <c r="K166" s="101">
        <f t="shared" si="1"/>
        <v>1620</v>
      </c>
      <c r="L166" s="101">
        <v>360.0</v>
      </c>
      <c r="M166" s="101">
        <f t="shared" si="2"/>
        <v>188.1</v>
      </c>
      <c r="N166" s="101">
        <v>190.0</v>
      </c>
      <c r="O166" s="101">
        <f t="shared" si="3"/>
        <v>2358.1</v>
      </c>
      <c r="P166" s="101">
        <f t="shared" si="4"/>
        <v>1191.9</v>
      </c>
      <c r="Q166" s="51">
        <v>3550.0</v>
      </c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5.75" customHeight="1">
      <c r="A167" s="44" t="s">
        <v>183</v>
      </c>
      <c r="B167" s="45" t="s">
        <v>92</v>
      </c>
      <c r="C167" s="45" t="s">
        <v>93</v>
      </c>
      <c r="D167" s="46" t="s">
        <v>42</v>
      </c>
      <c r="E167" s="46" t="s">
        <v>67</v>
      </c>
      <c r="F167" s="46">
        <v>5.0</v>
      </c>
      <c r="G167" s="55" t="s">
        <v>83</v>
      </c>
      <c r="H167" s="134">
        <f>VLOOKUP(G167,'Equipment Pricing'!A:C,3,0)</f>
        <v>1374</v>
      </c>
      <c r="I167" s="55" t="s">
        <v>85</v>
      </c>
      <c r="J167" s="134">
        <f>VLOOKUP(I167,'Equipment Pricing'!A:C,3,0)</f>
        <v>394</v>
      </c>
      <c r="K167" s="101">
        <f t="shared" si="1"/>
        <v>1768</v>
      </c>
      <c r="L167" s="101">
        <v>360.0</v>
      </c>
      <c r="M167" s="101">
        <f t="shared" si="2"/>
        <v>202.16</v>
      </c>
      <c r="N167" s="101">
        <v>190.0</v>
      </c>
      <c r="O167" s="101">
        <f t="shared" si="3"/>
        <v>2520.16</v>
      </c>
      <c r="P167" s="101">
        <f t="shared" si="4"/>
        <v>1179.84</v>
      </c>
      <c r="Q167" s="51">
        <v>3700.0</v>
      </c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5.75" customHeight="1">
      <c r="A168" s="44" t="s">
        <v>184</v>
      </c>
      <c r="B168" s="44" t="s">
        <v>115</v>
      </c>
      <c r="C168" s="44" t="s">
        <v>116</v>
      </c>
      <c r="D168" s="46" t="s">
        <v>42</v>
      </c>
      <c r="E168" s="55" t="s">
        <v>43</v>
      </c>
      <c r="F168" s="55">
        <v>1.5</v>
      </c>
      <c r="G168" s="55" t="s">
        <v>117</v>
      </c>
      <c r="H168" s="134">
        <f>VLOOKUP(G168,'Equipment Pricing'!A:C,3,0)</f>
        <v>815</v>
      </c>
      <c r="I168" s="55" t="s">
        <v>119</v>
      </c>
      <c r="J168" s="134">
        <f>VLOOKUP(I168,'Equipment Pricing'!A:C,3,0)</f>
        <v>331</v>
      </c>
      <c r="K168" s="101">
        <f t="shared" si="1"/>
        <v>1146</v>
      </c>
      <c r="L168" s="101">
        <v>360.0</v>
      </c>
      <c r="M168" s="101">
        <f t="shared" si="2"/>
        <v>143.07</v>
      </c>
      <c r="N168" s="101">
        <v>190.0</v>
      </c>
      <c r="O168" s="101">
        <f t="shared" si="3"/>
        <v>1839.07</v>
      </c>
      <c r="P168" s="101">
        <f t="shared" si="4"/>
        <v>1085.93</v>
      </c>
      <c r="Q168" s="51">
        <v>2925.0</v>
      </c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5.75" customHeight="1">
      <c r="A169" s="44" t="s">
        <v>184</v>
      </c>
      <c r="B169" s="44" t="s">
        <v>115</v>
      </c>
      <c r="C169" s="44" t="s">
        <v>116</v>
      </c>
      <c r="D169" s="46" t="s">
        <v>42</v>
      </c>
      <c r="E169" s="46" t="s">
        <v>53</v>
      </c>
      <c r="F169" s="55">
        <v>1.5</v>
      </c>
      <c r="G169" s="55" t="s">
        <v>117</v>
      </c>
      <c r="H169" s="134">
        <f>VLOOKUP(G169,'Equipment Pricing'!A:C,3,0)</f>
        <v>815</v>
      </c>
      <c r="I169" s="55" t="s">
        <v>121</v>
      </c>
      <c r="J169" s="134">
        <f>VLOOKUP(I169,'Equipment Pricing'!A:C,3,0)</f>
        <v>333</v>
      </c>
      <c r="K169" s="101">
        <f t="shared" si="1"/>
        <v>1148</v>
      </c>
      <c r="L169" s="101">
        <v>360.0</v>
      </c>
      <c r="M169" s="101">
        <f t="shared" si="2"/>
        <v>143.26</v>
      </c>
      <c r="N169" s="101">
        <v>190.0</v>
      </c>
      <c r="O169" s="101">
        <f t="shared" si="3"/>
        <v>1841.26</v>
      </c>
      <c r="P169" s="101">
        <f t="shared" si="4"/>
        <v>1083.74</v>
      </c>
      <c r="Q169" s="51">
        <v>2925.0</v>
      </c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5.75" customHeight="1">
      <c r="A170" s="44" t="s">
        <v>184</v>
      </c>
      <c r="B170" s="44" t="s">
        <v>115</v>
      </c>
      <c r="C170" s="44" t="s">
        <v>116</v>
      </c>
      <c r="D170" s="46" t="s">
        <v>42</v>
      </c>
      <c r="E170" s="46" t="s">
        <v>53</v>
      </c>
      <c r="F170" s="55">
        <v>1.5</v>
      </c>
      <c r="G170" s="55" t="s">
        <v>117</v>
      </c>
      <c r="H170" s="134">
        <f>VLOOKUP(G170,'Equipment Pricing'!A:C,3,0)</f>
        <v>815</v>
      </c>
      <c r="I170" s="55" t="s">
        <v>122</v>
      </c>
      <c r="J170" s="134">
        <f>VLOOKUP(I170,'Equipment Pricing'!A:C,3,0)</f>
        <v>243</v>
      </c>
      <c r="K170" s="101">
        <f t="shared" si="1"/>
        <v>1058</v>
      </c>
      <c r="L170" s="101">
        <v>360.0</v>
      </c>
      <c r="M170" s="101">
        <f t="shared" si="2"/>
        <v>134.71</v>
      </c>
      <c r="N170" s="101">
        <v>190.0</v>
      </c>
      <c r="O170" s="101">
        <f t="shared" si="3"/>
        <v>1742.71</v>
      </c>
      <c r="P170" s="101">
        <f t="shared" si="4"/>
        <v>1182.29</v>
      </c>
      <c r="Q170" s="51">
        <v>2925.0</v>
      </c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5.75" customHeight="1">
      <c r="A171" s="44" t="s">
        <v>184</v>
      </c>
      <c r="B171" s="44" t="s">
        <v>115</v>
      </c>
      <c r="C171" s="44" t="s">
        <v>116</v>
      </c>
      <c r="D171" s="46" t="s">
        <v>42</v>
      </c>
      <c r="E171" s="55" t="s">
        <v>43</v>
      </c>
      <c r="F171" s="55">
        <v>2.0</v>
      </c>
      <c r="G171" s="55" t="s">
        <v>123</v>
      </c>
      <c r="H171" s="134">
        <f>VLOOKUP(G171,'Equipment Pricing'!A:C,3,0)</f>
        <v>815</v>
      </c>
      <c r="I171" s="55" t="s">
        <v>119</v>
      </c>
      <c r="J171" s="134">
        <f>VLOOKUP(I171,'Equipment Pricing'!A:C,3,0)</f>
        <v>331</v>
      </c>
      <c r="K171" s="101">
        <f t="shared" si="1"/>
        <v>1146</v>
      </c>
      <c r="L171" s="101">
        <v>360.0</v>
      </c>
      <c r="M171" s="101">
        <f t="shared" si="2"/>
        <v>143.07</v>
      </c>
      <c r="N171" s="101">
        <v>190.0</v>
      </c>
      <c r="O171" s="101">
        <f t="shared" si="3"/>
        <v>1839.07</v>
      </c>
      <c r="P171" s="101">
        <f t="shared" si="4"/>
        <v>1085.93</v>
      </c>
      <c r="Q171" s="51">
        <v>2925.0</v>
      </c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5.75" customHeight="1">
      <c r="A172" s="44" t="s">
        <v>184</v>
      </c>
      <c r="B172" s="44" t="s">
        <v>115</v>
      </c>
      <c r="C172" s="44" t="s">
        <v>116</v>
      </c>
      <c r="D172" s="46" t="s">
        <v>42</v>
      </c>
      <c r="E172" s="46" t="s">
        <v>53</v>
      </c>
      <c r="F172" s="55">
        <v>2.0</v>
      </c>
      <c r="G172" s="55" t="s">
        <v>123</v>
      </c>
      <c r="H172" s="134">
        <f>VLOOKUP(G172,'Equipment Pricing'!A:C,3,0)</f>
        <v>815</v>
      </c>
      <c r="I172" s="55" t="s">
        <v>121</v>
      </c>
      <c r="J172" s="134">
        <f>VLOOKUP(I172,'Equipment Pricing'!A:C,3,0)</f>
        <v>333</v>
      </c>
      <c r="K172" s="101">
        <f t="shared" si="1"/>
        <v>1148</v>
      </c>
      <c r="L172" s="101">
        <v>360.0</v>
      </c>
      <c r="M172" s="101">
        <f t="shared" si="2"/>
        <v>143.26</v>
      </c>
      <c r="N172" s="101">
        <v>190.0</v>
      </c>
      <c r="O172" s="101">
        <f t="shared" si="3"/>
        <v>1841.26</v>
      </c>
      <c r="P172" s="101">
        <f t="shared" si="4"/>
        <v>1083.74</v>
      </c>
      <c r="Q172" s="51">
        <v>2925.0</v>
      </c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5.75" customHeight="1">
      <c r="A173" s="44" t="s">
        <v>184</v>
      </c>
      <c r="B173" s="44" t="s">
        <v>115</v>
      </c>
      <c r="C173" s="44" t="s">
        <v>116</v>
      </c>
      <c r="D173" s="46" t="s">
        <v>42</v>
      </c>
      <c r="E173" s="46" t="s">
        <v>53</v>
      </c>
      <c r="F173" s="55">
        <v>2.0</v>
      </c>
      <c r="G173" s="55" t="s">
        <v>123</v>
      </c>
      <c r="H173" s="134">
        <f>VLOOKUP(G173,'Equipment Pricing'!A:C,3,0)</f>
        <v>815</v>
      </c>
      <c r="I173" s="55" t="s">
        <v>122</v>
      </c>
      <c r="J173" s="134">
        <f>VLOOKUP(I173,'Equipment Pricing'!A:C,3,0)</f>
        <v>243</v>
      </c>
      <c r="K173" s="101">
        <f t="shared" si="1"/>
        <v>1058</v>
      </c>
      <c r="L173" s="101">
        <v>360.0</v>
      </c>
      <c r="M173" s="101">
        <f t="shared" si="2"/>
        <v>134.71</v>
      </c>
      <c r="N173" s="101">
        <v>190.0</v>
      </c>
      <c r="O173" s="101">
        <f t="shared" si="3"/>
        <v>1742.71</v>
      </c>
      <c r="P173" s="101">
        <f t="shared" si="4"/>
        <v>1182.29</v>
      </c>
      <c r="Q173" s="51">
        <v>2925.0</v>
      </c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5.75" customHeight="1">
      <c r="A174" s="44" t="s">
        <v>184</v>
      </c>
      <c r="B174" s="44" t="s">
        <v>115</v>
      </c>
      <c r="C174" s="44" t="s">
        <v>116</v>
      </c>
      <c r="D174" s="46" t="s">
        <v>42</v>
      </c>
      <c r="E174" s="46" t="s">
        <v>53</v>
      </c>
      <c r="F174" s="55">
        <v>2.5</v>
      </c>
      <c r="G174" s="55" t="s">
        <v>124</v>
      </c>
      <c r="H174" s="134">
        <f>VLOOKUP(G174,'Equipment Pricing'!A:C,3,0)</f>
        <v>834</v>
      </c>
      <c r="I174" s="55" t="s">
        <v>125</v>
      </c>
      <c r="J174" s="134">
        <f>VLOOKUP(I174,'Equipment Pricing'!A:C,3,0)</f>
        <v>344</v>
      </c>
      <c r="K174" s="101">
        <f t="shared" si="1"/>
        <v>1178</v>
      </c>
      <c r="L174" s="101">
        <v>360.0</v>
      </c>
      <c r="M174" s="101">
        <f t="shared" si="2"/>
        <v>146.11</v>
      </c>
      <c r="N174" s="101">
        <v>190.0</v>
      </c>
      <c r="O174" s="101">
        <f t="shared" si="3"/>
        <v>1874.11</v>
      </c>
      <c r="P174" s="101">
        <f t="shared" si="4"/>
        <v>1100.89</v>
      </c>
      <c r="Q174" s="51">
        <v>2975.0</v>
      </c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5.75" customHeight="1">
      <c r="A175" s="44" t="s">
        <v>184</v>
      </c>
      <c r="B175" s="44" t="s">
        <v>115</v>
      </c>
      <c r="C175" s="44" t="s">
        <v>116</v>
      </c>
      <c r="D175" s="46" t="s">
        <v>42</v>
      </c>
      <c r="E175" s="46" t="s">
        <v>53</v>
      </c>
      <c r="F175" s="55">
        <v>2.5</v>
      </c>
      <c r="G175" s="55" t="s">
        <v>124</v>
      </c>
      <c r="H175" s="134">
        <f>VLOOKUP(G175,'Equipment Pricing'!A:C,3,0)</f>
        <v>834</v>
      </c>
      <c r="I175" s="55" t="s">
        <v>126</v>
      </c>
      <c r="J175" s="134">
        <f>VLOOKUP(I175,'Equipment Pricing'!A:C,3,0)</f>
        <v>253</v>
      </c>
      <c r="K175" s="101">
        <f t="shared" si="1"/>
        <v>1087</v>
      </c>
      <c r="L175" s="101">
        <v>360.0</v>
      </c>
      <c r="M175" s="101">
        <f t="shared" si="2"/>
        <v>137.465</v>
      </c>
      <c r="N175" s="101">
        <v>190.0</v>
      </c>
      <c r="O175" s="101">
        <f t="shared" si="3"/>
        <v>1774.465</v>
      </c>
      <c r="P175" s="101">
        <f t="shared" si="4"/>
        <v>1200.535</v>
      </c>
      <c r="Q175" s="51">
        <v>2975.0</v>
      </c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5.75" customHeight="1">
      <c r="A176" s="44" t="s">
        <v>184</v>
      </c>
      <c r="B176" s="44" t="s">
        <v>115</v>
      </c>
      <c r="C176" s="44" t="s">
        <v>116</v>
      </c>
      <c r="D176" s="46" t="s">
        <v>42</v>
      </c>
      <c r="E176" s="46" t="s">
        <v>53</v>
      </c>
      <c r="F176" s="55">
        <v>3.0</v>
      </c>
      <c r="G176" s="55" t="s">
        <v>127</v>
      </c>
      <c r="H176" s="134">
        <f>VLOOKUP(G176,'Equipment Pricing'!A:C,3,0)</f>
        <v>910</v>
      </c>
      <c r="I176" s="55" t="s">
        <v>128</v>
      </c>
      <c r="J176" s="134">
        <f>VLOOKUP(I176,'Equipment Pricing'!A:C,3,0)</f>
        <v>294</v>
      </c>
      <c r="K176" s="101">
        <f t="shared" si="1"/>
        <v>1204</v>
      </c>
      <c r="L176" s="101">
        <v>360.0</v>
      </c>
      <c r="M176" s="101">
        <f t="shared" si="2"/>
        <v>148.58</v>
      </c>
      <c r="N176" s="101">
        <v>190.0</v>
      </c>
      <c r="O176" s="101">
        <f t="shared" si="3"/>
        <v>1902.58</v>
      </c>
      <c r="P176" s="101">
        <f t="shared" si="4"/>
        <v>1197.42</v>
      </c>
      <c r="Q176" s="51">
        <v>3100.0</v>
      </c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5.75" customHeight="1">
      <c r="A177" s="44" t="s">
        <v>184</v>
      </c>
      <c r="B177" s="44" t="s">
        <v>115</v>
      </c>
      <c r="C177" s="44" t="s">
        <v>116</v>
      </c>
      <c r="D177" s="46" t="s">
        <v>42</v>
      </c>
      <c r="E177" s="46" t="s">
        <v>67</v>
      </c>
      <c r="F177" s="55">
        <v>3.0</v>
      </c>
      <c r="G177" s="55" t="s">
        <v>127</v>
      </c>
      <c r="H177" s="134">
        <f>VLOOKUP(G177,'Equipment Pricing'!A:C,3,0)</f>
        <v>910</v>
      </c>
      <c r="I177" s="55" t="s">
        <v>128</v>
      </c>
      <c r="J177" s="134">
        <f>VLOOKUP(I177,'Equipment Pricing'!A:C,3,0)</f>
        <v>294</v>
      </c>
      <c r="K177" s="101">
        <f t="shared" si="1"/>
        <v>1204</v>
      </c>
      <c r="L177" s="101">
        <v>360.0</v>
      </c>
      <c r="M177" s="101">
        <f t="shared" si="2"/>
        <v>148.58</v>
      </c>
      <c r="N177" s="101">
        <v>190.0</v>
      </c>
      <c r="O177" s="101">
        <f t="shared" si="3"/>
        <v>1902.58</v>
      </c>
      <c r="P177" s="101">
        <f t="shared" si="4"/>
        <v>1197.42</v>
      </c>
      <c r="Q177" s="51">
        <v>3100.0</v>
      </c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5.75" customHeight="1">
      <c r="A178" s="44" t="s">
        <v>184</v>
      </c>
      <c r="B178" s="44" t="s">
        <v>115</v>
      </c>
      <c r="C178" s="44" t="s">
        <v>116</v>
      </c>
      <c r="D178" s="46" t="s">
        <v>42</v>
      </c>
      <c r="E178" s="46" t="s">
        <v>67</v>
      </c>
      <c r="F178" s="55">
        <v>3.5</v>
      </c>
      <c r="G178" s="55" t="s">
        <v>130</v>
      </c>
      <c r="H178" s="134">
        <f>VLOOKUP(G178,'Equipment Pricing'!A:C,3,0)</f>
        <v>1144</v>
      </c>
      <c r="I178" s="55" t="s">
        <v>132</v>
      </c>
      <c r="J178" s="134">
        <f>VLOOKUP(I178,'Equipment Pricing'!A:C,3,0)</f>
        <v>382</v>
      </c>
      <c r="K178" s="101">
        <f t="shared" si="1"/>
        <v>1526</v>
      </c>
      <c r="L178" s="101">
        <v>360.0</v>
      </c>
      <c r="M178" s="101">
        <f t="shared" si="2"/>
        <v>179.17</v>
      </c>
      <c r="N178" s="101">
        <v>190.0</v>
      </c>
      <c r="O178" s="101">
        <f t="shared" si="3"/>
        <v>2255.17</v>
      </c>
      <c r="P178" s="101">
        <f t="shared" si="4"/>
        <v>1144.83</v>
      </c>
      <c r="Q178" s="51">
        <v>3400.0</v>
      </c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5.75" customHeight="1">
      <c r="A179" s="44" t="s">
        <v>184</v>
      </c>
      <c r="B179" s="44" t="s">
        <v>115</v>
      </c>
      <c r="C179" s="44" t="s">
        <v>116</v>
      </c>
      <c r="D179" s="46" t="s">
        <v>42</v>
      </c>
      <c r="E179" s="46" t="s">
        <v>67</v>
      </c>
      <c r="F179" s="55">
        <v>3.5</v>
      </c>
      <c r="G179" s="55" t="s">
        <v>130</v>
      </c>
      <c r="H179" s="134">
        <f>VLOOKUP(G179,'Equipment Pricing'!A:C,3,0)</f>
        <v>1144</v>
      </c>
      <c r="I179" s="55" t="s">
        <v>133</v>
      </c>
      <c r="J179" s="134">
        <f>VLOOKUP(I179,'Equipment Pricing'!A:C,3,0)</f>
        <v>471</v>
      </c>
      <c r="K179" s="101">
        <f t="shared" si="1"/>
        <v>1615</v>
      </c>
      <c r="L179" s="101">
        <v>360.0</v>
      </c>
      <c r="M179" s="101">
        <f t="shared" si="2"/>
        <v>187.625</v>
      </c>
      <c r="N179" s="101">
        <v>190.0</v>
      </c>
      <c r="O179" s="101">
        <f t="shared" si="3"/>
        <v>2352.625</v>
      </c>
      <c r="P179" s="101">
        <f t="shared" si="4"/>
        <v>1047.375</v>
      </c>
      <c r="Q179" s="51">
        <v>3400.0</v>
      </c>
      <c r="R179" s="75"/>
      <c r="S179" s="75"/>
      <c r="T179" s="1"/>
      <c r="U179" s="1"/>
      <c r="V179" s="1"/>
      <c r="W179" s="1"/>
      <c r="X179" s="1"/>
      <c r="Y179" s="1"/>
      <c r="Z179" s="1"/>
      <c r="AA179" s="1"/>
    </row>
    <row r="180" ht="15.75" customHeight="1">
      <c r="A180" s="44" t="s">
        <v>184</v>
      </c>
      <c r="B180" s="44" t="s">
        <v>115</v>
      </c>
      <c r="C180" s="44" t="s">
        <v>116</v>
      </c>
      <c r="D180" s="46" t="s">
        <v>42</v>
      </c>
      <c r="E180" s="46" t="s">
        <v>67</v>
      </c>
      <c r="F180" s="55">
        <v>4.0</v>
      </c>
      <c r="G180" s="55" t="s">
        <v>134</v>
      </c>
      <c r="H180" s="134">
        <f>VLOOKUP(G180,'Equipment Pricing'!A:C,3,0)</f>
        <v>1191</v>
      </c>
      <c r="I180" s="55" t="s">
        <v>135</v>
      </c>
      <c r="J180" s="134">
        <f>VLOOKUP(I180,'Equipment Pricing'!A:C,3,0)</f>
        <v>429</v>
      </c>
      <c r="K180" s="101">
        <f t="shared" si="1"/>
        <v>1620</v>
      </c>
      <c r="L180" s="101">
        <v>360.0</v>
      </c>
      <c r="M180" s="101">
        <f t="shared" si="2"/>
        <v>188.1</v>
      </c>
      <c r="N180" s="101">
        <v>190.0</v>
      </c>
      <c r="O180" s="101">
        <f t="shared" si="3"/>
        <v>2358.1</v>
      </c>
      <c r="P180" s="101">
        <f t="shared" si="4"/>
        <v>1191.9</v>
      </c>
      <c r="Q180" s="51">
        <v>3550.0</v>
      </c>
      <c r="R180" s="75"/>
      <c r="S180" s="75"/>
      <c r="T180" s="1"/>
      <c r="U180" s="1"/>
      <c r="V180" s="1"/>
      <c r="W180" s="1"/>
      <c r="X180" s="1"/>
      <c r="Y180" s="1"/>
      <c r="Z180" s="1"/>
      <c r="AA180" s="1"/>
    </row>
    <row r="181" ht="15.75" customHeight="1">
      <c r="A181" s="44" t="s">
        <v>184</v>
      </c>
      <c r="B181" s="44" t="s">
        <v>115</v>
      </c>
      <c r="C181" s="44" t="s">
        <v>116</v>
      </c>
      <c r="D181" s="46" t="s">
        <v>42</v>
      </c>
      <c r="E181" s="46" t="s">
        <v>67</v>
      </c>
      <c r="F181" s="55">
        <v>4.0</v>
      </c>
      <c r="G181" s="55" t="s">
        <v>134</v>
      </c>
      <c r="H181" s="134">
        <f>VLOOKUP(G181,'Equipment Pricing'!A:C,3,0)</f>
        <v>1191</v>
      </c>
      <c r="I181" s="55" t="s">
        <v>136</v>
      </c>
      <c r="J181" s="134">
        <f>VLOOKUP(I181,'Equipment Pricing'!A:C,3,0)</f>
        <v>476</v>
      </c>
      <c r="K181" s="101">
        <f t="shared" si="1"/>
        <v>1667</v>
      </c>
      <c r="L181" s="101">
        <v>360.0</v>
      </c>
      <c r="M181" s="101">
        <f t="shared" si="2"/>
        <v>192.565</v>
      </c>
      <c r="N181" s="101">
        <v>190.0</v>
      </c>
      <c r="O181" s="101">
        <f t="shared" si="3"/>
        <v>2409.565</v>
      </c>
      <c r="P181" s="101">
        <f t="shared" si="4"/>
        <v>1140.435</v>
      </c>
      <c r="Q181" s="51">
        <v>3550.0</v>
      </c>
      <c r="R181" s="75"/>
      <c r="S181" s="75"/>
      <c r="T181" s="1"/>
      <c r="U181" s="1"/>
      <c r="V181" s="1"/>
      <c r="W181" s="1"/>
      <c r="X181" s="1"/>
      <c r="Y181" s="1"/>
      <c r="Z181" s="1"/>
      <c r="AA181" s="1"/>
    </row>
    <row r="182" ht="15.75" customHeight="1">
      <c r="A182" s="44" t="s">
        <v>184</v>
      </c>
      <c r="B182" s="44" t="s">
        <v>115</v>
      </c>
      <c r="C182" s="44" t="s">
        <v>116</v>
      </c>
      <c r="D182" s="46" t="s">
        <v>42</v>
      </c>
      <c r="E182" s="46" t="s">
        <v>67</v>
      </c>
      <c r="F182" s="55">
        <v>5.0</v>
      </c>
      <c r="G182" s="55" t="s">
        <v>137</v>
      </c>
      <c r="H182" s="134">
        <f>VLOOKUP(G182,'Equipment Pricing'!A:C,3,0)</f>
        <v>1374</v>
      </c>
      <c r="I182" s="55" t="s">
        <v>138</v>
      </c>
      <c r="J182" s="134">
        <f>VLOOKUP(I182,'Equipment Pricing'!A:C,3,0)</f>
        <v>394</v>
      </c>
      <c r="K182" s="101">
        <f t="shared" si="1"/>
        <v>1768</v>
      </c>
      <c r="L182" s="101">
        <v>360.0</v>
      </c>
      <c r="M182" s="101">
        <f t="shared" si="2"/>
        <v>202.16</v>
      </c>
      <c r="N182" s="101">
        <v>190.0</v>
      </c>
      <c r="O182" s="101">
        <f t="shared" si="3"/>
        <v>2520.16</v>
      </c>
      <c r="P182" s="101">
        <f t="shared" si="4"/>
        <v>1179.84</v>
      </c>
      <c r="Q182" s="51">
        <v>3700.0</v>
      </c>
      <c r="R182" s="75"/>
      <c r="S182" s="75"/>
      <c r="T182" s="1"/>
      <c r="U182" s="1"/>
      <c r="V182" s="1"/>
      <c r="W182" s="1"/>
      <c r="X182" s="1"/>
      <c r="Y182" s="1"/>
      <c r="Z182" s="1"/>
      <c r="AA182" s="1"/>
    </row>
    <row r="183" ht="15.75" customHeight="1">
      <c r="A183" s="44" t="s">
        <v>184</v>
      </c>
      <c r="B183" s="44" t="s">
        <v>115</v>
      </c>
      <c r="C183" s="44" t="s">
        <v>116</v>
      </c>
      <c r="D183" s="46" t="s">
        <v>42</v>
      </c>
      <c r="E183" s="55" t="s">
        <v>139</v>
      </c>
      <c r="F183" s="55">
        <v>5.0</v>
      </c>
      <c r="G183" s="55" t="s">
        <v>137</v>
      </c>
      <c r="H183" s="134">
        <f>VLOOKUP(G183,'Equipment Pricing'!A:C,3,0)</f>
        <v>1374</v>
      </c>
      <c r="I183" s="55" t="s">
        <v>141</v>
      </c>
      <c r="J183" s="134">
        <f>VLOOKUP(I183,'Equipment Pricing'!A:C,3,0)</f>
        <v>491</v>
      </c>
      <c r="K183" s="101">
        <f t="shared" si="1"/>
        <v>1865</v>
      </c>
      <c r="L183" s="101">
        <v>360.0</v>
      </c>
      <c r="M183" s="101">
        <f t="shared" si="2"/>
        <v>211.375</v>
      </c>
      <c r="N183" s="101">
        <v>190.0</v>
      </c>
      <c r="O183" s="101">
        <f t="shared" si="3"/>
        <v>2626.375</v>
      </c>
      <c r="P183" s="101">
        <f t="shared" si="4"/>
        <v>1073.625</v>
      </c>
      <c r="Q183" s="51">
        <v>3700.0</v>
      </c>
      <c r="R183" s="75"/>
      <c r="S183" s="75"/>
      <c r="T183" s="1"/>
      <c r="U183" s="1"/>
      <c r="V183" s="1"/>
      <c r="W183" s="1"/>
      <c r="X183" s="1"/>
      <c r="Y183" s="1"/>
      <c r="Z183" s="1"/>
      <c r="AA183" s="1"/>
    </row>
    <row r="184" ht="15.75" customHeight="1">
      <c r="A184" s="44" t="s">
        <v>184</v>
      </c>
      <c r="B184" s="44" t="s">
        <v>115</v>
      </c>
      <c r="C184" s="44" t="s">
        <v>116</v>
      </c>
      <c r="D184" s="46" t="s">
        <v>42</v>
      </c>
      <c r="E184" s="46" t="s">
        <v>67</v>
      </c>
      <c r="F184" s="55">
        <v>5.0</v>
      </c>
      <c r="G184" s="55" t="s">
        <v>137</v>
      </c>
      <c r="H184" s="134">
        <f>VLOOKUP(G184,'Equipment Pricing'!A:C,3,0)</f>
        <v>1374</v>
      </c>
      <c r="I184" s="55" t="s">
        <v>142</v>
      </c>
      <c r="J184" s="134">
        <f>VLOOKUP(I184,'Equipment Pricing'!A:C,3,0)</f>
        <v>516</v>
      </c>
      <c r="K184" s="101">
        <f t="shared" si="1"/>
        <v>1890</v>
      </c>
      <c r="L184" s="101">
        <v>360.0</v>
      </c>
      <c r="M184" s="101">
        <f t="shared" si="2"/>
        <v>213.75</v>
      </c>
      <c r="N184" s="101">
        <v>190.0</v>
      </c>
      <c r="O184" s="101">
        <f t="shared" si="3"/>
        <v>2653.75</v>
      </c>
      <c r="P184" s="101">
        <f t="shared" si="4"/>
        <v>1046.25</v>
      </c>
      <c r="Q184" s="51">
        <v>3700.0</v>
      </c>
      <c r="R184" s="75"/>
      <c r="S184" s="75"/>
      <c r="T184" s="1"/>
      <c r="U184" s="1"/>
      <c r="V184" s="1"/>
      <c r="W184" s="1"/>
      <c r="X184" s="1"/>
      <c r="Y184" s="1"/>
      <c r="Z184" s="1"/>
      <c r="AA184" s="1"/>
    </row>
    <row r="185" ht="15.75" customHeight="1">
      <c r="A185" s="44" t="s">
        <v>185</v>
      </c>
      <c r="B185" s="45" t="s">
        <v>147</v>
      </c>
      <c r="C185" s="45" t="s">
        <v>93</v>
      </c>
      <c r="D185" s="46" t="s">
        <v>42</v>
      </c>
      <c r="E185" s="148" t="s">
        <v>43</v>
      </c>
      <c r="F185" s="46">
        <v>1.5</v>
      </c>
      <c r="G185" s="55" t="s">
        <v>44</v>
      </c>
      <c r="H185" s="134">
        <f>VLOOKUP(G185,'Equipment Pricing'!A:C,3,0)</f>
        <v>815</v>
      </c>
      <c r="I185" s="55" t="s">
        <v>46</v>
      </c>
      <c r="J185" s="134">
        <f>VLOOKUP(I185,'Equipment Pricing'!A:C,3,0)</f>
        <v>243</v>
      </c>
      <c r="K185" s="101">
        <f t="shared" si="1"/>
        <v>1058</v>
      </c>
      <c r="L185" s="101">
        <v>360.0</v>
      </c>
      <c r="M185" s="101">
        <f t="shared" si="2"/>
        <v>134.71</v>
      </c>
      <c r="N185" s="101">
        <v>190.0</v>
      </c>
      <c r="O185" s="101">
        <f t="shared" si="3"/>
        <v>1742.71</v>
      </c>
      <c r="P185" s="101">
        <f t="shared" si="4"/>
        <v>1182.29</v>
      </c>
      <c r="Q185" s="51">
        <v>2925.0</v>
      </c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5.75" customHeight="1">
      <c r="A186" s="44" t="s">
        <v>185</v>
      </c>
      <c r="B186" s="45" t="s">
        <v>147</v>
      </c>
      <c r="C186" s="45" t="s">
        <v>93</v>
      </c>
      <c r="D186" s="46" t="s">
        <v>42</v>
      </c>
      <c r="E186" s="46" t="s">
        <v>53</v>
      </c>
      <c r="F186" s="46">
        <v>2.0</v>
      </c>
      <c r="G186" s="55" t="s">
        <v>51</v>
      </c>
      <c r="H186" s="134">
        <f>VLOOKUP(G186,'Equipment Pricing'!A:C,3,0)</f>
        <v>815</v>
      </c>
      <c r="I186" s="55" t="s">
        <v>55</v>
      </c>
      <c r="J186" s="134">
        <f>VLOOKUP(I186,'Equipment Pricing'!A:C,3,0)</f>
        <v>241</v>
      </c>
      <c r="K186" s="101">
        <f t="shared" si="1"/>
        <v>1056</v>
      </c>
      <c r="L186" s="101">
        <v>360.0</v>
      </c>
      <c r="M186" s="101">
        <f t="shared" si="2"/>
        <v>134.52</v>
      </c>
      <c r="N186" s="101">
        <v>190.0</v>
      </c>
      <c r="O186" s="101">
        <f t="shared" si="3"/>
        <v>1740.52</v>
      </c>
      <c r="P186" s="101">
        <f t="shared" si="4"/>
        <v>1184.48</v>
      </c>
      <c r="Q186" s="51">
        <v>2925.0</v>
      </c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5.75" customHeight="1">
      <c r="A187" s="44" t="s">
        <v>185</v>
      </c>
      <c r="B187" s="45" t="s">
        <v>147</v>
      </c>
      <c r="C187" s="45" t="s">
        <v>93</v>
      </c>
      <c r="D187" s="46" t="s">
        <v>42</v>
      </c>
      <c r="E187" s="46" t="s">
        <v>53</v>
      </c>
      <c r="F187" s="46">
        <v>2.5</v>
      </c>
      <c r="G187" s="55" t="s">
        <v>59</v>
      </c>
      <c r="H187" s="134">
        <f>VLOOKUP(G187,'Equipment Pricing'!A:C,3,0)</f>
        <v>834</v>
      </c>
      <c r="I187" s="55" t="s">
        <v>60</v>
      </c>
      <c r="J187" s="134">
        <f>VLOOKUP(I187,'Equipment Pricing'!A:C,3,0)</f>
        <v>347</v>
      </c>
      <c r="K187" s="101">
        <f t="shared" si="1"/>
        <v>1181</v>
      </c>
      <c r="L187" s="101">
        <v>360.0</v>
      </c>
      <c r="M187" s="101">
        <f t="shared" si="2"/>
        <v>146.395</v>
      </c>
      <c r="N187" s="101">
        <v>190.0</v>
      </c>
      <c r="O187" s="101">
        <f t="shared" si="3"/>
        <v>1877.395</v>
      </c>
      <c r="P187" s="101">
        <f t="shared" si="4"/>
        <v>1097.605</v>
      </c>
      <c r="Q187" s="51">
        <v>2975.0</v>
      </c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5.75" customHeight="1">
      <c r="A188" s="44" t="s">
        <v>185</v>
      </c>
      <c r="B188" s="45" t="s">
        <v>147</v>
      </c>
      <c r="C188" s="45" t="s">
        <v>93</v>
      </c>
      <c r="D188" s="46" t="s">
        <v>42</v>
      </c>
      <c r="E188" s="46" t="s">
        <v>67</v>
      </c>
      <c r="F188" s="46">
        <v>3.0</v>
      </c>
      <c r="G188" s="55" t="s">
        <v>64</v>
      </c>
      <c r="H188" s="134">
        <f>VLOOKUP(G188,'Equipment Pricing'!A:C,3,0)</f>
        <v>910</v>
      </c>
      <c r="I188" s="55" t="s">
        <v>69</v>
      </c>
      <c r="J188" s="134">
        <f>VLOOKUP(I188,'Equipment Pricing'!A:C,3,0)</f>
        <v>294</v>
      </c>
      <c r="K188" s="101">
        <f t="shared" si="1"/>
        <v>1204</v>
      </c>
      <c r="L188" s="101">
        <v>360.0</v>
      </c>
      <c r="M188" s="101">
        <f t="shared" si="2"/>
        <v>148.58</v>
      </c>
      <c r="N188" s="101">
        <v>190.0</v>
      </c>
      <c r="O188" s="101">
        <f t="shared" si="3"/>
        <v>1902.58</v>
      </c>
      <c r="P188" s="101">
        <f t="shared" si="4"/>
        <v>1197.42</v>
      </c>
      <c r="Q188" s="51">
        <v>3100.0</v>
      </c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5.75" customHeight="1">
      <c r="A189" s="44" t="s">
        <v>185</v>
      </c>
      <c r="B189" s="45" t="s">
        <v>147</v>
      </c>
      <c r="C189" s="45" t="s">
        <v>93</v>
      </c>
      <c r="D189" s="46" t="s">
        <v>42</v>
      </c>
      <c r="E189" s="46" t="s">
        <v>67</v>
      </c>
      <c r="F189" s="46">
        <v>3.5</v>
      </c>
      <c r="G189" s="55" t="s">
        <v>71</v>
      </c>
      <c r="H189" s="134">
        <f>VLOOKUP(G189,'Equipment Pricing'!A:C,3,0)</f>
        <v>1144</v>
      </c>
      <c r="I189" s="55" t="s">
        <v>76</v>
      </c>
      <c r="J189" s="134">
        <f>VLOOKUP(I189,'Equipment Pricing'!A:C,3,0)</f>
        <v>338</v>
      </c>
      <c r="K189" s="101">
        <f t="shared" si="1"/>
        <v>1482</v>
      </c>
      <c r="L189" s="101">
        <v>360.0</v>
      </c>
      <c r="M189" s="101">
        <f t="shared" si="2"/>
        <v>174.99</v>
      </c>
      <c r="N189" s="101">
        <v>190.0</v>
      </c>
      <c r="O189" s="101">
        <f t="shared" si="3"/>
        <v>2206.99</v>
      </c>
      <c r="P189" s="101">
        <f t="shared" si="4"/>
        <v>1193.01</v>
      </c>
      <c r="Q189" s="51">
        <v>3400.0</v>
      </c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5.75" customHeight="1">
      <c r="A190" s="44" t="s">
        <v>185</v>
      </c>
      <c r="B190" s="45" t="s">
        <v>147</v>
      </c>
      <c r="C190" s="45" t="s">
        <v>93</v>
      </c>
      <c r="D190" s="46" t="s">
        <v>42</v>
      </c>
      <c r="E190" s="46" t="s">
        <v>53</v>
      </c>
      <c r="F190" s="46">
        <v>4.0</v>
      </c>
      <c r="G190" s="55" t="s">
        <v>78</v>
      </c>
      <c r="H190" s="134">
        <f>VLOOKUP(G190,'Equipment Pricing'!A:C,3,0)</f>
        <v>1191</v>
      </c>
      <c r="I190" s="55" t="s">
        <v>79</v>
      </c>
      <c r="J190" s="134">
        <f>VLOOKUP(I190,'Equipment Pricing'!A:C,3,0)</f>
        <v>429</v>
      </c>
      <c r="K190" s="101">
        <f t="shared" si="1"/>
        <v>1620</v>
      </c>
      <c r="L190" s="101">
        <v>360.0</v>
      </c>
      <c r="M190" s="101">
        <f t="shared" si="2"/>
        <v>188.1</v>
      </c>
      <c r="N190" s="101">
        <v>190.0</v>
      </c>
      <c r="O190" s="101">
        <f t="shared" si="3"/>
        <v>2358.1</v>
      </c>
      <c r="P190" s="101">
        <f t="shared" si="4"/>
        <v>1191.9</v>
      </c>
      <c r="Q190" s="51">
        <v>3550.0</v>
      </c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5.75" customHeight="1">
      <c r="A191" s="44" t="s">
        <v>185</v>
      </c>
      <c r="B191" s="45" t="s">
        <v>147</v>
      </c>
      <c r="C191" s="45" t="s">
        <v>93</v>
      </c>
      <c r="D191" s="46" t="s">
        <v>42</v>
      </c>
      <c r="E191" s="46" t="s">
        <v>67</v>
      </c>
      <c r="F191" s="46">
        <v>5.0</v>
      </c>
      <c r="G191" s="55" t="s">
        <v>83</v>
      </c>
      <c r="H191" s="134">
        <f>VLOOKUP(G191,'Equipment Pricing'!A:C,3,0)</f>
        <v>1374</v>
      </c>
      <c r="I191" s="55" t="s">
        <v>85</v>
      </c>
      <c r="J191" s="134">
        <f>VLOOKUP(I191,'Equipment Pricing'!A:C,3,0)</f>
        <v>394</v>
      </c>
      <c r="K191" s="101">
        <f t="shared" si="1"/>
        <v>1768</v>
      </c>
      <c r="L191" s="101">
        <v>360.0</v>
      </c>
      <c r="M191" s="101">
        <f t="shared" si="2"/>
        <v>202.16</v>
      </c>
      <c r="N191" s="101">
        <v>190.0</v>
      </c>
      <c r="O191" s="101">
        <f t="shared" si="3"/>
        <v>2520.16</v>
      </c>
      <c r="P191" s="101">
        <f t="shared" si="4"/>
        <v>1179.84</v>
      </c>
      <c r="Q191" s="51">
        <v>3700.0</v>
      </c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5.75" customHeight="1">
      <c r="A192" s="44" t="s">
        <v>186</v>
      </c>
      <c r="B192" s="45" t="s">
        <v>147</v>
      </c>
      <c r="C192" s="45" t="s">
        <v>148</v>
      </c>
      <c r="D192" s="46" t="s">
        <v>42</v>
      </c>
      <c r="E192" s="46" t="s">
        <v>106</v>
      </c>
      <c r="F192" s="46">
        <v>1.5</v>
      </c>
      <c r="G192" s="152" t="s">
        <v>149</v>
      </c>
      <c r="H192" s="134">
        <f>VLOOKUP(G192,'Equipment Pricing'!A:C,3,0)</f>
        <v>823</v>
      </c>
      <c r="I192" s="55" t="s">
        <v>151</v>
      </c>
      <c r="J192" s="134">
        <f>VLOOKUP(I192,'Equipment Pricing'!A:C,3,0)</f>
        <v>331</v>
      </c>
      <c r="K192" s="101">
        <f t="shared" si="1"/>
        <v>1154</v>
      </c>
      <c r="L192" s="101">
        <v>360.0</v>
      </c>
      <c r="M192" s="101">
        <f t="shared" si="2"/>
        <v>143.83</v>
      </c>
      <c r="N192" s="101">
        <v>190.0</v>
      </c>
      <c r="O192" s="101">
        <f t="shared" si="3"/>
        <v>1847.83</v>
      </c>
      <c r="P192" s="101">
        <f t="shared" si="4"/>
        <v>1077.17</v>
      </c>
      <c r="Q192" s="51">
        <v>2925.0</v>
      </c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5.75" customHeight="1">
      <c r="A193" s="44" t="s">
        <v>186</v>
      </c>
      <c r="B193" s="45" t="s">
        <v>147</v>
      </c>
      <c r="C193" s="45" t="s">
        <v>148</v>
      </c>
      <c r="D193" s="46" t="s">
        <v>42</v>
      </c>
      <c r="E193" s="46" t="s">
        <v>106</v>
      </c>
      <c r="F193" s="46">
        <v>2.0</v>
      </c>
      <c r="G193" s="152" t="s">
        <v>152</v>
      </c>
      <c r="H193" s="134">
        <f>VLOOKUP(G193,'Equipment Pricing'!A:C,3,0)</f>
        <v>836</v>
      </c>
      <c r="I193" s="55" t="s">
        <v>151</v>
      </c>
      <c r="J193" s="134">
        <f>VLOOKUP(I193,'Equipment Pricing'!A:C,3,0)</f>
        <v>331</v>
      </c>
      <c r="K193" s="101">
        <f t="shared" si="1"/>
        <v>1167</v>
      </c>
      <c r="L193" s="101">
        <v>360.0</v>
      </c>
      <c r="M193" s="101">
        <f t="shared" si="2"/>
        <v>145.065</v>
      </c>
      <c r="N193" s="101">
        <v>190.0</v>
      </c>
      <c r="O193" s="101">
        <f t="shared" si="3"/>
        <v>1862.065</v>
      </c>
      <c r="P193" s="101">
        <f t="shared" si="4"/>
        <v>1062.935</v>
      </c>
      <c r="Q193" s="51">
        <v>2925.0</v>
      </c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5.75" customHeight="1">
      <c r="A194" s="44" t="s">
        <v>186</v>
      </c>
      <c r="B194" s="45" t="s">
        <v>147</v>
      </c>
      <c r="C194" s="45" t="s">
        <v>148</v>
      </c>
      <c r="D194" s="46" t="s">
        <v>42</v>
      </c>
      <c r="E194" s="46" t="s">
        <v>106</v>
      </c>
      <c r="F194" s="46">
        <v>2.5</v>
      </c>
      <c r="G194" s="152" t="s">
        <v>153</v>
      </c>
      <c r="H194" s="134">
        <f>VLOOKUP(G194,'Equipment Pricing'!A:C,3,0)</f>
        <v>872</v>
      </c>
      <c r="I194" s="55" t="s">
        <v>154</v>
      </c>
      <c r="J194" s="134">
        <f>VLOOKUP(I194,'Equipment Pricing'!A:C,3,0)</f>
        <v>253</v>
      </c>
      <c r="K194" s="101">
        <f t="shared" si="1"/>
        <v>1125</v>
      </c>
      <c r="L194" s="101">
        <v>360.0</v>
      </c>
      <c r="M194" s="101">
        <f t="shared" si="2"/>
        <v>141.075</v>
      </c>
      <c r="N194" s="101">
        <v>190.0</v>
      </c>
      <c r="O194" s="101">
        <f t="shared" si="3"/>
        <v>1816.075</v>
      </c>
      <c r="P194" s="101">
        <f t="shared" si="4"/>
        <v>1158.925</v>
      </c>
      <c r="Q194" s="51">
        <v>2975.0</v>
      </c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5.75" customHeight="1">
      <c r="A195" s="44" t="s">
        <v>186</v>
      </c>
      <c r="B195" s="45" t="s">
        <v>147</v>
      </c>
      <c r="C195" s="45" t="s">
        <v>148</v>
      </c>
      <c r="D195" s="46" t="s">
        <v>42</v>
      </c>
      <c r="E195" s="46" t="s">
        <v>106</v>
      </c>
      <c r="F195" s="46">
        <v>3.0</v>
      </c>
      <c r="G195" s="152" t="s">
        <v>155</v>
      </c>
      <c r="H195" s="134">
        <f>VLOOKUP(G195,'Equipment Pricing'!A:C,3,0)</f>
        <v>977</v>
      </c>
      <c r="I195" s="55" t="s">
        <v>156</v>
      </c>
      <c r="J195" s="134">
        <f>VLOOKUP(I195,'Equipment Pricing'!A:C,3,0)</f>
        <v>294</v>
      </c>
      <c r="K195" s="101">
        <f t="shared" si="1"/>
        <v>1271</v>
      </c>
      <c r="L195" s="101">
        <v>360.0</v>
      </c>
      <c r="M195" s="101">
        <f t="shared" si="2"/>
        <v>154.945</v>
      </c>
      <c r="N195" s="101">
        <v>190.0</v>
      </c>
      <c r="O195" s="101">
        <f t="shared" si="3"/>
        <v>1975.945</v>
      </c>
      <c r="P195" s="101">
        <f t="shared" si="4"/>
        <v>1124.055</v>
      </c>
      <c r="Q195" s="51">
        <v>3100.0</v>
      </c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5.75" customHeight="1">
      <c r="A196" s="44" t="s">
        <v>186</v>
      </c>
      <c r="B196" s="45" t="s">
        <v>147</v>
      </c>
      <c r="C196" s="45" t="s">
        <v>148</v>
      </c>
      <c r="D196" s="46" t="s">
        <v>42</v>
      </c>
      <c r="E196" s="46" t="s">
        <v>106</v>
      </c>
      <c r="F196" s="46">
        <v>3.5</v>
      </c>
      <c r="G196" s="152" t="s">
        <v>157</v>
      </c>
      <c r="H196" s="134">
        <f>VLOOKUP(G196,'Equipment Pricing'!A:C,3,0)</f>
        <v>1102</v>
      </c>
      <c r="I196" s="55" t="s">
        <v>159</v>
      </c>
      <c r="J196" s="134">
        <f>VLOOKUP(I196,'Equipment Pricing'!A:C,3,0)</f>
        <v>338</v>
      </c>
      <c r="K196" s="101">
        <f t="shared" si="1"/>
        <v>1440</v>
      </c>
      <c r="L196" s="101">
        <v>360.0</v>
      </c>
      <c r="M196" s="101">
        <f t="shared" si="2"/>
        <v>171</v>
      </c>
      <c r="N196" s="101">
        <v>190.0</v>
      </c>
      <c r="O196" s="101">
        <f t="shared" si="3"/>
        <v>2161</v>
      </c>
      <c r="P196" s="101">
        <f t="shared" si="4"/>
        <v>1239</v>
      </c>
      <c r="Q196" s="51">
        <v>3400.0</v>
      </c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5.75" customHeight="1">
      <c r="A197" s="44" t="s">
        <v>186</v>
      </c>
      <c r="B197" s="45" t="s">
        <v>147</v>
      </c>
      <c r="C197" s="45" t="s">
        <v>148</v>
      </c>
      <c r="D197" s="46" t="s">
        <v>42</v>
      </c>
      <c r="E197" s="46" t="s">
        <v>106</v>
      </c>
      <c r="F197" s="46">
        <v>4.0</v>
      </c>
      <c r="G197" s="152" t="s">
        <v>160</v>
      </c>
      <c r="H197" s="134">
        <f>VLOOKUP(G197,'Equipment Pricing'!A:C,3,0)</f>
        <v>1305</v>
      </c>
      <c r="I197" s="55" t="s">
        <v>161</v>
      </c>
      <c r="J197" s="134">
        <f>VLOOKUP(I197,'Equipment Pricing'!A:C,3,0)</f>
        <v>429</v>
      </c>
      <c r="K197" s="101">
        <f t="shared" si="1"/>
        <v>1734</v>
      </c>
      <c r="L197" s="101">
        <v>360.0</v>
      </c>
      <c r="M197" s="101">
        <f t="shared" si="2"/>
        <v>198.93</v>
      </c>
      <c r="N197" s="101">
        <v>190.0</v>
      </c>
      <c r="O197" s="101">
        <f t="shared" si="3"/>
        <v>2482.93</v>
      </c>
      <c r="P197" s="101">
        <f t="shared" si="4"/>
        <v>1067.07</v>
      </c>
      <c r="Q197" s="51">
        <v>3550.0</v>
      </c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5.75" customHeight="1">
      <c r="A198" s="44" t="s">
        <v>186</v>
      </c>
      <c r="B198" s="45" t="s">
        <v>147</v>
      </c>
      <c r="C198" s="45" t="s">
        <v>148</v>
      </c>
      <c r="D198" s="46" t="s">
        <v>42</v>
      </c>
      <c r="E198" s="46" t="s">
        <v>110</v>
      </c>
      <c r="F198" s="46">
        <v>5.0</v>
      </c>
      <c r="G198" s="152" t="s">
        <v>162</v>
      </c>
      <c r="H198" s="134">
        <f>VLOOKUP(G198,'Equipment Pricing'!A:C,3,0)</f>
        <v>1433</v>
      </c>
      <c r="I198" s="55" t="s">
        <v>164</v>
      </c>
      <c r="J198" s="134">
        <f>VLOOKUP(I198,'Equipment Pricing'!A:C,3,0)</f>
        <v>394</v>
      </c>
      <c r="K198" s="101">
        <f t="shared" si="1"/>
        <v>1827</v>
      </c>
      <c r="L198" s="101">
        <v>360.0</v>
      </c>
      <c r="M198" s="101">
        <f t="shared" si="2"/>
        <v>207.765</v>
      </c>
      <c r="N198" s="101">
        <v>190.0</v>
      </c>
      <c r="O198" s="101">
        <f t="shared" si="3"/>
        <v>2584.765</v>
      </c>
      <c r="P198" s="101">
        <f t="shared" si="4"/>
        <v>1115.235</v>
      </c>
      <c r="Q198" s="51">
        <v>3700.0</v>
      </c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5.75" customHeight="1">
      <c r="A199" s="44" t="s">
        <v>186</v>
      </c>
      <c r="B199" s="45" t="s">
        <v>147</v>
      </c>
      <c r="C199" s="45" t="s">
        <v>148</v>
      </c>
      <c r="D199" s="46" t="s">
        <v>42</v>
      </c>
      <c r="E199" s="46" t="s">
        <v>43</v>
      </c>
      <c r="F199" s="46">
        <v>1.5</v>
      </c>
      <c r="G199" s="55" t="s">
        <v>187</v>
      </c>
      <c r="H199" s="134">
        <f>VLOOKUP(G199,'Equipment Pricing'!A:C,3,0)</f>
        <v>815</v>
      </c>
      <c r="I199" s="55" t="s">
        <v>151</v>
      </c>
      <c r="J199" s="134">
        <f>VLOOKUP(I199,'Equipment Pricing'!A:C,3,0)</f>
        <v>331</v>
      </c>
      <c r="K199" s="101">
        <f t="shared" si="1"/>
        <v>1146</v>
      </c>
      <c r="L199" s="101">
        <v>360.0</v>
      </c>
      <c r="M199" s="101">
        <f t="shared" si="2"/>
        <v>143.07</v>
      </c>
      <c r="N199" s="101">
        <v>190.0</v>
      </c>
      <c r="O199" s="101">
        <f t="shared" si="3"/>
        <v>1839.07</v>
      </c>
      <c r="P199" s="101">
        <f t="shared" si="4"/>
        <v>1085.93</v>
      </c>
      <c r="Q199" s="51">
        <v>2925.0</v>
      </c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5.75" customHeight="1">
      <c r="A200" s="44" t="s">
        <v>186</v>
      </c>
      <c r="B200" s="45" t="s">
        <v>147</v>
      </c>
      <c r="C200" s="45" t="s">
        <v>148</v>
      </c>
      <c r="D200" s="46" t="s">
        <v>42</v>
      </c>
      <c r="E200" s="46" t="s">
        <v>53</v>
      </c>
      <c r="F200" s="46">
        <v>2.0</v>
      </c>
      <c r="G200" s="55" t="s">
        <v>189</v>
      </c>
      <c r="H200" s="134">
        <f>VLOOKUP(G200,'Equipment Pricing'!A:C,3,0)</f>
        <v>815</v>
      </c>
      <c r="I200" s="55" t="s">
        <v>190</v>
      </c>
      <c r="J200" s="134">
        <f>VLOOKUP(I200,'Equipment Pricing'!A:C,3,0)</f>
        <v>241</v>
      </c>
      <c r="K200" s="101">
        <f t="shared" si="1"/>
        <v>1056</v>
      </c>
      <c r="L200" s="101">
        <v>360.0</v>
      </c>
      <c r="M200" s="101">
        <f t="shared" si="2"/>
        <v>134.52</v>
      </c>
      <c r="N200" s="101">
        <v>190.0</v>
      </c>
      <c r="O200" s="101">
        <f t="shared" si="3"/>
        <v>1740.52</v>
      </c>
      <c r="P200" s="101">
        <f t="shared" si="4"/>
        <v>1184.48</v>
      </c>
      <c r="Q200" s="51">
        <v>2925.0</v>
      </c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5.75" customHeight="1">
      <c r="A201" s="44" t="s">
        <v>186</v>
      </c>
      <c r="B201" s="45" t="s">
        <v>147</v>
      </c>
      <c r="C201" s="45" t="s">
        <v>148</v>
      </c>
      <c r="D201" s="46" t="s">
        <v>42</v>
      </c>
      <c r="E201" s="46" t="s">
        <v>53</v>
      </c>
      <c r="F201" s="46">
        <v>2.5</v>
      </c>
      <c r="G201" s="55" t="s">
        <v>191</v>
      </c>
      <c r="H201" s="134">
        <f>VLOOKUP(G201,'Equipment Pricing'!A:C,3,0)</f>
        <v>834</v>
      </c>
      <c r="I201" s="55" t="s">
        <v>154</v>
      </c>
      <c r="J201" s="134">
        <f>VLOOKUP(I201,'Equipment Pricing'!A:C,3,0)</f>
        <v>253</v>
      </c>
      <c r="K201" s="101">
        <f t="shared" si="1"/>
        <v>1087</v>
      </c>
      <c r="L201" s="101">
        <v>360.0</v>
      </c>
      <c r="M201" s="101">
        <f t="shared" si="2"/>
        <v>137.465</v>
      </c>
      <c r="N201" s="101">
        <v>190.0</v>
      </c>
      <c r="O201" s="101">
        <f t="shared" si="3"/>
        <v>1774.465</v>
      </c>
      <c r="P201" s="101">
        <f t="shared" si="4"/>
        <v>1200.535</v>
      </c>
      <c r="Q201" s="51">
        <v>2975.0</v>
      </c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5.75" customHeight="1">
      <c r="A202" s="44" t="s">
        <v>186</v>
      </c>
      <c r="B202" s="45" t="s">
        <v>147</v>
      </c>
      <c r="C202" s="45" t="s">
        <v>148</v>
      </c>
      <c r="D202" s="46" t="s">
        <v>42</v>
      </c>
      <c r="E202" s="46" t="s">
        <v>67</v>
      </c>
      <c r="F202" s="46">
        <v>3.0</v>
      </c>
      <c r="G202" s="55" t="s">
        <v>192</v>
      </c>
      <c r="H202" s="134">
        <f>VLOOKUP(G202,'Equipment Pricing'!A:C,3,0)</f>
        <v>910</v>
      </c>
      <c r="I202" s="55" t="s">
        <v>156</v>
      </c>
      <c r="J202" s="134">
        <f>VLOOKUP(I202,'Equipment Pricing'!A:C,3,0)</f>
        <v>294</v>
      </c>
      <c r="K202" s="101">
        <f t="shared" si="1"/>
        <v>1204</v>
      </c>
      <c r="L202" s="101">
        <v>360.0</v>
      </c>
      <c r="M202" s="101">
        <f t="shared" si="2"/>
        <v>148.58</v>
      </c>
      <c r="N202" s="101">
        <v>190.0</v>
      </c>
      <c r="O202" s="101">
        <f t="shared" si="3"/>
        <v>1902.58</v>
      </c>
      <c r="P202" s="101">
        <f t="shared" si="4"/>
        <v>1197.42</v>
      </c>
      <c r="Q202" s="51">
        <v>3100.0</v>
      </c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5.75" customHeight="1">
      <c r="A203" s="44" t="s">
        <v>186</v>
      </c>
      <c r="B203" s="45" t="s">
        <v>147</v>
      </c>
      <c r="C203" s="45" t="s">
        <v>148</v>
      </c>
      <c r="D203" s="46" t="s">
        <v>42</v>
      </c>
      <c r="E203" s="46" t="s">
        <v>67</v>
      </c>
      <c r="F203" s="46">
        <v>3.5</v>
      </c>
      <c r="G203" s="55" t="s">
        <v>194</v>
      </c>
      <c r="H203" s="134">
        <f>VLOOKUP(G203,'Equipment Pricing'!A:C,3,0)</f>
        <v>1144</v>
      </c>
      <c r="I203" s="55" t="s">
        <v>159</v>
      </c>
      <c r="J203" s="134">
        <f>VLOOKUP(I203,'Equipment Pricing'!A:C,3,0)</f>
        <v>338</v>
      </c>
      <c r="K203" s="101">
        <f t="shared" si="1"/>
        <v>1482</v>
      </c>
      <c r="L203" s="101">
        <v>360.0</v>
      </c>
      <c r="M203" s="101">
        <f t="shared" si="2"/>
        <v>174.99</v>
      </c>
      <c r="N203" s="101">
        <v>190.0</v>
      </c>
      <c r="O203" s="101">
        <f t="shared" si="3"/>
        <v>2206.99</v>
      </c>
      <c r="P203" s="101">
        <f t="shared" si="4"/>
        <v>1193.01</v>
      </c>
      <c r="Q203" s="51">
        <v>3400.0</v>
      </c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5.75" customHeight="1">
      <c r="A204" s="44" t="s">
        <v>186</v>
      </c>
      <c r="B204" s="45" t="s">
        <v>147</v>
      </c>
      <c r="C204" s="45" t="s">
        <v>148</v>
      </c>
      <c r="D204" s="46" t="s">
        <v>42</v>
      </c>
      <c r="E204" s="46" t="s">
        <v>87</v>
      </c>
      <c r="F204" s="46">
        <v>4.0</v>
      </c>
      <c r="G204" s="55" t="s">
        <v>196</v>
      </c>
      <c r="H204" s="134">
        <f>VLOOKUP(G204,'Equipment Pricing'!A:C,3,0)</f>
        <v>1191</v>
      </c>
      <c r="I204" s="55" t="s">
        <v>161</v>
      </c>
      <c r="J204" s="134">
        <f>VLOOKUP(I204,'Equipment Pricing'!A:C,3,0)</f>
        <v>429</v>
      </c>
      <c r="K204" s="101">
        <f t="shared" si="1"/>
        <v>1620</v>
      </c>
      <c r="L204" s="101">
        <v>360.0</v>
      </c>
      <c r="M204" s="101">
        <f t="shared" si="2"/>
        <v>188.1</v>
      </c>
      <c r="N204" s="101">
        <v>190.0</v>
      </c>
      <c r="O204" s="101">
        <f t="shared" si="3"/>
        <v>2358.1</v>
      </c>
      <c r="P204" s="101">
        <f t="shared" si="4"/>
        <v>1191.9</v>
      </c>
      <c r="Q204" s="51">
        <v>3550.0</v>
      </c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5.75" customHeight="1">
      <c r="A205" s="44" t="s">
        <v>186</v>
      </c>
      <c r="B205" s="45" t="s">
        <v>147</v>
      </c>
      <c r="C205" s="45" t="s">
        <v>148</v>
      </c>
      <c r="D205" s="46" t="s">
        <v>42</v>
      </c>
      <c r="E205" s="46" t="s">
        <v>67</v>
      </c>
      <c r="F205" s="46">
        <v>5.0</v>
      </c>
      <c r="G205" s="55" t="s">
        <v>198</v>
      </c>
      <c r="H205" s="134">
        <f>VLOOKUP(G205,'Equipment Pricing'!A:C,3,0)</f>
        <v>1374</v>
      </c>
      <c r="I205" s="55" t="s">
        <v>164</v>
      </c>
      <c r="J205" s="134">
        <f>VLOOKUP(I205,'Equipment Pricing'!A:C,3,0)</f>
        <v>394</v>
      </c>
      <c r="K205" s="101">
        <f t="shared" si="1"/>
        <v>1768</v>
      </c>
      <c r="L205" s="101">
        <v>360.0</v>
      </c>
      <c r="M205" s="101">
        <f t="shared" si="2"/>
        <v>202.16</v>
      </c>
      <c r="N205" s="101">
        <v>190.0</v>
      </c>
      <c r="O205" s="101">
        <f t="shared" si="3"/>
        <v>2520.16</v>
      </c>
      <c r="P205" s="101">
        <f t="shared" si="4"/>
        <v>1179.84</v>
      </c>
      <c r="Q205" s="51">
        <v>3700.0</v>
      </c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5.75" customHeight="1">
      <c r="A206" s="44" t="s">
        <v>199</v>
      </c>
      <c r="B206" s="45" t="s">
        <v>147</v>
      </c>
      <c r="C206" s="45" t="s">
        <v>93</v>
      </c>
      <c r="D206" s="46" t="s">
        <v>42</v>
      </c>
      <c r="E206" s="148" t="s">
        <v>43</v>
      </c>
      <c r="F206" s="46">
        <v>1.5</v>
      </c>
      <c r="G206" s="55" t="s">
        <v>44</v>
      </c>
      <c r="H206" s="134">
        <f>VLOOKUP(G206,'Equipment Pricing'!A:C,3,0)</f>
        <v>815</v>
      </c>
      <c r="I206" s="55" t="s">
        <v>46</v>
      </c>
      <c r="J206" s="134">
        <f>VLOOKUP(I206,'Equipment Pricing'!A:C,3,0)</f>
        <v>243</v>
      </c>
      <c r="K206" s="101">
        <f t="shared" si="1"/>
        <v>1058</v>
      </c>
      <c r="L206" s="101">
        <v>360.0</v>
      </c>
      <c r="M206" s="101">
        <f t="shared" si="2"/>
        <v>134.71</v>
      </c>
      <c r="N206" s="101">
        <v>190.0</v>
      </c>
      <c r="O206" s="101">
        <f t="shared" si="3"/>
        <v>1742.71</v>
      </c>
      <c r="P206" s="101">
        <f t="shared" si="4"/>
        <v>1182.29</v>
      </c>
      <c r="Q206" s="51">
        <v>2925.0</v>
      </c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5.75" customHeight="1">
      <c r="A207" s="44" t="s">
        <v>199</v>
      </c>
      <c r="B207" s="45" t="s">
        <v>147</v>
      </c>
      <c r="C207" s="45" t="s">
        <v>93</v>
      </c>
      <c r="D207" s="46" t="s">
        <v>42</v>
      </c>
      <c r="E207" s="46" t="s">
        <v>53</v>
      </c>
      <c r="F207" s="46">
        <v>2.0</v>
      </c>
      <c r="G207" s="55" t="s">
        <v>51</v>
      </c>
      <c r="H207" s="134">
        <f>VLOOKUP(G207,'Equipment Pricing'!A:C,3,0)</f>
        <v>815</v>
      </c>
      <c r="I207" s="55" t="s">
        <v>55</v>
      </c>
      <c r="J207" s="134">
        <f>VLOOKUP(I207,'Equipment Pricing'!A:C,3,0)</f>
        <v>241</v>
      </c>
      <c r="K207" s="101">
        <f t="shared" si="1"/>
        <v>1056</v>
      </c>
      <c r="L207" s="101">
        <v>360.0</v>
      </c>
      <c r="M207" s="101">
        <f t="shared" si="2"/>
        <v>134.52</v>
      </c>
      <c r="N207" s="101">
        <v>190.0</v>
      </c>
      <c r="O207" s="101">
        <f t="shared" si="3"/>
        <v>1740.52</v>
      </c>
      <c r="P207" s="101">
        <f t="shared" si="4"/>
        <v>1184.48</v>
      </c>
      <c r="Q207" s="51">
        <v>2925.0</v>
      </c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5.75" customHeight="1">
      <c r="A208" s="44" t="s">
        <v>199</v>
      </c>
      <c r="B208" s="45" t="s">
        <v>147</v>
      </c>
      <c r="C208" s="45" t="s">
        <v>93</v>
      </c>
      <c r="D208" s="46" t="s">
        <v>42</v>
      </c>
      <c r="E208" s="46" t="s">
        <v>53</v>
      </c>
      <c r="F208" s="46">
        <v>2.5</v>
      </c>
      <c r="G208" s="55" t="s">
        <v>59</v>
      </c>
      <c r="H208" s="134">
        <f>VLOOKUP(G208,'Equipment Pricing'!A:C,3,0)</f>
        <v>834</v>
      </c>
      <c r="I208" s="55" t="s">
        <v>60</v>
      </c>
      <c r="J208" s="134">
        <f>VLOOKUP(I208,'Equipment Pricing'!A:C,3,0)</f>
        <v>347</v>
      </c>
      <c r="K208" s="101">
        <f t="shared" si="1"/>
        <v>1181</v>
      </c>
      <c r="L208" s="101">
        <v>360.0</v>
      </c>
      <c r="M208" s="101">
        <f t="shared" si="2"/>
        <v>146.395</v>
      </c>
      <c r="N208" s="101">
        <v>190.0</v>
      </c>
      <c r="O208" s="101">
        <f t="shared" si="3"/>
        <v>1877.395</v>
      </c>
      <c r="P208" s="101">
        <f t="shared" si="4"/>
        <v>1097.605</v>
      </c>
      <c r="Q208" s="51">
        <v>2975.0</v>
      </c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5.75" customHeight="1">
      <c r="A209" s="44" t="s">
        <v>199</v>
      </c>
      <c r="B209" s="45" t="s">
        <v>147</v>
      </c>
      <c r="C209" s="45" t="s">
        <v>93</v>
      </c>
      <c r="D209" s="46" t="s">
        <v>42</v>
      </c>
      <c r="E209" s="46" t="s">
        <v>67</v>
      </c>
      <c r="F209" s="46">
        <v>3.0</v>
      </c>
      <c r="G209" s="55" t="s">
        <v>64</v>
      </c>
      <c r="H209" s="134">
        <f>VLOOKUP(G209,'Equipment Pricing'!A:C,3,0)</f>
        <v>910</v>
      </c>
      <c r="I209" s="55" t="s">
        <v>69</v>
      </c>
      <c r="J209" s="134">
        <f>VLOOKUP(I209,'Equipment Pricing'!A:C,3,0)</f>
        <v>294</v>
      </c>
      <c r="K209" s="101">
        <f t="shared" si="1"/>
        <v>1204</v>
      </c>
      <c r="L209" s="101">
        <v>360.0</v>
      </c>
      <c r="M209" s="101">
        <f t="shared" si="2"/>
        <v>148.58</v>
      </c>
      <c r="N209" s="101">
        <v>190.0</v>
      </c>
      <c r="O209" s="101">
        <f t="shared" si="3"/>
        <v>1902.58</v>
      </c>
      <c r="P209" s="101">
        <f t="shared" si="4"/>
        <v>1197.42</v>
      </c>
      <c r="Q209" s="51">
        <v>3100.0</v>
      </c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5.75" customHeight="1">
      <c r="A210" s="44" t="s">
        <v>199</v>
      </c>
      <c r="B210" s="45" t="s">
        <v>147</v>
      </c>
      <c r="C210" s="45" t="s">
        <v>93</v>
      </c>
      <c r="D210" s="46" t="s">
        <v>42</v>
      </c>
      <c r="E210" s="46" t="s">
        <v>67</v>
      </c>
      <c r="F210" s="46">
        <v>3.5</v>
      </c>
      <c r="G210" s="55" t="s">
        <v>71</v>
      </c>
      <c r="H210" s="134">
        <f>VLOOKUP(G210,'Equipment Pricing'!A:C,3,0)</f>
        <v>1144</v>
      </c>
      <c r="I210" s="55" t="s">
        <v>76</v>
      </c>
      <c r="J210" s="134">
        <f>VLOOKUP(I210,'Equipment Pricing'!A:C,3,0)</f>
        <v>338</v>
      </c>
      <c r="K210" s="101">
        <f t="shared" si="1"/>
        <v>1482</v>
      </c>
      <c r="L210" s="101">
        <v>360.0</v>
      </c>
      <c r="M210" s="101">
        <f t="shared" si="2"/>
        <v>174.99</v>
      </c>
      <c r="N210" s="101">
        <v>190.0</v>
      </c>
      <c r="O210" s="101">
        <f t="shared" si="3"/>
        <v>2206.99</v>
      </c>
      <c r="P210" s="101">
        <f t="shared" si="4"/>
        <v>1193.01</v>
      </c>
      <c r="Q210" s="51">
        <v>3400.0</v>
      </c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5.75" customHeight="1">
      <c r="A211" s="44" t="s">
        <v>199</v>
      </c>
      <c r="B211" s="45" t="s">
        <v>147</v>
      </c>
      <c r="C211" s="45" t="s">
        <v>93</v>
      </c>
      <c r="D211" s="46" t="s">
        <v>42</v>
      </c>
      <c r="E211" s="46" t="s">
        <v>53</v>
      </c>
      <c r="F211" s="46">
        <v>4.0</v>
      </c>
      <c r="G211" s="55" t="s">
        <v>78</v>
      </c>
      <c r="H211" s="134">
        <f>VLOOKUP(G211,'Equipment Pricing'!A:C,3,0)</f>
        <v>1191</v>
      </c>
      <c r="I211" s="55" t="s">
        <v>79</v>
      </c>
      <c r="J211" s="134">
        <f>VLOOKUP(I211,'Equipment Pricing'!A:C,3,0)</f>
        <v>429</v>
      </c>
      <c r="K211" s="101">
        <f t="shared" si="1"/>
        <v>1620</v>
      </c>
      <c r="L211" s="101">
        <v>360.0</v>
      </c>
      <c r="M211" s="101">
        <f t="shared" si="2"/>
        <v>188.1</v>
      </c>
      <c r="N211" s="101">
        <v>190.0</v>
      </c>
      <c r="O211" s="101">
        <f t="shared" si="3"/>
        <v>2358.1</v>
      </c>
      <c r="P211" s="101">
        <f t="shared" si="4"/>
        <v>1191.9</v>
      </c>
      <c r="Q211" s="51">
        <v>3550.0</v>
      </c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5.75" customHeight="1">
      <c r="A212" s="44" t="s">
        <v>199</v>
      </c>
      <c r="B212" s="45" t="s">
        <v>147</v>
      </c>
      <c r="C212" s="45" t="s">
        <v>93</v>
      </c>
      <c r="D212" s="46" t="s">
        <v>42</v>
      </c>
      <c r="E212" s="46" t="s">
        <v>67</v>
      </c>
      <c r="F212" s="46">
        <v>5.0</v>
      </c>
      <c r="G212" s="55" t="s">
        <v>83</v>
      </c>
      <c r="H212" s="134">
        <f>VLOOKUP(G212,'Equipment Pricing'!A:C,3,0)</f>
        <v>1374</v>
      </c>
      <c r="I212" s="55" t="s">
        <v>85</v>
      </c>
      <c r="J212" s="134">
        <f>VLOOKUP(I212,'Equipment Pricing'!A:C,3,0)</f>
        <v>394</v>
      </c>
      <c r="K212" s="101">
        <f t="shared" si="1"/>
        <v>1768</v>
      </c>
      <c r="L212" s="101">
        <v>360.0</v>
      </c>
      <c r="M212" s="101">
        <f t="shared" si="2"/>
        <v>202.16</v>
      </c>
      <c r="N212" s="101">
        <v>190.0</v>
      </c>
      <c r="O212" s="101">
        <f t="shared" si="3"/>
        <v>2520.16</v>
      </c>
      <c r="P212" s="101">
        <f t="shared" si="4"/>
        <v>1179.84</v>
      </c>
      <c r="Q212" s="51">
        <v>3700.0</v>
      </c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5.75" customHeight="1">
      <c r="A213" s="44" t="s">
        <v>200</v>
      </c>
      <c r="B213" s="44" t="s">
        <v>115</v>
      </c>
      <c r="C213" s="44" t="s">
        <v>116</v>
      </c>
      <c r="D213" s="46" t="s">
        <v>42</v>
      </c>
      <c r="E213" s="55" t="s">
        <v>43</v>
      </c>
      <c r="F213" s="55">
        <v>1.5</v>
      </c>
      <c r="G213" s="55" t="s">
        <v>117</v>
      </c>
      <c r="H213" s="134">
        <f>VLOOKUP(G213,'Equipment Pricing'!A:C,3,0)</f>
        <v>815</v>
      </c>
      <c r="I213" s="55" t="s">
        <v>119</v>
      </c>
      <c r="J213" s="134">
        <f>VLOOKUP(I213,'Equipment Pricing'!A:C,3,0)</f>
        <v>331</v>
      </c>
      <c r="K213" s="101">
        <f t="shared" si="1"/>
        <v>1146</v>
      </c>
      <c r="L213" s="101">
        <v>360.0</v>
      </c>
      <c r="M213" s="101">
        <f t="shared" ref="M213:M227" si="5">SUM(K213:L213)*0.095</f>
        <v>143.07</v>
      </c>
      <c r="N213" s="101">
        <v>190.0</v>
      </c>
      <c r="O213" s="135">
        <f t="shared" si="3"/>
        <v>1839.07</v>
      </c>
      <c r="P213" s="101">
        <f t="shared" si="4"/>
        <v>1085.93</v>
      </c>
      <c r="Q213" s="51">
        <v>2925.0</v>
      </c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5.75" customHeight="1">
      <c r="A214" s="44" t="s">
        <v>200</v>
      </c>
      <c r="B214" s="44" t="s">
        <v>115</v>
      </c>
      <c r="C214" s="44" t="s">
        <v>116</v>
      </c>
      <c r="D214" s="46" t="s">
        <v>42</v>
      </c>
      <c r="E214" s="46" t="s">
        <v>53</v>
      </c>
      <c r="F214" s="55">
        <v>1.5</v>
      </c>
      <c r="G214" s="55" t="s">
        <v>117</v>
      </c>
      <c r="H214" s="134">
        <f>VLOOKUP(G214,'Equipment Pricing'!A:C,3,0)</f>
        <v>815</v>
      </c>
      <c r="I214" s="55" t="s">
        <v>121</v>
      </c>
      <c r="J214" s="134">
        <f>VLOOKUP(I214,'Equipment Pricing'!A:C,3,0)</f>
        <v>333</v>
      </c>
      <c r="K214" s="101">
        <f t="shared" si="1"/>
        <v>1148</v>
      </c>
      <c r="L214" s="101">
        <v>360.0</v>
      </c>
      <c r="M214" s="101">
        <f t="shared" si="5"/>
        <v>143.26</v>
      </c>
      <c r="N214" s="101">
        <v>190.0</v>
      </c>
      <c r="O214" s="135">
        <f t="shared" si="3"/>
        <v>1841.26</v>
      </c>
      <c r="P214" s="101">
        <f t="shared" si="4"/>
        <v>1083.74</v>
      </c>
      <c r="Q214" s="51">
        <v>2925.0</v>
      </c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5.75" customHeight="1">
      <c r="A215" s="44" t="s">
        <v>200</v>
      </c>
      <c r="B215" s="44" t="s">
        <v>115</v>
      </c>
      <c r="C215" s="44" t="s">
        <v>116</v>
      </c>
      <c r="D215" s="46" t="s">
        <v>42</v>
      </c>
      <c r="E215" s="46" t="s">
        <v>53</v>
      </c>
      <c r="F215" s="55">
        <v>1.5</v>
      </c>
      <c r="G215" s="55" t="s">
        <v>117</v>
      </c>
      <c r="H215" s="134">
        <f>VLOOKUP(G215,'Equipment Pricing'!A:C,3,0)</f>
        <v>815</v>
      </c>
      <c r="I215" s="55" t="s">
        <v>122</v>
      </c>
      <c r="J215" s="134">
        <f>VLOOKUP(I215,'Equipment Pricing'!A:C,3,0)</f>
        <v>243</v>
      </c>
      <c r="K215" s="101">
        <f t="shared" si="1"/>
        <v>1058</v>
      </c>
      <c r="L215" s="101">
        <v>360.0</v>
      </c>
      <c r="M215" s="101">
        <f t="shared" si="5"/>
        <v>134.71</v>
      </c>
      <c r="N215" s="101">
        <v>190.0</v>
      </c>
      <c r="O215" s="135">
        <f t="shared" si="3"/>
        <v>1742.71</v>
      </c>
      <c r="P215" s="101">
        <f t="shared" si="4"/>
        <v>1182.29</v>
      </c>
      <c r="Q215" s="51">
        <v>2925.0</v>
      </c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5.75" customHeight="1">
      <c r="A216" s="44" t="s">
        <v>200</v>
      </c>
      <c r="B216" s="44" t="s">
        <v>115</v>
      </c>
      <c r="C216" s="44" t="s">
        <v>116</v>
      </c>
      <c r="D216" s="46" t="s">
        <v>42</v>
      </c>
      <c r="E216" s="55" t="s">
        <v>43</v>
      </c>
      <c r="F216" s="55">
        <v>2.0</v>
      </c>
      <c r="G216" s="55" t="s">
        <v>123</v>
      </c>
      <c r="H216" s="134">
        <f>VLOOKUP(G216,'Equipment Pricing'!A:C,3,0)</f>
        <v>815</v>
      </c>
      <c r="I216" s="55" t="s">
        <v>119</v>
      </c>
      <c r="J216" s="134">
        <f>VLOOKUP(I216,'Equipment Pricing'!A:C,3,0)</f>
        <v>331</v>
      </c>
      <c r="K216" s="101">
        <f t="shared" si="1"/>
        <v>1146</v>
      </c>
      <c r="L216" s="101">
        <v>360.0</v>
      </c>
      <c r="M216" s="101">
        <f t="shared" si="5"/>
        <v>143.07</v>
      </c>
      <c r="N216" s="101">
        <v>190.0</v>
      </c>
      <c r="O216" s="135">
        <f t="shared" si="3"/>
        <v>1839.07</v>
      </c>
      <c r="P216" s="101">
        <f t="shared" si="4"/>
        <v>1085.93</v>
      </c>
      <c r="Q216" s="51">
        <v>2925.0</v>
      </c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5.75" customHeight="1">
      <c r="A217" s="44" t="s">
        <v>200</v>
      </c>
      <c r="B217" s="44" t="s">
        <v>115</v>
      </c>
      <c r="C217" s="44" t="s">
        <v>116</v>
      </c>
      <c r="D217" s="46" t="s">
        <v>42</v>
      </c>
      <c r="E217" s="46" t="s">
        <v>53</v>
      </c>
      <c r="F217" s="55">
        <v>2.0</v>
      </c>
      <c r="G217" s="55" t="s">
        <v>123</v>
      </c>
      <c r="H217" s="134">
        <f>VLOOKUP(G217,'Equipment Pricing'!A:C,3,0)</f>
        <v>815</v>
      </c>
      <c r="I217" s="55" t="s">
        <v>121</v>
      </c>
      <c r="J217" s="134">
        <f>VLOOKUP(I217,'Equipment Pricing'!A:C,3,0)</f>
        <v>333</v>
      </c>
      <c r="K217" s="101">
        <f t="shared" si="1"/>
        <v>1148</v>
      </c>
      <c r="L217" s="101">
        <v>360.0</v>
      </c>
      <c r="M217" s="101">
        <f t="shared" si="5"/>
        <v>143.26</v>
      </c>
      <c r="N217" s="101">
        <v>190.0</v>
      </c>
      <c r="O217" s="135">
        <f t="shared" si="3"/>
        <v>1841.26</v>
      </c>
      <c r="P217" s="101">
        <f t="shared" si="4"/>
        <v>1083.74</v>
      </c>
      <c r="Q217" s="51">
        <v>2925.0</v>
      </c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5.75" customHeight="1">
      <c r="A218" s="44" t="s">
        <v>200</v>
      </c>
      <c r="B218" s="44" t="s">
        <v>115</v>
      </c>
      <c r="C218" s="44" t="s">
        <v>116</v>
      </c>
      <c r="D218" s="46" t="s">
        <v>42</v>
      </c>
      <c r="E218" s="46" t="s">
        <v>53</v>
      </c>
      <c r="F218" s="55">
        <v>2.0</v>
      </c>
      <c r="G218" s="55" t="s">
        <v>123</v>
      </c>
      <c r="H218" s="134">
        <f>VLOOKUP(G218,'Equipment Pricing'!A:C,3,0)</f>
        <v>815</v>
      </c>
      <c r="I218" s="55" t="s">
        <v>122</v>
      </c>
      <c r="J218" s="134">
        <f>VLOOKUP(I218,'Equipment Pricing'!A:C,3,0)</f>
        <v>243</v>
      </c>
      <c r="K218" s="101">
        <f t="shared" si="1"/>
        <v>1058</v>
      </c>
      <c r="L218" s="101">
        <v>360.0</v>
      </c>
      <c r="M218" s="101">
        <f t="shared" si="5"/>
        <v>134.71</v>
      </c>
      <c r="N218" s="101">
        <v>190.0</v>
      </c>
      <c r="O218" s="135">
        <f t="shared" si="3"/>
        <v>1742.71</v>
      </c>
      <c r="P218" s="101">
        <f t="shared" si="4"/>
        <v>1182.29</v>
      </c>
      <c r="Q218" s="51">
        <v>2925.0</v>
      </c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5.75" customHeight="1">
      <c r="A219" s="44" t="s">
        <v>200</v>
      </c>
      <c r="B219" s="44" t="s">
        <v>115</v>
      </c>
      <c r="C219" s="44" t="s">
        <v>116</v>
      </c>
      <c r="D219" s="46" t="s">
        <v>42</v>
      </c>
      <c r="E219" s="46" t="s">
        <v>53</v>
      </c>
      <c r="F219" s="55">
        <v>2.5</v>
      </c>
      <c r="G219" s="55" t="s">
        <v>124</v>
      </c>
      <c r="H219" s="134">
        <f>VLOOKUP(G219,'Equipment Pricing'!A:C,3,0)</f>
        <v>834</v>
      </c>
      <c r="I219" s="55" t="s">
        <v>125</v>
      </c>
      <c r="J219" s="134">
        <f>VLOOKUP(I219,'Equipment Pricing'!A:C,3,0)</f>
        <v>344</v>
      </c>
      <c r="K219" s="101">
        <f t="shared" si="1"/>
        <v>1178</v>
      </c>
      <c r="L219" s="101">
        <v>360.0</v>
      </c>
      <c r="M219" s="101">
        <f t="shared" si="5"/>
        <v>146.11</v>
      </c>
      <c r="N219" s="101">
        <v>190.0</v>
      </c>
      <c r="O219" s="135">
        <f t="shared" si="3"/>
        <v>1874.11</v>
      </c>
      <c r="P219" s="101">
        <f t="shared" si="4"/>
        <v>1100.89</v>
      </c>
      <c r="Q219" s="51">
        <v>2975.0</v>
      </c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5.75" customHeight="1">
      <c r="A220" s="44" t="s">
        <v>200</v>
      </c>
      <c r="B220" s="44" t="s">
        <v>115</v>
      </c>
      <c r="C220" s="44" t="s">
        <v>116</v>
      </c>
      <c r="D220" s="46" t="s">
        <v>42</v>
      </c>
      <c r="E220" s="46" t="s">
        <v>53</v>
      </c>
      <c r="F220" s="55">
        <v>2.5</v>
      </c>
      <c r="G220" s="55" t="s">
        <v>124</v>
      </c>
      <c r="H220" s="134">
        <f>VLOOKUP(G220,'Equipment Pricing'!A:C,3,0)</f>
        <v>834</v>
      </c>
      <c r="I220" s="55" t="s">
        <v>126</v>
      </c>
      <c r="J220" s="134">
        <f>VLOOKUP(I220,'Equipment Pricing'!A:C,3,0)</f>
        <v>253</v>
      </c>
      <c r="K220" s="101">
        <f t="shared" si="1"/>
        <v>1087</v>
      </c>
      <c r="L220" s="101">
        <v>360.0</v>
      </c>
      <c r="M220" s="101">
        <f t="shared" si="5"/>
        <v>137.465</v>
      </c>
      <c r="N220" s="101">
        <v>190.0</v>
      </c>
      <c r="O220" s="135">
        <f t="shared" si="3"/>
        <v>1774.465</v>
      </c>
      <c r="P220" s="101">
        <f t="shared" si="4"/>
        <v>1200.535</v>
      </c>
      <c r="Q220" s="51">
        <v>2975.0</v>
      </c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5.75" customHeight="1">
      <c r="A221" s="44" t="s">
        <v>200</v>
      </c>
      <c r="B221" s="44" t="s">
        <v>115</v>
      </c>
      <c r="C221" s="44" t="s">
        <v>116</v>
      </c>
      <c r="D221" s="46" t="s">
        <v>42</v>
      </c>
      <c r="E221" s="46" t="s">
        <v>53</v>
      </c>
      <c r="F221" s="55">
        <v>3.0</v>
      </c>
      <c r="G221" s="55" t="s">
        <v>127</v>
      </c>
      <c r="H221" s="134">
        <f>VLOOKUP(G221,'Equipment Pricing'!A:C,3,0)</f>
        <v>910</v>
      </c>
      <c r="I221" s="55" t="s">
        <v>128</v>
      </c>
      <c r="J221" s="134">
        <f>VLOOKUP(I221,'Equipment Pricing'!A:C,3,0)</f>
        <v>294</v>
      </c>
      <c r="K221" s="101">
        <f t="shared" si="1"/>
        <v>1204</v>
      </c>
      <c r="L221" s="101">
        <v>360.0</v>
      </c>
      <c r="M221" s="101">
        <f t="shared" si="5"/>
        <v>148.58</v>
      </c>
      <c r="N221" s="101">
        <v>190.0</v>
      </c>
      <c r="O221" s="135">
        <f t="shared" si="3"/>
        <v>1902.58</v>
      </c>
      <c r="P221" s="101">
        <f t="shared" si="4"/>
        <v>1197.42</v>
      </c>
      <c r="Q221" s="51">
        <v>3100.0</v>
      </c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5.75" customHeight="1">
      <c r="A222" s="44" t="s">
        <v>200</v>
      </c>
      <c r="B222" s="44" t="s">
        <v>115</v>
      </c>
      <c r="C222" s="44" t="s">
        <v>116</v>
      </c>
      <c r="D222" s="46" t="s">
        <v>42</v>
      </c>
      <c r="E222" s="46" t="s">
        <v>67</v>
      </c>
      <c r="F222" s="55">
        <v>3.0</v>
      </c>
      <c r="G222" s="55" t="s">
        <v>127</v>
      </c>
      <c r="H222" s="134">
        <f>VLOOKUP(G222,'Equipment Pricing'!A:C,3,0)</f>
        <v>910</v>
      </c>
      <c r="I222" s="55" t="s">
        <v>128</v>
      </c>
      <c r="J222" s="134">
        <f>VLOOKUP(I222,'Equipment Pricing'!A:C,3,0)</f>
        <v>294</v>
      </c>
      <c r="K222" s="101">
        <f t="shared" si="1"/>
        <v>1204</v>
      </c>
      <c r="L222" s="101">
        <v>360.0</v>
      </c>
      <c r="M222" s="101">
        <f t="shared" si="5"/>
        <v>148.58</v>
      </c>
      <c r="N222" s="101">
        <v>190.0</v>
      </c>
      <c r="O222" s="135">
        <f t="shared" si="3"/>
        <v>1902.58</v>
      </c>
      <c r="P222" s="101">
        <f t="shared" si="4"/>
        <v>1197.42</v>
      </c>
      <c r="Q222" s="51">
        <v>3100.0</v>
      </c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5.75" customHeight="1">
      <c r="A223" s="44" t="s">
        <v>200</v>
      </c>
      <c r="B223" s="44" t="s">
        <v>115</v>
      </c>
      <c r="C223" s="44" t="s">
        <v>116</v>
      </c>
      <c r="D223" s="46" t="s">
        <v>42</v>
      </c>
      <c r="E223" s="46" t="s">
        <v>67</v>
      </c>
      <c r="F223" s="55">
        <v>3.5</v>
      </c>
      <c r="G223" s="55" t="s">
        <v>130</v>
      </c>
      <c r="H223" s="134">
        <f>VLOOKUP(G223,'Equipment Pricing'!A:C,3,0)</f>
        <v>1144</v>
      </c>
      <c r="I223" s="55" t="s">
        <v>132</v>
      </c>
      <c r="J223" s="134">
        <f>VLOOKUP(I223,'Equipment Pricing'!A:C,3,0)</f>
        <v>382</v>
      </c>
      <c r="K223" s="101">
        <f t="shared" si="1"/>
        <v>1526</v>
      </c>
      <c r="L223" s="101">
        <v>360.0</v>
      </c>
      <c r="M223" s="101">
        <f t="shared" si="5"/>
        <v>179.17</v>
      </c>
      <c r="N223" s="101">
        <v>190.0</v>
      </c>
      <c r="O223" s="135">
        <f t="shared" si="3"/>
        <v>2255.17</v>
      </c>
      <c r="P223" s="101">
        <f t="shared" si="4"/>
        <v>1144.83</v>
      </c>
      <c r="Q223" s="51">
        <v>3400.0</v>
      </c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5.75" customHeight="1">
      <c r="A224" s="44" t="s">
        <v>200</v>
      </c>
      <c r="B224" s="44" t="s">
        <v>115</v>
      </c>
      <c r="C224" s="44" t="s">
        <v>116</v>
      </c>
      <c r="D224" s="46" t="s">
        <v>42</v>
      </c>
      <c r="E224" s="46" t="s">
        <v>67</v>
      </c>
      <c r="F224" s="55">
        <v>3.5</v>
      </c>
      <c r="G224" s="55" t="s">
        <v>130</v>
      </c>
      <c r="H224" s="134">
        <f>VLOOKUP(G224,'Equipment Pricing'!A:C,3,0)</f>
        <v>1144</v>
      </c>
      <c r="I224" s="55" t="s">
        <v>133</v>
      </c>
      <c r="J224" s="134">
        <f>VLOOKUP(I224,'Equipment Pricing'!A:C,3,0)</f>
        <v>471</v>
      </c>
      <c r="K224" s="101">
        <f t="shared" si="1"/>
        <v>1615</v>
      </c>
      <c r="L224" s="101">
        <v>360.0</v>
      </c>
      <c r="M224" s="101">
        <f t="shared" si="5"/>
        <v>187.625</v>
      </c>
      <c r="N224" s="101">
        <v>190.0</v>
      </c>
      <c r="O224" s="135">
        <f t="shared" si="3"/>
        <v>2352.625</v>
      </c>
      <c r="P224" s="101">
        <f t="shared" si="4"/>
        <v>1047.375</v>
      </c>
      <c r="Q224" s="51">
        <v>3400.0</v>
      </c>
      <c r="R224" s="75"/>
      <c r="S224" s="75"/>
      <c r="T224" s="1"/>
      <c r="U224" s="1"/>
      <c r="V224" s="1"/>
      <c r="W224" s="1"/>
      <c r="X224" s="1"/>
      <c r="Y224" s="1"/>
      <c r="Z224" s="1"/>
      <c r="AA224" s="1"/>
    </row>
    <row r="225" ht="15.75" customHeight="1">
      <c r="A225" s="44" t="s">
        <v>200</v>
      </c>
      <c r="B225" s="44" t="s">
        <v>115</v>
      </c>
      <c r="C225" s="44" t="s">
        <v>116</v>
      </c>
      <c r="D225" s="46" t="s">
        <v>42</v>
      </c>
      <c r="E225" s="46" t="s">
        <v>67</v>
      </c>
      <c r="F225" s="55">
        <v>4.0</v>
      </c>
      <c r="G225" s="55" t="s">
        <v>134</v>
      </c>
      <c r="H225" s="134">
        <f>VLOOKUP(G225,'Equipment Pricing'!A:C,3,0)</f>
        <v>1191</v>
      </c>
      <c r="I225" s="55" t="s">
        <v>135</v>
      </c>
      <c r="J225" s="134">
        <f>VLOOKUP(I225,'Equipment Pricing'!A:C,3,0)</f>
        <v>429</v>
      </c>
      <c r="K225" s="101">
        <f t="shared" si="1"/>
        <v>1620</v>
      </c>
      <c r="L225" s="101">
        <v>360.0</v>
      </c>
      <c r="M225" s="101">
        <f t="shared" si="5"/>
        <v>188.1</v>
      </c>
      <c r="N225" s="101">
        <v>190.0</v>
      </c>
      <c r="O225" s="135">
        <f t="shared" si="3"/>
        <v>2358.1</v>
      </c>
      <c r="P225" s="101">
        <f t="shared" si="4"/>
        <v>1191.9</v>
      </c>
      <c r="Q225" s="51">
        <v>3550.0</v>
      </c>
      <c r="R225" s="75"/>
      <c r="S225" s="75"/>
      <c r="T225" s="1"/>
      <c r="U225" s="1"/>
      <c r="V225" s="1"/>
      <c r="W225" s="1"/>
      <c r="X225" s="1"/>
      <c r="Y225" s="1"/>
      <c r="Z225" s="1"/>
      <c r="AA225" s="1"/>
    </row>
    <row r="226" ht="15.75" customHeight="1">
      <c r="A226" s="44" t="s">
        <v>200</v>
      </c>
      <c r="B226" s="44" t="s">
        <v>115</v>
      </c>
      <c r="C226" s="44" t="s">
        <v>116</v>
      </c>
      <c r="D226" s="46" t="s">
        <v>42</v>
      </c>
      <c r="E226" s="46" t="s">
        <v>67</v>
      </c>
      <c r="F226" s="55">
        <v>4.0</v>
      </c>
      <c r="G226" s="55" t="s">
        <v>134</v>
      </c>
      <c r="H226" s="134">
        <f>VLOOKUP(G226,'Equipment Pricing'!A:C,3,0)</f>
        <v>1191</v>
      </c>
      <c r="I226" s="55" t="s">
        <v>136</v>
      </c>
      <c r="J226" s="134">
        <f>VLOOKUP(I226,'Equipment Pricing'!A:C,3,0)</f>
        <v>476</v>
      </c>
      <c r="K226" s="101">
        <f t="shared" si="1"/>
        <v>1667</v>
      </c>
      <c r="L226" s="101">
        <v>360.0</v>
      </c>
      <c r="M226" s="101">
        <f t="shared" si="5"/>
        <v>192.565</v>
      </c>
      <c r="N226" s="101">
        <v>190.0</v>
      </c>
      <c r="O226" s="135">
        <f t="shared" si="3"/>
        <v>2409.565</v>
      </c>
      <c r="P226" s="101">
        <f t="shared" si="4"/>
        <v>1140.435</v>
      </c>
      <c r="Q226" s="51">
        <v>3550.0</v>
      </c>
      <c r="R226" s="75"/>
      <c r="S226" s="75"/>
      <c r="T226" s="1"/>
      <c r="U226" s="1"/>
      <c r="V226" s="1"/>
      <c r="W226" s="1"/>
      <c r="X226" s="1"/>
      <c r="Y226" s="1"/>
      <c r="Z226" s="1"/>
      <c r="AA226" s="1"/>
    </row>
    <row r="227" ht="15.75" customHeight="1">
      <c r="A227" s="44" t="s">
        <v>200</v>
      </c>
      <c r="B227" s="44" t="s">
        <v>115</v>
      </c>
      <c r="C227" s="44" t="s">
        <v>116</v>
      </c>
      <c r="D227" s="46" t="s">
        <v>42</v>
      </c>
      <c r="E227" s="46" t="s">
        <v>67</v>
      </c>
      <c r="F227" s="55">
        <v>5.0</v>
      </c>
      <c r="G227" s="55" t="s">
        <v>137</v>
      </c>
      <c r="H227" s="134">
        <f>VLOOKUP(G227,'Equipment Pricing'!A:C,3,0)</f>
        <v>1374</v>
      </c>
      <c r="I227" s="55" t="s">
        <v>138</v>
      </c>
      <c r="J227" s="134">
        <f>VLOOKUP(I227,'Equipment Pricing'!A:C,3,0)</f>
        <v>394</v>
      </c>
      <c r="K227" s="101">
        <f t="shared" si="1"/>
        <v>1768</v>
      </c>
      <c r="L227" s="101">
        <v>360.0</v>
      </c>
      <c r="M227" s="101">
        <f t="shared" si="5"/>
        <v>202.16</v>
      </c>
      <c r="N227" s="101">
        <v>190.0</v>
      </c>
      <c r="O227" s="135">
        <f t="shared" si="3"/>
        <v>2520.16</v>
      </c>
      <c r="P227" s="101">
        <f t="shared" si="4"/>
        <v>1179.84</v>
      </c>
      <c r="Q227" s="51">
        <v>3700.0</v>
      </c>
      <c r="R227" s="75"/>
      <c r="S227" s="75"/>
      <c r="T227" s="1"/>
      <c r="U227" s="1"/>
      <c r="V227" s="1"/>
      <c r="W227" s="1"/>
      <c r="X227" s="1"/>
      <c r="Y227" s="1"/>
      <c r="Z227" s="1"/>
      <c r="AA227" s="1"/>
    </row>
    <row r="228" ht="15.75" customHeight="1">
      <c r="A228" s="44" t="s">
        <v>200</v>
      </c>
      <c r="B228" s="44" t="s">
        <v>115</v>
      </c>
      <c r="C228" s="44" t="s">
        <v>116</v>
      </c>
      <c r="D228" s="46" t="s">
        <v>42</v>
      </c>
      <c r="E228" s="55" t="s">
        <v>139</v>
      </c>
      <c r="F228" s="55">
        <v>5.0</v>
      </c>
      <c r="G228" s="55" t="s">
        <v>137</v>
      </c>
      <c r="H228" s="134">
        <f>VLOOKUP(G228,'Equipment Pricing'!A:C,3,0)</f>
        <v>1374</v>
      </c>
      <c r="I228" s="55" t="s">
        <v>141</v>
      </c>
      <c r="J228" s="134">
        <f>VLOOKUP(I228,'Equipment Pricing'!A:C,3,0)</f>
        <v>491</v>
      </c>
      <c r="K228" s="101">
        <f t="shared" si="1"/>
        <v>1865</v>
      </c>
      <c r="L228" s="101">
        <v>360.0</v>
      </c>
      <c r="M228" s="101">
        <f t="shared" ref="M228:M343" si="6">(K228+L228)*0.095</f>
        <v>211.375</v>
      </c>
      <c r="N228" s="101">
        <v>190.0</v>
      </c>
      <c r="O228" s="101">
        <f t="shared" si="3"/>
        <v>2626.375</v>
      </c>
      <c r="P228" s="101">
        <f t="shared" si="4"/>
        <v>1073.625</v>
      </c>
      <c r="Q228" s="51">
        <v>3700.0</v>
      </c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5.75" customHeight="1">
      <c r="A229" s="44" t="s">
        <v>200</v>
      </c>
      <c r="B229" s="44" t="s">
        <v>115</v>
      </c>
      <c r="C229" s="44" t="s">
        <v>116</v>
      </c>
      <c r="D229" s="46" t="s">
        <v>42</v>
      </c>
      <c r="E229" s="46" t="s">
        <v>67</v>
      </c>
      <c r="F229" s="55">
        <v>5.0</v>
      </c>
      <c r="G229" s="55" t="s">
        <v>137</v>
      </c>
      <c r="H229" s="134">
        <f>VLOOKUP(G229,'Equipment Pricing'!A:C,3,0)</f>
        <v>1374</v>
      </c>
      <c r="I229" s="55" t="s">
        <v>142</v>
      </c>
      <c r="J229" s="134">
        <f>VLOOKUP(I229,'Equipment Pricing'!A:C,3,0)</f>
        <v>516</v>
      </c>
      <c r="K229" s="101">
        <f t="shared" si="1"/>
        <v>1890</v>
      </c>
      <c r="L229" s="101">
        <v>360.0</v>
      </c>
      <c r="M229" s="101">
        <f t="shared" si="6"/>
        <v>213.75</v>
      </c>
      <c r="N229" s="101">
        <v>190.0</v>
      </c>
      <c r="O229" s="101">
        <f t="shared" si="3"/>
        <v>2653.75</v>
      </c>
      <c r="P229" s="101">
        <f t="shared" si="4"/>
        <v>1046.25</v>
      </c>
      <c r="Q229" s="51">
        <v>3700.0</v>
      </c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5.75" customHeight="1">
      <c r="A230" s="45" t="s">
        <v>201</v>
      </c>
      <c r="B230" s="45" t="s">
        <v>173</v>
      </c>
      <c r="C230" s="45" t="s">
        <v>174</v>
      </c>
      <c r="D230" s="46" t="s">
        <v>42</v>
      </c>
      <c r="E230" s="46" t="s">
        <v>106</v>
      </c>
      <c r="F230" s="46">
        <v>1.5</v>
      </c>
      <c r="G230" s="152" t="s">
        <v>149</v>
      </c>
      <c r="H230" s="134">
        <f>VLOOKUP(G230,'Equipment Pricing'!A:C,3,0)</f>
        <v>823</v>
      </c>
      <c r="I230" s="55" t="s">
        <v>151</v>
      </c>
      <c r="J230" s="134">
        <f>VLOOKUP(I230,'Equipment Pricing'!A:C,3,0)</f>
        <v>331</v>
      </c>
      <c r="K230" s="101">
        <f t="shared" si="1"/>
        <v>1154</v>
      </c>
      <c r="L230" s="101">
        <v>360.0</v>
      </c>
      <c r="M230" s="101">
        <f t="shared" si="6"/>
        <v>143.83</v>
      </c>
      <c r="N230" s="101">
        <v>190.0</v>
      </c>
      <c r="O230" s="101">
        <f t="shared" si="3"/>
        <v>1847.83</v>
      </c>
      <c r="P230" s="101">
        <f t="shared" si="4"/>
        <v>1077.17</v>
      </c>
      <c r="Q230" s="51">
        <v>2925.0</v>
      </c>
      <c r="R230" s="75"/>
      <c r="S230" s="75"/>
      <c r="T230" s="1"/>
      <c r="U230" s="1"/>
      <c r="V230" s="1"/>
      <c r="W230" s="1"/>
      <c r="X230" s="1"/>
      <c r="Y230" s="1"/>
      <c r="Z230" s="1"/>
      <c r="AA230" s="1"/>
    </row>
    <row r="231" ht="15.75" customHeight="1">
      <c r="A231" s="45" t="s">
        <v>201</v>
      </c>
      <c r="B231" s="45" t="s">
        <v>173</v>
      </c>
      <c r="C231" s="45" t="s">
        <v>174</v>
      </c>
      <c r="D231" s="46" t="s">
        <v>42</v>
      </c>
      <c r="E231" s="46" t="s">
        <v>106</v>
      </c>
      <c r="F231" s="46">
        <v>1.5</v>
      </c>
      <c r="G231" s="152" t="s">
        <v>149</v>
      </c>
      <c r="H231" s="134">
        <f>VLOOKUP(G231,'Equipment Pricing'!A:C,3,0)</f>
        <v>823</v>
      </c>
      <c r="I231" s="55" t="s">
        <v>175</v>
      </c>
      <c r="J231" s="134">
        <f>VLOOKUP(I231,'Equipment Pricing'!A:C,3,0)</f>
        <v>386</v>
      </c>
      <c r="K231" s="101">
        <f t="shared" si="1"/>
        <v>1209</v>
      </c>
      <c r="L231" s="101">
        <v>360.0</v>
      </c>
      <c r="M231" s="101">
        <f t="shared" si="6"/>
        <v>149.055</v>
      </c>
      <c r="N231" s="101">
        <v>190.0</v>
      </c>
      <c r="O231" s="101">
        <f t="shared" si="3"/>
        <v>1908.055</v>
      </c>
      <c r="P231" s="101">
        <f t="shared" si="4"/>
        <v>1016.945</v>
      </c>
      <c r="Q231" s="51">
        <v>2925.0</v>
      </c>
      <c r="R231" s="75"/>
      <c r="S231" s="75"/>
      <c r="T231" s="1"/>
      <c r="U231" s="1"/>
      <c r="V231" s="1"/>
      <c r="W231" s="1"/>
      <c r="X231" s="1"/>
      <c r="Y231" s="1"/>
      <c r="Z231" s="1"/>
      <c r="AA231" s="1"/>
    </row>
    <row r="232" ht="15.75" customHeight="1">
      <c r="A232" s="45" t="s">
        <v>201</v>
      </c>
      <c r="B232" s="45" t="s">
        <v>173</v>
      </c>
      <c r="C232" s="45" t="s">
        <v>174</v>
      </c>
      <c r="D232" s="46" t="s">
        <v>42</v>
      </c>
      <c r="E232" s="46" t="s">
        <v>106</v>
      </c>
      <c r="F232" s="46">
        <v>2.0</v>
      </c>
      <c r="G232" s="152" t="s">
        <v>152</v>
      </c>
      <c r="H232" s="134">
        <f>VLOOKUP(G232,'Equipment Pricing'!A:C,3,0)</f>
        <v>836</v>
      </c>
      <c r="I232" s="55" t="s">
        <v>151</v>
      </c>
      <c r="J232" s="134">
        <f>VLOOKUP(I232,'Equipment Pricing'!A:C,3,0)</f>
        <v>331</v>
      </c>
      <c r="K232" s="101">
        <f t="shared" si="1"/>
        <v>1167</v>
      </c>
      <c r="L232" s="101">
        <v>360.0</v>
      </c>
      <c r="M232" s="101">
        <f t="shared" si="6"/>
        <v>145.065</v>
      </c>
      <c r="N232" s="101">
        <v>190.0</v>
      </c>
      <c r="O232" s="101">
        <f t="shared" si="3"/>
        <v>1862.065</v>
      </c>
      <c r="P232" s="101">
        <f t="shared" si="4"/>
        <v>1062.935</v>
      </c>
      <c r="Q232" s="51">
        <v>2925.0</v>
      </c>
      <c r="R232" s="75"/>
      <c r="S232" s="75"/>
      <c r="T232" s="1"/>
      <c r="U232" s="1"/>
      <c r="V232" s="1"/>
      <c r="W232" s="1"/>
      <c r="X232" s="1"/>
      <c r="Y232" s="1"/>
      <c r="Z232" s="1"/>
      <c r="AA232" s="1"/>
    </row>
    <row r="233" ht="15.75" customHeight="1">
      <c r="A233" s="45" t="s">
        <v>201</v>
      </c>
      <c r="B233" s="45" t="s">
        <v>173</v>
      </c>
      <c r="C233" s="45" t="s">
        <v>174</v>
      </c>
      <c r="D233" s="46" t="s">
        <v>42</v>
      </c>
      <c r="E233" s="46" t="s">
        <v>106</v>
      </c>
      <c r="F233" s="46">
        <v>2.0</v>
      </c>
      <c r="G233" s="152" t="s">
        <v>152</v>
      </c>
      <c r="H233" s="134">
        <f>VLOOKUP(G233,'Equipment Pricing'!A:C,3,0)</f>
        <v>836</v>
      </c>
      <c r="I233" s="55" t="s">
        <v>177</v>
      </c>
      <c r="J233" s="134">
        <f>VLOOKUP(I233,'Equipment Pricing'!A:C,3,0)</f>
        <v>243</v>
      </c>
      <c r="K233" s="101">
        <f t="shared" si="1"/>
        <v>1079</v>
      </c>
      <c r="L233" s="101">
        <v>360.0</v>
      </c>
      <c r="M233" s="101">
        <f t="shared" si="6"/>
        <v>136.705</v>
      </c>
      <c r="N233" s="101">
        <v>190.0</v>
      </c>
      <c r="O233" s="101">
        <f t="shared" si="3"/>
        <v>1765.705</v>
      </c>
      <c r="P233" s="101">
        <f t="shared" si="4"/>
        <v>1159.295</v>
      </c>
      <c r="Q233" s="51">
        <v>2925.0</v>
      </c>
      <c r="R233" s="75"/>
      <c r="S233" s="75"/>
      <c r="T233" s="1"/>
      <c r="U233" s="1"/>
      <c r="V233" s="1"/>
      <c r="W233" s="1"/>
      <c r="X233" s="1"/>
      <c r="Y233" s="1"/>
      <c r="Z233" s="1"/>
      <c r="AA233" s="1"/>
    </row>
    <row r="234" ht="15.75" customHeight="1">
      <c r="A234" s="45" t="s">
        <v>201</v>
      </c>
      <c r="B234" s="45" t="s">
        <v>173</v>
      </c>
      <c r="C234" s="45" t="s">
        <v>174</v>
      </c>
      <c r="D234" s="46" t="s">
        <v>42</v>
      </c>
      <c r="E234" s="46" t="s">
        <v>106</v>
      </c>
      <c r="F234" s="46">
        <v>2.5</v>
      </c>
      <c r="G234" s="152" t="s">
        <v>153</v>
      </c>
      <c r="H234" s="134">
        <f>VLOOKUP(G234,'Equipment Pricing'!A:C,3,0)</f>
        <v>872</v>
      </c>
      <c r="I234" s="55" t="s">
        <v>154</v>
      </c>
      <c r="J234" s="134">
        <f>VLOOKUP(I234,'Equipment Pricing'!A:C,3,0)</f>
        <v>253</v>
      </c>
      <c r="K234" s="101">
        <f t="shared" si="1"/>
        <v>1125</v>
      </c>
      <c r="L234" s="101">
        <v>360.0</v>
      </c>
      <c r="M234" s="101">
        <f t="shared" si="6"/>
        <v>141.075</v>
      </c>
      <c r="N234" s="101">
        <v>190.0</v>
      </c>
      <c r="O234" s="101">
        <f t="shared" si="3"/>
        <v>1816.075</v>
      </c>
      <c r="P234" s="101">
        <f t="shared" si="4"/>
        <v>1158.925</v>
      </c>
      <c r="Q234" s="51">
        <v>2975.0</v>
      </c>
      <c r="R234" s="75"/>
      <c r="S234" s="75"/>
      <c r="T234" s="1"/>
      <c r="U234" s="1"/>
      <c r="V234" s="1"/>
      <c r="W234" s="1"/>
      <c r="X234" s="1"/>
      <c r="Y234" s="1"/>
      <c r="Z234" s="1"/>
      <c r="AA234" s="1"/>
    </row>
    <row r="235" ht="15.75" customHeight="1">
      <c r="A235" s="45" t="s">
        <v>201</v>
      </c>
      <c r="B235" s="45" t="s">
        <v>173</v>
      </c>
      <c r="C235" s="45" t="s">
        <v>174</v>
      </c>
      <c r="D235" s="46" t="s">
        <v>42</v>
      </c>
      <c r="E235" s="46" t="s">
        <v>106</v>
      </c>
      <c r="F235" s="46">
        <v>2.5</v>
      </c>
      <c r="G235" s="152" t="s">
        <v>153</v>
      </c>
      <c r="H235" s="134">
        <f>VLOOKUP(G235,'Equipment Pricing'!A:C,3,0)</f>
        <v>872</v>
      </c>
      <c r="I235" s="55" t="s">
        <v>178</v>
      </c>
      <c r="J235" s="134">
        <f>VLOOKUP(I235,'Equipment Pricing'!A:C,3,0)</f>
        <v>347</v>
      </c>
      <c r="K235" s="101">
        <f t="shared" si="1"/>
        <v>1219</v>
      </c>
      <c r="L235" s="101">
        <v>360.0</v>
      </c>
      <c r="M235" s="101">
        <f t="shared" si="6"/>
        <v>150.005</v>
      </c>
      <c r="N235" s="101">
        <v>190.0</v>
      </c>
      <c r="O235" s="101">
        <f t="shared" si="3"/>
        <v>1919.005</v>
      </c>
      <c r="P235" s="101">
        <f t="shared" si="4"/>
        <v>1055.995</v>
      </c>
      <c r="Q235" s="51">
        <v>2975.0</v>
      </c>
      <c r="R235" s="75"/>
      <c r="S235" s="75"/>
      <c r="T235" s="1"/>
      <c r="U235" s="1"/>
      <c r="V235" s="1"/>
      <c r="W235" s="1"/>
      <c r="X235" s="1"/>
      <c r="Y235" s="1"/>
      <c r="Z235" s="1"/>
      <c r="AA235" s="1"/>
    </row>
    <row r="236" ht="15.75" customHeight="1">
      <c r="A236" s="45" t="s">
        <v>201</v>
      </c>
      <c r="B236" s="45" t="s">
        <v>173</v>
      </c>
      <c r="C236" s="45" t="s">
        <v>174</v>
      </c>
      <c r="D236" s="46" t="s">
        <v>42</v>
      </c>
      <c r="E236" s="46" t="s">
        <v>106</v>
      </c>
      <c r="F236" s="46">
        <v>3.0</v>
      </c>
      <c r="G236" s="152" t="s">
        <v>155</v>
      </c>
      <c r="H236" s="134">
        <f>VLOOKUP(G236,'Equipment Pricing'!A:C,3,0)</f>
        <v>977</v>
      </c>
      <c r="I236" s="55" t="s">
        <v>156</v>
      </c>
      <c r="J236" s="134">
        <f>VLOOKUP(I236,'Equipment Pricing'!A:C,3,0)</f>
        <v>294</v>
      </c>
      <c r="K236" s="101">
        <f t="shared" si="1"/>
        <v>1271</v>
      </c>
      <c r="L236" s="101">
        <v>360.0</v>
      </c>
      <c r="M236" s="101">
        <f t="shared" si="6"/>
        <v>154.945</v>
      </c>
      <c r="N236" s="101">
        <v>190.0</v>
      </c>
      <c r="O236" s="101">
        <f t="shared" si="3"/>
        <v>1975.945</v>
      </c>
      <c r="P236" s="101">
        <f t="shared" si="4"/>
        <v>1124.055</v>
      </c>
      <c r="Q236" s="51">
        <v>3100.0</v>
      </c>
      <c r="R236" s="75"/>
      <c r="S236" s="75"/>
      <c r="T236" s="1"/>
      <c r="U236" s="1"/>
      <c r="V236" s="1"/>
      <c r="W236" s="1"/>
      <c r="X236" s="1"/>
      <c r="Y236" s="1"/>
      <c r="Z236" s="1"/>
      <c r="AA236" s="1"/>
    </row>
    <row r="237" ht="15.75" customHeight="1">
      <c r="A237" s="45" t="s">
        <v>201</v>
      </c>
      <c r="B237" s="45" t="s">
        <v>173</v>
      </c>
      <c r="C237" s="45" t="s">
        <v>174</v>
      </c>
      <c r="D237" s="46" t="s">
        <v>42</v>
      </c>
      <c r="E237" s="46" t="s">
        <v>106</v>
      </c>
      <c r="F237" s="46">
        <v>3.0</v>
      </c>
      <c r="G237" s="152" t="s">
        <v>155</v>
      </c>
      <c r="H237" s="134">
        <f>VLOOKUP(G237,'Equipment Pricing'!A:C,3,0)</f>
        <v>977</v>
      </c>
      <c r="I237" s="55" t="s">
        <v>179</v>
      </c>
      <c r="J237" s="134">
        <f>VLOOKUP(I237,'Equipment Pricing'!A:C,3,0)</f>
        <v>374</v>
      </c>
      <c r="K237" s="101">
        <f t="shared" si="1"/>
        <v>1351</v>
      </c>
      <c r="L237" s="101">
        <v>360.0</v>
      </c>
      <c r="M237" s="101">
        <f t="shared" si="6"/>
        <v>162.545</v>
      </c>
      <c r="N237" s="101">
        <v>190.0</v>
      </c>
      <c r="O237" s="101">
        <f t="shared" si="3"/>
        <v>2063.545</v>
      </c>
      <c r="P237" s="101">
        <f t="shared" si="4"/>
        <v>1036.455</v>
      </c>
      <c r="Q237" s="51">
        <v>3100.0</v>
      </c>
      <c r="R237" s="75"/>
      <c r="S237" s="75"/>
      <c r="T237" s="1"/>
      <c r="U237" s="1"/>
      <c r="V237" s="1"/>
      <c r="W237" s="1"/>
      <c r="X237" s="1"/>
      <c r="Y237" s="1"/>
      <c r="Z237" s="1"/>
      <c r="AA237" s="1"/>
    </row>
    <row r="238" ht="15.75" customHeight="1">
      <c r="A238" s="45" t="s">
        <v>201</v>
      </c>
      <c r="B238" s="45" t="s">
        <v>173</v>
      </c>
      <c r="C238" s="45" t="s">
        <v>174</v>
      </c>
      <c r="D238" s="46" t="s">
        <v>42</v>
      </c>
      <c r="E238" s="46" t="s">
        <v>106</v>
      </c>
      <c r="F238" s="46">
        <v>3.5</v>
      </c>
      <c r="G238" s="152" t="s">
        <v>157</v>
      </c>
      <c r="H238" s="134">
        <f>VLOOKUP(G238,'Equipment Pricing'!A:C,3,0)</f>
        <v>1102</v>
      </c>
      <c r="I238" s="55" t="s">
        <v>159</v>
      </c>
      <c r="J238" s="134">
        <f>VLOOKUP(I238,'Equipment Pricing'!A:C,3,0)</f>
        <v>338</v>
      </c>
      <c r="K238" s="101">
        <f t="shared" si="1"/>
        <v>1440</v>
      </c>
      <c r="L238" s="101">
        <v>360.0</v>
      </c>
      <c r="M238" s="101">
        <f t="shared" si="6"/>
        <v>171</v>
      </c>
      <c r="N238" s="101">
        <v>190.0</v>
      </c>
      <c r="O238" s="101">
        <f t="shared" si="3"/>
        <v>2161</v>
      </c>
      <c r="P238" s="101">
        <f t="shared" si="4"/>
        <v>1239</v>
      </c>
      <c r="Q238" s="51">
        <v>3400.0</v>
      </c>
      <c r="R238" s="75"/>
      <c r="S238" s="75"/>
      <c r="T238" s="1"/>
      <c r="U238" s="1"/>
      <c r="V238" s="1"/>
      <c r="W238" s="1"/>
      <c r="X238" s="1"/>
      <c r="Y238" s="1"/>
      <c r="Z238" s="1"/>
      <c r="AA238" s="1"/>
    </row>
    <row r="239" ht="15.75" customHeight="1">
      <c r="A239" s="45" t="s">
        <v>201</v>
      </c>
      <c r="B239" s="45" t="s">
        <v>173</v>
      </c>
      <c r="C239" s="45" t="s">
        <v>174</v>
      </c>
      <c r="D239" s="46" t="s">
        <v>42</v>
      </c>
      <c r="E239" s="46" t="s">
        <v>106</v>
      </c>
      <c r="F239" s="46">
        <v>3.5</v>
      </c>
      <c r="G239" s="152" t="s">
        <v>157</v>
      </c>
      <c r="H239" s="134">
        <f>VLOOKUP(G239,'Equipment Pricing'!A:C,3,0)</f>
        <v>1102</v>
      </c>
      <c r="I239" s="55" t="s">
        <v>180</v>
      </c>
      <c r="J239" s="134">
        <f>VLOOKUP(I239,'Equipment Pricing'!A:C,3,0)</f>
        <v>382</v>
      </c>
      <c r="K239" s="101">
        <f t="shared" si="1"/>
        <v>1484</v>
      </c>
      <c r="L239" s="101">
        <v>360.0</v>
      </c>
      <c r="M239" s="101">
        <f t="shared" si="6"/>
        <v>175.18</v>
      </c>
      <c r="N239" s="101">
        <v>190.0</v>
      </c>
      <c r="O239" s="101">
        <f t="shared" si="3"/>
        <v>2209.18</v>
      </c>
      <c r="P239" s="101">
        <f t="shared" si="4"/>
        <v>1190.82</v>
      </c>
      <c r="Q239" s="51">
        <v>3400.0</v>
      </c>
      <c r="R239" s="75"/>
      <c r="S239" s="75"/>
      <c r="T239" s="1"/>
      <c r="U239" s="1"/>
      <c r="V239" s="1"/>
      <c r="W239" s="1"/>
      <c r="X239" s="1"/>
      <c r="Y239" s="1"/>
      <c r="Z239" s="1"/>
      <c r="AA239" s="1"/>
    </row>
    <row r="240" ht="15.75" customHeight="1">
      <c r="A240" s="45" t="s">
        <v>201</v>
      </c>
      <c r="B240" s="45" t="s">
        <v>173</v>
      </c>
      <c r="C240" s="45" t="s">
        <v>174</v>
      </c>
      <c r="D240" s="46" t="s">
        <v>42</v>
      </c>
      <c r="E240" s="46" t="s">
        <v>106</v>
      </c>
      <c r="F240" s="46">
        <v>4.0</v>
      </c>
      <c r="G240" s="152" t="s">
        <v>160</v>
      </c>
      <c r="H240" s="134">
        <f>VLOOKUP(G240,'Equipment Pricing'!A:C,3,0)</f>
        <v>1305</v>
      </c>
      <c r="I240" s="55" t="s">
        <v>161</v>
      </c>
      <c r="J240" s="134">
        <f>VLOOKUP(I240,'Equipment Pricing'!A:C,3,0)</f>
        <v>429</v>
      </c>
      <c r="K240" s="101">
        <f t="shared" si="1"/>
        <v>1734</v>
      </c>
      <c r="L240" s="101">
        <v>360.0</v>
      </c>
      <c r="M240" s="101">
        <f t="shared" si="6"/>
        <v>198.93</v>
      </c>
      <c r="N240" s="101">
        <v>190.0</v>
      </c>
      <c r="O240" s="101">
        <f t="shared" si="3"/>
        <v>2482.93</v>
      </c>
      <c r="P240" s="101">
        <f t="shared" si="4"/>
        <v>1067.07</v>
      </c>
      <c r="Q240" s="51">
        <v>3550.0</v>
      </c>
      <c r="R240" s="75"/>
      <c r="S240" s="75"/>
      <c r="T240" s="1"/>
      <c r="U240" s="1"/>
      <c r="V240" s="1"/>
      <c r="W240" s="1"/>
      <c r="X240" s="1"/>
      <c r="Y240" s="1"/>
      <c r="Z240" s="1"/>
      <c r="AA240" s="1"/>
    </row>
    <row r="241" ht="15.75" customHeight="1">
      <c r="A241" s="45" t="s">
        <v>201</v>
      </c>
      <c r="B241" s="45" t="s">
        <v>173</v>
      </c>
      <c r="C241" s="45" t="s">
        <v>174</v>
      </c>
      <c r="D241" s="46" t="s">
        <v>42</v>
      </c>
      <c r="E241" s="46" t="s">
        <v>106</v>
      </c>
      <c r="F241" s="46">
        <v>4.0</v>
      </c>
      <c r="G241" s="152" t="s">
        <v>160</v>
      </c>
      <c r="H241" s="134">
        <f>VLOOKUP(G241,'Equipment Pricing'!A:C,3,0)</f>
        <v>1305</v>
      </c>
      <c r="I241" s="55" t="s">
        <v>181</v>
      </c>
      <c r="J241" s="134">
        <f>VLOOKUP(I241,'Equipment Pricing'!A:C,3,0)</f>
        <v>476</v>
      </c>
      <c r="K241" s="101">
        <f t="shared" si="1"/>
        <v>1781</v>
      </c>
      <c r="L241" s="101">
        <v>360.0</v>
      </c>
      <c r="M241" s="101">
        <f t="shared" si="6"/>
        <v>203.395</v>
      </c>
      <c r="N241" s="101">
        <v>190.0</v>
      </c>
      <c r="O241" s="101">
        <f t="shared" si="3"/>
        <v>2534.395</v>
      </c>
      <c r="P241" s="101">
        <f t="shared" si="4"/>
        <v>1015.605</v>
      </c>
      <c r="Q241" s="51">
        <v>3550.0</v>
      </c>
      <c r="R241" s="75"/>
      <c r="S241" s="75"/>
      <c r="T241" s="1"/>
      <c r="U241" s="1"/>
      <c r="V241" s="1"/>
      <c r="W241" s="1"/>
      <c r="X241" s="1"/>
      <c r="Y241" s="1"/>
      <c r="Z241" s="1"/>
      <c r="AA241" s="1"/>
    </row>
    <row r="242" ht="15.75" customHeight="1">
      <c r="A242" s="45" t="s">
        <v>201</v>
      </c>
      <c r="B242" s="45" t="s">
        <v>173</v>
      </c>
      <c r="C242" s="45" t="s">
        <v>174</v>
      </c>
      <c r="D242" s="46" t="s">
        <v>42</v>
      </c>
      <c r="E242" s="46" t="s">
        <v>110</v>
      </c>
      <c r="F242" s="46">
        <v>5.0</v>
      </c>
      <c r="G242" s="152" t="s">
        <v>162</v>
      </c>
      <c r="H242" s="134">
        <f>VLOOKUP(G242,'Equipment Pricing'!A:C,3,0)</f>
        <v>1433</v>
      </c>
      <c r="I242" s="55" t="s">
        <v>164</v>
      </c>
      <c r="J242" s="134">
        <f>VLOOKUP(I242,'Equipment Pricing'!A:C,3,0)</f>
        <v>394</v>
      </c>
      <c r="K242" s="101">
        <f t="shared" si="1"/>
        <v>1827</v>
      </c>
      <c r="L242" s="101">
        <v>360.0</v>
      </c>
      <c r="M242" s="101">
        <f t="shared" si="6"/>
        <v>207.765</v>
      </c>
      <c r="N242" s="101">
        <v>190.0</v>
      </c>
      <c r="O242" s="101">
        <f t="shared" si="3"/>
        <v>2584.765</v>
      </c>
      <c r="P242" s="101">
        <f t="shared" si="4"/>
        <v>1115.235</v>
      </c>
      <c r="Q242" s="51">
        <v>3700.0</v>
      </c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5.75" customHeight="1">
      <c r="A243" s="45" t="s">
        <v>201</v>
      </c>
      <c r="B243" s="45" t="s">
        <v>173</v>
      </c>
      <c r="C243" s="45" t="s">
        <v>174</v>
      </c>
      <c r="D243" s="46" t="s">
        <v>42</v>
      </c>
      <c r="E243" s="46" t="s">
        <v>110</v>
      </c>
      <c r="F243" s="46">
        <v>5.0</v>
      </c>
      <c r="G243" s="152" t="s">
        <v>162</v>
      </c>
      <c r="H243" s="134">
        <f>VLOOKUP(G243,'Equipment Pricing'!A:C,3,0)</f>
        <v>1433</v>
      </c>
      <c r="I243" s="55" t="s">
        <v>182</v>
      </c>
      <c r="J243" s="134">
        <f>VLOOKUP(I243,'Equipment Pricing'!A:C,3,0)</f>
        <v>491</v>
      </c>
      <c r="K243" s="101">
        <f t="shared" si="1"/>
        <v>1924</v>
      </c>
      <c r="L243" s="101">
        <v>360.0</v>
      </c>
      <c r="M243" s="101">
        <f t="shared" si="6"/>
        <v>216.98</v>
      </c>
      <c r="N243" s="101">
        <v>190.0</v>
      </c>
      <c r="O243" s="101">
        <f t="shared" si="3"/>
        <v>2690.98</v>
      </c>
      <c r="P243" s="101">
        <f t="shared" si="4"/>
        <v>1009.02</v>
      </c>
      <c r="Q243" s="51">
        <v>3700.0</v>
      </c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5.75" customHeight="1">
      <c r="A244" s="44" t="s">
        <v>202</v>
      </c>
      <c r="B244" s="45" t="s">
        <v>147</v>
      </c>
      <c r="C244" s="45" t="s">
        <v>203</v>
      </c>
      <c r="D244" s="46" t="s">
        <v>42</v>
      </c>
      <c r="E244" s="46" t="s">
        <v>106</v>
      </c>
      <c r="F244" s="46">
        <v>1.5</v>
      </c>
      <c r="G244" s="152" t="s">
        <v>149</v>
      </c>
      <c r="H244" s="134">
        <f>VLOOKUP(G244,'Equipment Pricing'!A:C,3,0)</f>
        <v>823</v>
      </c>
      <c r="I244" s="46" t="s">
        <v>151</v>
      </c>
      <c r="J244" s="134">
        <f>VLOOKUP(I244,'Equipment Pricing'!A:C,3,0)</f>
        <v>331</v>
      </c>
      <c r="K244" s="101">
        <f t="shared" si="1"/>
        <v>1154</v>
      </c>
      <c r="L244" s="101">
        <v>360.0</v>
      </c>
      <c r="M244" s="101">
        <f t="shared" si="6"/>
        <v>143.83</v>
      </c>
      <c r="N244" s="101">
        <v>190.0</v>
      </c>
      <c r="O244" s="101">
        <f t="shared" si="3"/>
        <v>1847.83</v>
      </c>
      <c r="P244" s="101">
        <f t="shared" si="4"/>
        <v>1077.17</v>
      </c>
      <c r="Q244" s="51">
        <v>2925.0</v>
      </c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5.75" customHeight="1">
      <c r="A245" s="44" t="s">
        <v>202</v>
      </c>
      <c r="B245" s="45" t="s">
        <v>147</v>
      </c>
      <c r="C245" s="45" t="s">
        <v>203</v>
      </c>
      <c r="D245" s="46" t="s">
        <v>42</v>
      </c>
      <c r="E245" s="46" t="s">
        <v>106</v>
      </c>
      <c r="F245" s="46">
        <v>2.0</v>
      </c>
      <c r="G245" s="152" t="s">
        <v>152</v>
      </c>
      <c r="H245" s="134">
        <f>VLOOKUP(G245,'Equipment Pricing'!A:C,3,0)</f>
        <v>836</v>
      </c>
      <c r="I245" s="55" t="s">
        <v>151</v>
      </c>
      <c r="J245" s="134">
        <f>VLOOKUP(I245,'Equipment Pricing'!A:C,3,0)</f>
        <v>331</v>
      </c>
      <c r="K245" s="101">
        <f t="shared" si="1"/>
        <v>1167</v>
      </c>
      <c r="L245" s="101">
        <v>360.0</v>
      </c>
      <c r="M245" s="101">
        <f t="shared" si="6"/>
        <v>145.065</v>
      </c>
      <c r="N245" s="101">
        <v>190.0</v>
      </c>
      <c r="O245" s="101">
        <f t="shared" si="3"/>
        <v>1862.065</v>
      </c>
      <c r="P245" s="101">
        <f t="shared" si="4"/>
        <v>1062.935</v>
      </c>
      <c r="Q245" s="51">
        <v>2925.0</v>
      </c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5.75" customHeight="1">
      <c r="A246" s="44" t="s">
        <v>202</v>
      </c>
      <c r="B246" s="45" t="s">
        <v>147</v>
      </c>
      <c r="C246" s="45" t="s">
        <v>203</v>
      </c>
      <c r="D246" s="46" t="s">
        <v>42</v>
      </c>
      <c r="E246" s="46" t="s">
        <v>106</v>
      </c>
      <c r="F246" s="46">
        <v>2.5</v>
      </c>
      <c r="G246" s="152" t="s">
        <v>153</v>
      </c>
      <c r="H246" s="134">
        <f>VLOOKUP(G246,'Equipment Pricing'!A:C,3,0)</f>
        <v>872</v>
      </c>
      <c r="I246" s="55" t="s">
        <v>154</v>
      </c>
      <c r="J246" s="134">
        <f>VLOOKUP(I246,'Equipment Pricing'!A:C,3,0)</f>
        <v>253</v>
      </c>
      <c r="K246" s="101">
        <f t="shared" si="1"/>
        <v>1125</v>
      </c>
      <c r="L246" s="101">
        <v>360.0</v>
      </c>
      <c r="M246" s="101">
        <f t="shared" si="6"/>
        <v>141.075</v>
      </c>
      <c r="N246" s="101">
        <v>190.0</v>
      </c>
      <c r="O246" s="101">
        <f t="shared" si="3"/>
        <v>1816.075</v>
      </c>
      <c r="P246" s="101">
        <f t="shared" si="4"/>
        <v>1158.925</v>
      </c>
      <c r="Q246" s="51">
        <v>2975.0</v>
      </c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5.75" customHeight="1">
      <c r="A247" s="44" t="s">
        <v>202</v>
      </c>
      <c r="B247" s="45" t="s">
        <v>147</v>
      </c>
      <c r="C247" s="45" t="s">
        <v>203</v>
      </c>
      <c r="D247" s="46" t="s">
        <v>42</v>
      </c>
      <c r="E247" s="46" t="s">
        <v>106</v>
      </c>
      <c r="F247" s="46">
        <v>3.0</v>
      </c>
      <c r="G247" s="152" t="s">
        <v>155</v>
      </c>
      <c r="H247" s="134">
        <f>VLOOKUP(G247,'Equipment Pricing'!A:C,3,0)</f>
        <v>977</v>
      </c>
      <c r="I247" s="55" t="s">
        <v>156</v>
      </c>
      <c r="J247" s="134">
        <f>VLOOKUP(I247,'Equipment Pricing'!A:C,3,0)</f>
        <v>294</v>
      </c>
      <c r="K247" s="101">
        <f t="shared" si="1"/>
        <v>1271</v>
      </c>
      <c r="L247" s="101">
        <v>360.0</v>
      </c>
      <c r="M247" s="101">
        <f t="shared" si="6"/>
        <v>154.945</v>
      </c>
      <c r="N247" s="101">
        <v>190.0</v>
      </c>
      <c r="O247" s="101">
        <f t="shared" si="3"/>
        <v>1975.945</v>
      </c>
      <c r="P247" s="101">
        <f t="shared" si="4"/>
        <v>1124.055</v>
      </c>
      <c r="Q247" s="51">
        <v>3100.0</v>
      </c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5.75" customHeight="1">
      <c r="A248" s="44" t="s">
        <v>202</v>
      </c>
      <c r="B248" s="45" t="s">
        <v>147</v>
      </c>
      <c r="C248" s="45" t="s">
        <v>203</v>
      </c>
      <c r="D248" s="46" t="s">
        <v>42</v>
      </c>
      <c r="E248" s="46" t="s">
        <v>106</v>
      </c>
      <c r="F248" s="46">
        <v>3.5</v>
      </c>
      <c r="G248" s="152" t="s">
        <v>157</v>
      </c>
      <c r="H248" s="134">
        <f>VLOOKUP(G248,'Equipment Pricing'!A:C,3,0)</f>
        <v>1102</v>
      </c>
      <c r="I248" s="55" t="s">
        <v>159</v>
      </c>
      <c r="J248" s="134">
        <f>VLOOKUP(I248,'Equipment Pricing'!A:C,3,0)</f>
        <v>338</v>
      </c>
      <c r="K248" s="101">
        <f t="shared" si="1"/>
        <v>1440</v>
      </c>
      <c r="L248" s="101">
        <v>360.0</v>
      </c>
      <c r="M248" s="101">
        <f t="shared" si="6"/>
        <v>171</v>
      </c>
      <c r="N248" s="101">
        <v>190.0</v>
      </c>
      <c r="O248" s="101">
        <f t="shared" si="3"/>
        <v>2161</v>
      </c>
      <c r="P248" s="101">
        <f t="shared" si="4"/>
        <v>1239</v>
      </c>
      <c r="Q248" s="51">
        <v>3400.0</v>
      </c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5.75" customHeight="1">
      <c r="A249" s="44" t="s">
        <v>202</v>
      </c>
      <c r="B249" s="45" t="s">
        <v>147</v>
      </c>
      <c r="C249" s="45" t="s">
        <v>203</v>
      </c>
      <c r="D249" s="46" t="s">
        <v>42</v>
      </c>
      <c r="E249" s="46" t="s">
        <v>106</v>
      </c>
      <c r="F249" s="46">
        <v>4.0</v>
      </c>
      <c r="G249" s="152" t="s">
        <v>160</v>
      </c>
      <c r="H249" s="134">
        <f>VLOOKUP(G249,'Equipment Pricing'!A:C,3,0)</f>
        <v>1305</v>
      </c>
      <c r="I249" s="55" t="s">
        <v>161</v>
      </c>
      <c r="J249" s="134">
        <f>VLOOKUP(I249,'Equipment Pricing'!A:C,3,0)</f>
        <v>429</v>
      </c>
      <c r="K249" s="101">
        <f t="shared" si="1"/>
        <v>1734</v>
      </c>
      <c r="L249" s="101">
        <v>360.0</v>
      </c>
      <c r="M249" s="101">
        <f t="shared" si="6"/>
        <v>198.93</v>
      </c>
      <c r="N249" s="101">
        <v>190.0</v>
      </c>
      <c r="O249" s="101">
        <f t="shared" si="3"/>
        <v>2482.93</v>
      </c>
      <c r="P249" s="101">
        <f t="shared" si="4"/>
        <v>1067.07</v>
      </c>
      <c r="Q249" s="51">
        <v>3550.0</v>
      </c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5.75" customHeight="1">
      <c r="A250" s="44" t="s">
        <v>202</v>
      </c>
      <c r="B250" s="45" t="s">
        <v>147</v>
      </c>
      <c r="C250" s="45" t="s">
        <v>203</v>
      </c>
      <c r="D250" s="46" t="s">
        <v>42</v>
      </c>
      <c r="E250" s="46" t="s">
        <v>110</v>
      </c>
      <c r="F250" s="46">
        <v>5.0</v>
      </c>
      <c r="G250" s="152" t="s">
        <v>162</v>
      </c>
      <c r="H250" s="134">
        <f>VLOOKUP(G250,'Equipment Pricing'!A:C,3,0)</f>
        <v>1433</v>
      </c>
      <c r="I250" s="55" t="s">
        <v>164</v>
      </c>
      <c r="J250" s="134">
        <f>VLOOKUP(I250,'Equipment Pricing'!A:C,3,0)</f>
        <v>394</v>
      </c>
      <c r="K250" s="101">
        <f t="shared" si="1"/>
        <v>1827</v>
      </c>
      <c r="L250" s="101">
        <v>360.0</v>
      </c>
      <c r="M250" s="101">
        <f t="shared" si="6"/>
        <v>207.765</v>
      </c>
      <c r="N250" s="101">
        <v>190.0</v>
      </c>
      <c r="O250" s="101">
        <f t="shared" si="3"/>
        <v>2584.765</v>
      </c>
      <c r="P250" s="101">
        <f t="shared" si="4"/>
        <v>1115.235</v>
      </c>
      <c r="Q250" s="51">
        <v>3700.0</v>
      </c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5.75" customHeight="1">
      <c r="A251" s="44" t="s">
        <v>202</v>
      </c>
      <c r="B251" s="45" t="s">
        <v>147</v>
      </c>
      <c r="C251" s="45" t="s">
        <v>203</v>
      </c>
      <c r="D251" s="46" t="s">
        <v>42</v>
      </c>
      <c r="E251" s="46" t="s">
        <v>43</v>
      </c>
      <c r="F251" s="46">
        <v>1.5</v>
      </c>
      <c r="G251" s="55" t="s">
        <v>187</v>
      </c>
      <c r="H251" s="134">
        <f>VLOOKUP(G251,'Equipment Pricing'!A:C,3,0)</f>
        <v>815</v>
      </c>
      <c r="I251" s="55" t="s">
        <v>151</v>
      </c>
      <c r="J251" s="134">
        <f>VLOOKUP(I251,'Equipment Pricing'!A:C,3,0)</f>
        <v>331</v>
      </c>
      <c r="K251" s="101">
        <f t="shared" si="1"/>
        <v>1146</v>
      </c>
      <c r="L251" s="101">
        <v>360.0</v>
      </c>
      <c r="M251" s="101">
        <f t="shared" si="6"/>
        <v>143.07</v>
      </c>
      <c r="N251" s="101">
        <v>190.0</v>
      </c>
      <c r="O251" s="101">
        <f t="shared" si="3"/>
        <v>1839.07</v>
      </c>
      <c r="P251" s="101">
        <f t="shared" si="4"/>
        <v>1085.93</v>
      </c>
      <c r="Q251" s="51">
        <v>2925.0</v>
      </c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5.75" customHeight="1">
      <c r="A252" s="44" t="s">
        <v>202</v>
      </c>
      <c r="B252" s="45" t="s">
        <v>147</v>
      </c>
      <c r="C252" s="45" t="s">
        <v>203</v>
      </c>
      <c r="D252" s="46" t="s">
        <v>42</v>
      </c>
      <c r="E252" s="46" t="s">
        <v>53</v>
      </c>
      <c r="F252" s="46">
        <v>2.0</v>
      </c>
      <c r="G252" s="55" t="s">
        <v>189</v>
      </c>
      <c r="H252" s="134">
        <f>VLOOKUP(G252,'Equipment Pricing'!A:C,3,0)</f>
        <v>815</v>
      </c>
      <c r="I252" s="55" t="s">
        <v>190</v>
      </c>
      <c r="J252" s="134">
        <f>VLOOKUP(I252,'Equipment Pricing'!A:C,3,0)</f>
        <v>241</v>
      </c>
      <c r="K252" s="101">
        <f t="shared" si="1"/>
        <v>1056</v>
      </c>
      <c r="L252" s="101">
        <v>360.0</v>
      </c>
      <c r="M252" s="101">
        <f t="shared" si="6"/>
        <v>134.52</v>
      </c>
      <c r="N252" s="101">
        <v>190.0</v>
      </c>
      <c r="O252" s="101">
        <f t="shared" si="3"/>
        <v>1740.52</v>
      </c>
      <c r="P252" s="101">
        <f t="shared" si="4"/>
        <v>1184.48</v>
      </c>
      <c r="Q252" s="51">
        <v>2925.0</v>
      </c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5.75" customHeight="1">
      <c r="A253" s="44" t="s">
        <v>202</v>
      </c>
      <c r="B253" s="45" t="s">
        <v>147</v>
      </c>
      <c r="C253" s="45" t="s">
        <v>203</v>
      </c>
      <c r="D253" s="46" t="s">
        <v>42</v>
      </c>
      <c r="E253" s="46" t="s">
        <v>53</v>
      </c>
      <c r="F253" s="46">
        <v>2.5</v>
      </c>
      <c r="G253" s="55" t="s">
        <v>191</v>
      </c>
      <c r="H253" s="134">
        <f>VLOOKUP(G253,'Equipment Pricing'!A:C,3,0)</f>
        <v>834</v>
      </c>
      <c r="I253" s="55" t="s">
        <v>154</v>
      </c>
      <c r="J253" s="134">
        <f>VLOOKUP(I253,'Equipment Pricing'!A:C,3,0)</f>
        <v>253</v>
      </c>
      <c r="K253" s="101">
        <f t="shared" si="1"/>
        <v>1087</v>
      </c>
      <c r="L253" s="101">
        <v>360.0</v>
      </c>
      <c r="M253" s="101">
        <f t="shared" si="6"/>
        <v>137.465</v>
      </c>
      <c r="N253" s="101">
        <v>190.0</v>
      </c>
      <c r="O253" s="101">
        <f t="shared" si="3"/>
        <v>1774.465</v>
      </c>
      <c r="P253" s="101">
        <f t="shared" si="4"/>
        <v>1200.535</v>
      </c>
      <c r="Q253" s="51">
        <v>2975.0</v>
      </c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5.75" customHeight="1">
      <c r="A254" s="44" t="s">
        <v>202</v>
      </c>
      <c r="B254" s="45" t="s">
        <v>147</v>
      </c>
      <c r="C254" s="45" t="s">
        <v>203</v>
      </c>
      <c r="D254" s="46" t="s">
        <v>42</v>
      </c>
      <c r="E254" s="46" t="s">
        <v>67</v>
      </c>
      <c r="F254" s="46">
        <v>3.0</v>
      </c>
      <c r="G254" s="55" t="s">
        <v>192</v>
      </c>
      <c r="H254" s="134">
        <f>VLOOKUP(G254,'Equipment Pricing'!A:C,3,0)</f>
        <v>910</v>
      </c>
      <c r="I254" s="55" t="s">
        <v>156</v>
      </c>
      <c r="J254" s="134">
        <f>VLOOKUP(I254,'Equipment Pricing'!A:C,3,0)</f>
        <v>294</v>
      </c>
      <c r="K254" s="101">
        <f t="shared" si="1"/>
        <v>1204</v>
      </c>
      <c r="L254" s="101">
        <v>360.0</v>
      </c>
      <c r="M254" s="101">
        <f t="shared" si="6"/>
        <v>148.58</v>
      </c>
      <c r="N254" s="101">
        <v>190.0</v>
      </c>
      <c r="O254" s="101">
        <f t="shared" si="3"/>
        <v>1902.58</v>
      </c>
      <c r="P254" s="101">
        <f t="shared" si="4"/>
        <v>1197.42</v>
      </c>
      <c r="Q254" s="51">
        <v>3100.0</v>
      </c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5.75" customHeight="1">
      <c r="A255" s="44" t="s">
        <v>202</v>
      </c>
      <c r="B255" s="45" t="s">
        <v>147</v>
      </c>
      <c r="C255" s="45" t="s">
        <v>203</v>
      </c>
      <c r="D255" s="46" t="s">
        <v>42</v>
      </c>
      <c r="E255" s="46" t="s">
        <v>67</v>
      </c>
      <c r="F255" s="46">
        <v>3.5</v>
      </c>
      <c r="G255" s="55" t="s">
        <v>194</v>
      </c>
      <c r="H255" s="134">
        <f>VLOOKUP(G255,'Equipment Pricing'!A:C,3,0)</f>
        <v>1144</v>
      </c>
      <c r="I255" s="55" t="s">
        <v>159</v>
      </c>
      <c r="J255" s="134">
        <f>VLOOKUP(I255,'Equipment Pricing'!A:C,3,0)</f>
        <v>338</v>
      </c>
      <c r="K255" s="101">
        <f t="shared" si="1"/>
        <v>1482</v>
      </c>
      <c r="L255" s="101">
        <v>360.0</v>
      </c>
      <c r="M255" s="101">
        <f t="shared" si="6"/>
        <v>174.99</v>
      </c>
      <c r="N255" s="101">
        <v>190.0</v>
      </c>
      <c r="O255" s="101">
        <f t="shared" si="3"/>
        <v>2206.99</v>
      </c>
      <c r="P255" s="101">
        <f t="shared" si="4"/>
        <v>1193.01</v>
      </c>
      <c r="Q255" s="51">
        <v>3400.0</v>
      </c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5.75" customHeight="1">
      <c r="A256" s="44" t="s">
        <v>202</v>
      </c>
      <c r="B256" s="45" t="s">
        <v>147</v>
      </c>
      <c r="C256" s="45" t="s">
        <v>203</v>
      </c>
      <c r="D256" s="46" t="s">
        <v>42</v>
      </c>
      <c r="E256" s="46" t="s">
        <v>87</v>
      </c>
      <c r="F256" s="46">
        <v>4.0</v>
      </c>
      <c r="G256" s="55" t="s">
        <v>196</v>
      </c>
      <c r="H256" s="134">
        <f>VLOOKUP(G256,'Equipment Pricing'!A:C,3,0)</f>
        <v>1191</v>
      </c>
      <c r="I256" s="55" t="s">
        <v>161</v>
      </c>
      <c r="J256" s="134">
        <f>VLOOKUP(I256,'Equipment Pricing'!A:C,3,0)</f>
        <v>429</v>
      </c>
      <c r="K256" s="101">
        <f t="shared" si="1"/>
        <v>1620</v>
      </c>
      <c r="L256" s="101">
        <v>360.0</v>
      </c>
      <c r="M256" s="101">
        <f t="shared" si="6"/>
        <v>188.1</v>
      </c>
      <c r="N256" s="101">
        <v>190.0</v>
      </c>
      <c r="O256" s="101">
        <f t="shared" si="3"/>
        <v>2358.1</v>
      </c>
      <c r="P256" s="101">
        <f t="shared" si="4"/>
        <v>1191.9</v>
      </c>
      <c r="Q256" s="51">
        <v>3550.0</v>
      </c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5.75" customHeight="1">
      <c r="A257" s="44" t="s">
        <v>202</v>
      </c>
      <c r="B257" s="45" t="s">
        <v>147</v>
      </c>
      <c r="C257" s="45" t="s">
        <v>203</v>
      </c>
      <c r="D257" s="46" t="s">
        <v>42</v>
      </c>
      <c r="E257" s="46" t="s">
        <v>67</v>
      </c>
      <c r="F257" s="46">
        <v>5.0</v>
      </c>
      <c r="G257" s="55" t="s">
        <v>198</v>
      </c>
      <c r="H257" s="134">
        <f>VLOOKUP(G257,'Equipment Pricing'!A:C,3,0)</f>
        <v>1374</v>
      </c>
      <c r="I257" s="55" t="s">
        <v>164</v>
      </c>
      <c r="J257" s="134">
        <f>VLOOKUP(I257,'Equipment Pricing'!A:C,3,0)</f>
        <v>394</v>
      </c>
      <c r="K257" s="101">
        <f t="shared" si="1"/>
        <v>1768</v>
      </c>
      <c r="L257" s="101">
        <v>360.0</v>
      </c>
      <c r="M257" s="101">
        <f t="shared" si="6"/>
        <v>202.16</v>
      </c>
      <c r="N257" s="101">
        <v>190.0</v>
      </c>
      <c r="O257" s="101">
        <f t="shared" si="3"/>
        <v>2520.16</v>
      </c>
      <c r="P257" s="101">
        <f t="shared" si="4"/>
        <v>1179.84</v>
      </c>
      <c r="Q257" s="51">
        <v>3700.0</v>
      </c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5.75" customHeight="1">
      <c r="A258" s="44" t="s">
        <v>204</v>
      </c>
      <c r="B258" s="44" t="s">
        <v>115</v>
      </c>
      <c r="C258" s="44" t="s">
        <v>116</v>
      </c>
      <c r="D258" s="46" t="s">
        <v>42</v>
      </c>
      <c r="E258" s="55" t="s">
        <v>43</v>
      </c>
      <c r="F258" s="55">
        <v>1.5</v>
      </c>
      <c r="G258" s="55" t="s">
        <v>117</v>
      </c>
      <c r="H258" s="134">
        <f>VLOOKUP(G258,'Equipment Pricing'!A:C,3,0)</f>
        <v>815</v>
      </c>
      <c r="I258" s="55" t="s">
        <v>119</v>
      </c>
      <c r="J258" s="134">
        <f>VLOOKUP(I258,'Equipment Pricing'!A:C,3,0)</f>
        <v>331</v>
      </c>
      <c r="K258" s="101">
        <f t="shared" si="1"/>
        <v>1146</v>
      </c>
      <c r="L258" s="101">
        <v>360.0</v>
      </c>
      <c r="M258" s="101">
        <f t="shared" si="6"/>
        <v>143.07</v>
      </c>
      <c r="N258" s="101">
        <v>190.0</v>
      </c>
      <c r="O258" s="101">
        <f t="shared" si="3"/>
        <v>1839.07</v>
      </c>
      <c r="P258" s="101">
        <f t="shared" si="4"/>
        <v>1085.93</v>
      </c>
      <c r="Q258" s="51">
        <v>2925.0</v>
      </c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5.75" customHeight="1">
      <c r="A259" s="44" t="s">
        <v>204</v>
      </c>
      <c r="B259" s="44" t="s">
        <v>115</v>
      </c>
      <c r="C259" s="44" t="s">
        <v>116</v>
      </c>
      <c r="D259" s="46" t="s">
        <v>42</v>
      </c>
      <c r="E259" s="46" t="s">
        <v>53</v>
      </c>
      <c r="F259" s="55">
        <v>1.5</v>
      </c>
      <c r="G259" s="55" t="s">
        <v>117</v>
      </c>
      <c r="H259" s="134">
        <f>VLOOKUP(G259,'Equipment Pricing'!A:C,3,0)</f>
        <v>815</v>
      </c>
      <c r="I259" s="55" t="s">
        <v>121</v>
      </c>
      <c r="J259" s="134">
        <f>VLOOKUP(I259,'Equipment Pricing'!A:C,3,0)</f>
        <v>333</v>
      </c>
      <c r="K259" s="101">
        <f t="shared" si="1"/>
        <v>1148</v>
      </c>
      <c r="L259" s="101">
        <v>360.0</v>
      </c>
      <c r="M259" s="101">
        <f t="shared" si="6"/>
        <v>143.26</v>
      </c>
      <c r="N259" s="101">
        <v>190.0</v>
      </c>
      <c r="O259" s="101">
        <f t="shared" si="3"/>
        <v>1841.26</v>
      </c>
      <c r="P259" s="101">
        <f t="shared" si="4"/>
        <v>1083.74</v>
      </c>
      <c r="Q259" s="51">
        <v>2925.0</v>
      </c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5.75" customHeight="1">
      <c r="A260" s="44" t="s">
        <v>204</v>
      </c>
      <c r="B260" s="44" t="s">
        <v>115</v>
      </c>
      <c r="C260" s="44" t="s">
        <v>116</v>
      </c>
      <c r="D260" s="46" t="s">
        <v>42</v>
      </c>
      <c r="E260" s="46" t="s">
        <v>53</v>
      </c>
      <c r="F260" s="55">
        <v>1.5</v>
      </c>
      <c r="G260" s="55" t="s">
        <v>117</v>
      </c>
      <c r="H260" s="134">
        <f>VLOOKUP(G260,'Equipment Pricing'!A:C,3,0)</f>
        <v>815</v>
      </c>
      <c r="I260" s="55" t="s">
        <v>122</v>
      </c>
      <c r="J260" s="134">
        <f>VLOOKUP(I260,'Equipment Pricing'!A:C,3,0)</f>
        <v>243</v>
      </c>
      <c r="K260" s="101">
        <f t="shared" si="1"/>
        <v>1058</v>
      </c>
      <c r="L260" s="101">
        <v>360.0</v>
      </c>
      <c r="M260" s="101">
        <f t="shared" si="6"/>
        <v>134.71</v>
      </c>
      <c r="N260" s="101">
        <v>190.0</v>
      </c>
      <c r="O260" s="101">
        <f t="shared" si="3"/>
        <v>1742.71</v>
      </c>
      <c r="P260" s="101">
        <f t="shared" si="4"/>
        <v>1182.29</v>
      </c>
      <c r="Q260" s="51">
        <v>2925.0</v>
      </c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5.75" customHeight="1">
      <c r="A261" s="44" t="s">
        <v>204</v>
      </c>
      <c r="B261" s="44" t="s">
        <v>115</v>
      </c>
      <c r="C261" s="44" t="s">
        <v>116</v>
      </c>
      <c r="D261" s="46" t="s">
        <v>42</v>
      </c>
      <c r="E261" s="55" t="s">
        <v>43</v>
      </c>
      <c r="F261" s="55">
        <v>2.0</v>
      </c>
      <c r="G261" s="55" t="s">
        <v>123</v>
      </c>
      <c r="H261" s="134">
        <f>VLOOKUP(G261,'Equipment Pricing'!A:C,3,0)</f>
        <v>815</v>
      </c>
      <c r="I261" s="55" t="s">
        <v>119</v>
      </c>
      <c r="J261" s="134">
        <f>VLOOKUP(I261,'Equipment Pricing'!A:C,3,0)</f>
        <v>331</v>
      </c>
      <c r="K261" s="101">
        <f t="shared" si="1"/>
        <v>1146</v>
      </c>
      <c r="L261" s="101">
        <v>360.0</v>
      </c>
      <c r="M261" s="101">
        <f t="shared" si="6"/>
        <v>143.07</v>
      </c>
      <c r="N261" s="101">
        <v>190.0</v>
      </c>
      <c r="O261" s="101">
        <f t="shared" si="3"/>
        <v>1839.07</v>
      </c>
      <c r="P261" s="101">
        <f t="shared" si="4"/>
        <v>1085.93</v>
      </c>
      <c r="Q261" s="51">
        <v>2925.0</v>
      </c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5.75" customHeight="1">
      <c r="A262" s="44" t="s">
        <v>204</v>
      </c>
      <c r="B262" s="44" t="s">
        <v>115</v>
      </c>
      <c r="C262" s="44" t="s">
        <v>116</v>
      </c>
      <c r="D262" s="46" t="s">
        <v>42</v>
      </c>
      <c r="E262" s="46" t="s">
        <v>53</v>
      </c>
      <c r="F262" s="55">
        <v>2.0</v>
      </c>
      <c r="G262" s="55" t="s">
        <v>123</v>
      </c>
      <c r="H262" s="134">
        <f>VLOOKUP(G262,'Equipment Pricing'!A:C,3,0)</f>
        <v>815</v>
      </c>
      <c r="I262" s="55" t="s">
        <v>121</v>
      </c>
      <c r="J262" s="134">
        <f>VLOOKUP(I262,'Equipment Pricing'!A:C,3,0)</f>
        <v>333</v>
      </c>
      <c r="K262" s="101">
        <f t="shared" si="1"/>
        <v>1148</v>
      </c>
      <c r="L262" s="101">
        <v>360.0</v>
      </c>
      <c r="M262" s="101">
        <f t="shared" si="6"/>
        <v>143.26</v>
      </c>
      <c r="N262" s="101">
        <v>190.0</v>
      </c>
      <c r="O262" s="101">
        <f t="shared" si="3"/>
        <v>1841.26</v>
      </c>
      <c r="P262" s="101">
        <f t="shared" si="4"/>
        <v>1083.74</v>
      </c>
      <c r="Q262" s="51">
        <v>2925.0</v>
      </c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5.75" customHeight="1">
      <c r="A263" s="44" t="s">
        <v>204</v>
      </c>
      <c r="B263" s="44" t="s">
        <v>115</v>
      </c>
      <c r="C263" s="44" t="s">
        <v>116</v>
      </c>
      <c r="D263" s="46" t="s">
        <v>42</v>
      </c>
      <c r="E263" s="46" t="s">
        <v>53</v>
      </c>
      <c r="F263" s="55">
        <v>2.0</v>
      </c>
      <c r="G263" s="55" t="s">
        <v>123</v>
      </c>
      <c r="H263" s="134">
        <f>VLOOKUP(G263,'Equipment Pricing'!A:C,3,0)</f>
        <v>815</v>
      </c>
      <c r="I263" s="55" t="s">
        <v>122</v>
      </c>
      <c r="J263" s="134">
        <f>VLOOKUP(I263,'Equipment Pricing'!A:C,3,0)</f>
        <v>243</v>
      </c>
      <c r="K263" s="101">
        <f t="shared" si="1"/>
        <v>1058</v>
      </c>
      <c r="L263" s="101">
        <v>360.0</v>
      </c>
      <c r="M263" s="101">
        <f t="shared" si="6"/>
        <v>134.71</v>
      </c>
      <c r="N263" s="101">
        <v>190.0</v>
      </c>
      <c r="O263" s="101">
        <f t="shared" si="3"/>
        <v>1742.71</v>
      </c>
      <c r="P263" s="101">
        <f t="shared" si="4"/>
        <v>1182.29</v>
      </c>
      <c r="Q263" s="51">
        <v>2925.0</v>
      </c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5.75" customHeight="1">
      <c r="A264" s="44" t="s">
        <v>204</v>
      </c>
      <c r="B264" s="44" t="s">
        <v>115</v>
      </c>
      <c r="C264" s="44" t="s">
        <v>116</v>
      </c>
      <c r="D264" s="46" t="s">
        <v>42</v>
      </c>
      <c r="E264" s="46" t="s">
        <v>53</v>
      </c>
      <c r="F264" s="55">
        <v>2.5</v>
      </c>
      <c r="G264" s="55" t="s">
        <v>124</v>
      </c>
      <c r="H264" s="134">
        <f>VLOOKUP(G264,'Equipment Pricing'!A:C,3,0)</f>
        <v>834</v>
      </c>
      <c r="I264" s="55" t="s">
        <v>125</v>
      </c>
      <c r="J264" s="134">
        <f>VLOOKUP(I264,'Equipment Pricing'!A:C,3,0)</f>
        <v>344</v>
      </c>
      <c r="K264" s="101">
        <f t="shared" si="1"/>
        <v>1178</v>
      </c>
      <c r="L264" s="101">
        <v>360.0</v>
      </c>
      <c r="M264" s="101">
        <f t="shared" si="6"/>
        <v>146.11</v>
      </c>
      <c r="N264" s="101">
        <v>190.0</v>
      </c>
      <c r="O264" s="101">
        <f t="shared" si="3"/>
        <v>1874.11</v>
      </c>
      <c r="P264" s="101">
        <f t="shared" si="4"/>
        <v>1100.89</v>
      </c>
      <c r="Q264" s="51">
        <v>2975.0</v>
      </c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5.75" customHeight="1">
      <c r="A265" s="44" t="s">
        <v>204</v>
      </c>
      <c r="B265" s="44" t="s">
        <v>115</v>
      </c>
      <c r="C265" s="44" t="s">
        <v>116</v>
      </c>
      <c r="D265" s="46" t="s">
        <v>42</v>
      </c>
      <c r="E265" s="46" t="s">
        <v>53</v>
      </c>
      <c r="F265" s="55">
        <v>2.5</v>
      </c>
      <c r="G265" s="55" t="s">
        <v>124</v>
      </c>
      <c r="H265" s="134">
        <f>VLOOKUP(G265,'Equipment Pricing'!A:C,3,0)</f>
        <v>834</v>
      </c>
      <c r="I265" s="55" t="s">
        <v>126</v>
      </c>
      <c r="J265" s="134">
        <f>VLOOKUP(I265,'Equipment Pricing'!A:C,3,0)</f>
        <v>253</v>
      </c>
      <c r="K265" s="101">
        <f t="shared" si="1"/>
        <v>1087</v>
      </c>
      <c r="L265" s="101">
        <v>360.0</v>
      </c>
      <c r="M265" s="101">
        <f t="shared" si="6"/>
        <v>137.465</v>
      </c>
      <c r="N265" s="101">
        <v>190.0</v>
      </c>
      <c r="O265" s="101">
        <f t="shared" si="3"/>
        <v>1774.465</v>
      </c>
      <c r="P265" s="101">
        <f t="shared" si="4"/>
        <v>1200.535</v>
      </c>
      <c r="Q265" s="51">
        <v>2975.0</v>
      </c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5.75" customHeight="1">
      <c r="A266" s="44" t="s">
        <v>204</v>
      </c>
      <c r="B266" s="44" t="s">
        <v>115</v>
      </c>
      <c r="C266" s="44" t="s">
        <v>116</v>
      </c>
      <c r="D266" s="46" t="s">
        <v>42</v>
      </c>
      <c r="E266" s="46" t="s">
        <v>53</v>
      </c>
      <c r="F266" s="55">
        <v>3.0</v>
      </c>
      <c r="G266" s="55" t="s">
        <v>127</v>
      </c>
      <c r="H266" s="134">
        <f>VLOOKUP(G266,'Equipment Pricing'!A:C,3,0)</f>
        <v>910</v>
      </c>
      <c r="I266" s="55" t="s">
        <v>128</v>
      </c>
      <c r="J266" s="134">
        <f>VLOOKUP(I266,'Equipment Pricing'!A:C,3,0)</f>
        <v>294</v>
      </c>
      <c r="K266" s="101">
        <f t="shared" si="1"/>
        <v>1204</v>
      </c>
      <c r="L266" s="101">
        <v>360.0</v>
      </c>
      <c r="M266" s="101">
        <f t="shared" si="6"/>
        <v>148.58</v>
      </c>
      <c r="N266" s="101">
        <v>190.0</v>
      </c>
      <c r="O266" s="101">
        <f t="shared" si="3"/>
        <v>1902.58</v>
      </c>
      <c r="P266" s="101">
        <f t="shared" si="4"/>
        <v>1197.42</v>
      </c>
      <c r="Q266" s="51">
        <v>3100.0</v>
      </c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5.75" customHeight="1">
      <c r="A267" s="44" t="s">
        <v>204</v>
      </c>
      <c r="B267" s="44" t="s">
        <v>115</v>
      </c>
      <c r="C267" s="44" t="s">
        <v>116</v>
      </c>
      <c r="D267" s="46" t="s">
        <v>42</v>
      </c>
      <c r="E267" s="46" t="s">
        <v>67</v>
      </c>
      <c r="F267" s="55">
        <v>3.0</v>
      </c>
      <c r="G267" s="55" t="s">
        <v>127</v>
      </c>
      <c r="H267" s="134">
        <f>VLOOKUP(G267,'Equipment Pricing'!A:C,3,0)</f>
        <v>910</v>
      </c>
      <c r="I267" s="55" t="s">
        <v>128</v>
      </c>
      <c r="J267" s="134">
        <f>VLOOKUP(I267,'Equipment Pricing'!A:C,3,0)</f>
        <v>294</v>
      </c>
      <c r="K267" s="101">
        <f t="shared" si="1"/>
        <v>1204</v>
      </c>
      <c r="L267" s="101">
        <v>360.0</v>
      </c>
      <c r="M267" s="101">
        <f t="shared" si="6"/>
        <v>148.58</v>
      </c>
      <c r="N267" s="101">
        <v>190.0</v>
      </c>
      <c r="O267" s="101">
        <f t="shared" si="3"/>
        <v>1902.58</v>
      </c>
      <c r="P267" s="101">
        <f t="shared" si="4"/>
        <v>1197.42</v>
      </c>
      <c r="Q267" s="51">
        <v>3100.0</v>
      </c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5.75" customHeight="1">
      <c r="A268" s="44" t="s">
        <v>204</v>
      </c>
      <c r="B268" s="44" t="s">
        <v>115</v>
      </c>
      <c r="C268" s="44" t="s">
        <v>116</v>
      </c>
      <c r="D268" s="46" t="s">
        <v>42</v>
      </c>
      <c r="E268" s="46" t="s">
        <v>67</v>
      </c>
      <c r="F268" s="55">
        <v>3.5</v>
      </c>
      <c r="G268" s="55" t="s">
        <v>130</v>
      </c>
      <c r="H268" s="134">
        <f>VLOOKUP(G268,'Equipment Pricing'!A:C,3,0)</f>
        <v>1144</v>
      </c>
      <c r="I268" s="55" t="s">
        <v>132</v>
      </c>
      <c r="J268" s="134">
        <f>VLOOKUP(I268,'Equipment Pricing'!A:C,3,0)</f>
        <v>382</v>
      </c>
      <c r="K268" s="101">
        <f t="shared" si="1"/>
        <v>1526</v>
      </c>
      <c r="L268" s="101">
        <v>360.0</v>
      </c>
      <c r="M268" s="101">
        <f t="shared" si="6"/>
        <v>179.17</v>
      </c>
      <c r="N268" s="101">
        <v>190.0</v>
      </c>
      <c r="O268" s="101">
        <f t="shared" si="3"/>
        <v>2255.17</v>
      </c>
      <c r="P268" s="101">
        <f t="shared" si="4"/>
        <v>1144.83</v>
      </c>
      <c r="Q268" s="51">
        <v>3400.0</v>
      </c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5.75" customHeight="1">
      <c r="A269" s="44" t="s">
        <v>204</v>
      </c>
      <c r="B269" s="44" t="s">
        <v>115</v>
      </c>
      <c r="C269" s="44" t="s">
        <v>116</v>
      </c>
      <c r="D269" s="46" t="s">
        <v>42</v>
      </c>
      <c r="E269" s="46" t="s">
        <v>67</v>
      </c>
      <c r="F269" s="55">
        <v>3.5</v>
      </c>
      <c r="G269" s="55" t="s">
        <v>130</v>
      </c>
      <c r="H269" s="134">
        <f>VLOOKUP(G269,'Equipment Pricing'!A:C,3,0)</f>
        <v>1144</v>
      </c>
      <c r="I269" s="55" t="s">
        <v>133</v>
      </c>
      <c r="J269" s="134">
        <f>VLOOKUP(I269,'Equipment Pricing'!A:C,3,0)</f>
        <v>471</v>
      </c>
      <c r="K269" s="101">
        <f t="shared" si="1"/>
        <v>1615</v>
      </c>
      <c r="L269" s="101">
        <v>360.0</v>
      </c>
      <c r="M269" s="101">
        <f t="shared" si="6"/>
        <v>187.625</v>
      </c>
      <c r="N269" s="101">
        <v>190.0</v>
      </c>
      <c r="O269" s="101">
        <f t="shared" si="3"/>
        <v>2352.625</v>
      </c>
      <c r="P269" s="101">
        <f t="shared" si="4"/>
        <v>1047.375</v>
      </c>
      <c r="Q269" s="51">
        <v>3400.0</v>
      </c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5.75" customHeight="1">
      <c r="A270" s="44" t="s">
        <v>204</v>
      </c>
      <c r="B270" s="44" t="s">
        <v>115</v>
      </c>
      <c r="C270" s="44" t="s">
        <v>116</v>
      </c>
      <c r="D270" s="46" t="s">
        <v>42</v>
      </c>
      <c r="E270" s="46" t="s">
        <v>67</v>
      </c>
      <c r="F270" s="55">
        <v>4.0</v>
      </c>
      <c r="G270" s="55" t="s">
        <v>134</v>
      </c>
      <c r="H270" s="134">
        <f>VLOOKUP(G270,'Equipment Pricing'!A:C,3,0)</f>
        <v>1191</v>
      </c>
      <c r="I270" s="55" t="s">
        <v>135</v>
      </c>
      <c r="J270" s="134">
        <f>VLOOKUP(I270,'Equipment Pricing'!A:C,3,0)</f>
        <v>429</v>
      </c>
      <c r="K270" s="101">
        <f t="shared" si="1"/>
        <v>1620</v>
      </c>
      <c r="L270" s="101">
        <v>360.0</v>
      </c>
      <c r="M270" s="101">
        <f t="shared" si="6"/>
        <v>188.1</v>
      </c>
      <c r="N270" s="101">
        <v>190.0</v>
      </c>
      <c r="O270" s="101">
        <f t="shared" si="3"/>
        <v>2358.1</v>
      </c>
      <c r="P270" s="101">
        <f t="shared" si="4"/>
        <v>1191.9</v>
      </c>
      <c r="Q270" s="51">
        <v>3550.0</v>
      </c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5.75" customHeight="1">
      <c r="A271" s="44" t="s">
        <v>204</v>
      </c>
      <c r="B271" s="44" t="s">
        <v>115</v>
      </c>
      <c r="C271" s="44" t="s">
        <v>116</v>
      </c>
      <c r="D271" s="46" t="s">
        <v>42</v>
      </c>
      <c r="E271" s="46" t="s">
        <v>67</v>
      </c>
      <c r="F271" s="55">
        <v>4.0</v>
      </c>
      <c r="G271" s="55" t="s">
        <v>134</v>
      </c>
      <c r="H271" s="134">
        <f>VLOOKUP(G271,'Equipment Pricing'!A:C,3,0)</f>
        <v>1191</v>
      </c>
      <c r="I271" s="55" t="s">
        <v>136</v>
      </c>
      <c r="J271" s="134">
        <f>VLOOKUP(I271,'Equipment Pricing'!A:C,3,0)</f>
        <v>476</v>
      </c>
      <c r="K271" s="101">
        <f t="shared" si="1"/>
        <v>1667</v>
      </c>
      <c r="L271" s="101">
        <v>360.0</v>
      </c>
      <c r="M271" s="101">
        <f t="shared" si="6"/>
        <v>192.565</v>
      </c>
      <c r="N271" s="101">
        <v>190.0</v>
      </c>
      <c r="O271" s="101">
        <f t="shared" si="3"/>
        <v>2409.565</v>
      </c>
      <c r="P271" s="101">
        <f t="shared" si="4"/>
        <v>1140.435</v>
      </c>
      <c r="Q271" s="51">
        <v>3550.0</v>
      </c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5.75" customHeight="1">
      <c r="A272" s="44" t="s">
        <v>204</v>
      </c>
      <c r="B272" s="44" t="s">
        <v>115</v>
      </c>
      <c r="C272" s="44" t="s">
        <v>116</v>
      </c>
      <c r="D272" s="46" t="s">
        <v>42</v>
      </c>
      <c r="E272" s="46" t="s">
        <v>67</v>
      </c>
      <c r="F272" s="55">
        <v>5.0</v>
      </c>
      <c r="G272" s="55" t="s">
        <v>137</v>
      </c>
      <c r="H272" s="134">
        <f>VLOOKUP(G272,'Equipment Pricing'!A:C,3,0)</f>
        <v>1374</v>
      </c>
      <c r="I272" s="55" t="s">
        <v>138</v>
      </c>
      <c r="J272" s="134">
        <f>VLOOKUP(I272,'Equipment Pricing'!A:C,3,0)</f>
        <v>394</v>
      </c>
      <c r="K272" s="101">
        <f t="shared" si="1"/>
        <v>1768</v>
      </c>
      <c r="L272" s="101">
        <v>360.0</v>
      </c>
      <c r="M272" s="101">
        <f t="shared" si="6"/>
        <v>202.16</v>
      </c>
      <c r="N272" s="101">
        <v>190.0</v>
      </c>
      <c r="O272" s="101">
        <f t="shared" si="3"/>
        <v>2520.16</v>
      </c>
      <c r="P272" s="101">
        <f t="shared" si="4"/>
        <v>1179.84</v>
      </c>
      <c r="Q272" s="51">
        <v>3700.0</v>
      </c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5.75" customHeight="1">
      <c r="A273" s="44" t="s">
        <v>204</v>
      </c>
      <c r="B273" s="44" t="s">
        <v>115</v>
      </c>
      <c r="C273" s="44" t="s">
        <v>116</v>
      </c>
      <c r="D273" s="46" t="s">
        <v>42</v>
      </c>
      <c r="E273" s="55" t="s">
        <v>139</v>
      </c>
      <c r="F273" s="55">
        <v>5.0</v>
      </c>
      <c r="G273" s="55" t="s">
        <v>137</v>
      </c>
      <c r="H273" s="134">
        <f>VLOOKUP(G273,'Equipment Pricing'!A:C,3,0)</f>
        <v>1374</v>
      </c>
      <c r="I273" s="55" t="s">
        <v>141</v>
      </c>
      <c r="J273" s="134">
        <f>VLOOKUP(I273,'Equipment Pricing'!A:C,3,0)</f>
        <v>491</v>
      </c>
      <c r="K273" s="101">
        <f t="shared" si="1"/>
        <v>1865</v>
      </c>
      <c r="L273" s="101">
        <v>360.0</v>
      </c>
      <c r="M273" s="101">
        <f t="shared" si="6"/>
        <v>211.375</v>
      </c>
      <c r="N273" s="101">
        <v>190.0</v>
      </c>
      <c r="O273" s="101">
        <f t="shared" si="3"/>
        <v>2626.375</v>
      </c>
      <c r="P273" s="101">
        <f t="shared" si="4"/>
        <v>1073.625</v>
      </c>
      <c r="Q273" s="51">
        <v>3700.0</v>
      </c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5.75" customHeight="1">
      <c r="A274" s="44" t="s">
        <v>204</v>
      </c>
      <c r="B274" s="44" t="s">
        <v>115</v>
      </c>
      <c r="C274" s="44" t="s">
        <v>116</v>
      </c>
      <c r="D274" s="46" t="s">
        <v>42</v>
      </c>
      <c r="E274" s="46" t="s">
        <v>67</v>
      </c>
      <c r="F274" s="55">
        <v>5.0</v>
      </c>
      <c r="G274" s="55" t="s">
        <v>137</v>
      </c>
      <c r="H274" s="134">
        <f>VLOOKUP(G274,'Equipment Pricing'!A:C,3,0)</f>
        <v>1374</v>
      </c>
      <c r="I274" s="55" t="s">
        <v>142</v>
      </c>
      <c r="J274" s="134">
        <f>VLOOKUP(I274,'Equipment Pricing'!A:C,3,0)</f>
        <v>516</v>
      </c>
      <c r="K274" s="101">
        <f t="shared" si="1"/>
        <v>1890</v>
      </c>
      <c r="L274" s="101">
        <v>360.0</v>
      </c>
      <c r="M274" s="101">
        <f t="shared" si="6"/>
        <v>213.75</v>
      </c>
      <c r="N274" s="101">
        <v>190.0</v>
      </c>
      <c r="O274" s="101">
        <f t="shared" si="3"/>
        <v>2653.75</v>
      </c>
      <c r="P274" s="101">
        <f t="shared" si="4"/>
        <v>1046.25</v>
      </c>
      <c r="Q274" s="51">
        <v>3700.0</v>
      </c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5.75" customHeight="1">
      <c r="A275" s="44" t="s">
        <v>205</v>
      </c>
      <c r="B275" s="45" t="s">
        <v>147</v>
      </c>
      <c r="C275" s="45" t="s">
        <v>206</v>
      </c>
      <c r="D275" s="46" t="s">
        <v>42</v>
      </c>
      <c r="E275" s="46" t="s">
        <v>106</v>
      </c>
      <c r="F275" s="46">
        <v>1.5</v>
      </c>
      <c r="G275" s="152" t="s">
        <v>149</v>
      </c>
      <c r="H275" s="134">
        <f>VLOOKUP(G275,'Equipment Pricing'!A:C,3,0)</f>
        <v>823</v>
      </c>
      <c r="I275" s="46" t="s">
        <v>151</v>
      </c>
      <c r="J275" s="134">
        <f>VLOOKUP(I275,'Equipment Pricing'!A:C,3,0)</f>
        <v>331</v>
      </c>
      <c r="K275" s="101">
        <f t="shared" si="1"/>
        <v>1154</v>
      </c>
      <c r="L275" s="101">
        <v>360.0</v>
      </c>
      <c r="M275" s="101">
        <f t="shared" si="6"/>
        <v>143.83</v>
      </c>
      <c r="N275" s="101">
        <v>190.0</v>
      </c>
      <c r="O275" s="101">
        <f t="shared" si="3"/>
        <v>1847.83</v>
      </c>
      <c r="P275" s="101">
        <f t="shared" si="4"/>
        <v>1077.17</v>
      </c>
      <c r="Q275" s="51">
        <v>2925.0</v>
      </c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5.75" customHeight="1">
      <c r="A276" s="44" t="s">
        <v>205</v>
      </c>
      <c r="B276" s="45" t="s">
        <v>147</v>
      </c>
      <c r="C276" s="45" t="s">
        <v>206</v>
      </c>
      <c r="D276" s="46" t="s">
        <v>42</v>
      </c>
      <c r="E276" s="46" t="s">
        <v>106</v>
      </c>
      <c r="F276" s="46">
        <v>2.0</v>
      </c>
      <c r="G276" s="152" t="s">
        <v>152</v>
      </c>
      <c r="H276" s="134">
        <f>VLOOKUP(G276,'Equipment Pricing'!A:C,3,0)</f>
        <v>836</v>
      </c>
      <c r="I276" s="152" t="s">
        <v>177</v>
      </c>
      <c r="J276" s="134">
        <f>VLOOKUP(I276,'Equipment Pricing'!A:C,3,0)</f>
        <v>243</v>
      </c>
      <c r="K276" s="101">
        <f t="shared" si="1"/>
        <v>1079</v>
      </c>
      <c r="L276" s="101">
        <v>360.0</v>
      </c>
      <c r="M276" s="101">
        <f t="shared" si="6"/>
        <v>136.705</v>
      </c>
      <c r="N276" s="101">
        <v>190.0</v>
      </c>
      <c r="O276" s="101">
        <f t="shared" si="3"/>
        <v>1765.705</v>
      </c>
      <c r="P276" s="101">
        <f t="shared" si="4"/>
        <v>1159.295</v>
      </c>
      <c r="Q276" s="51">
        <v>2925.0</v>
      </c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5.75" customHeight="1">
      <c r="A277" s="44" t="s">
        <v>205</v>
      </c>
      <c r="B277" s="45" t="s">
        <v>147</v>
      </c>
      <c r="C277" s="45" t="s">
        <v>206</v>
      </c>
      <c r="D277" s="46" t="s">
        <v>42</v>
      </c>
      <c r="E277" s="46" t="s">
        <v>106</v>
      </c>
      <c r="F277" s="46">
        <v>2.5</v>
      </c>
      <c r="G277" s="152" t="s">
        <v>153</v>
      </c>
      <c r="H277" s="134">
        <f>VLOOKUP(G277,'Equipment Pricing'!A:C,3,0)</f>
        <v>872</v>
      </c>
      <c r="I277" s="55" t="s">
        <v>178</v>
      </c>
      <c r="J277" s="134">
        <f>VLOOKUP(I277,'Equipment Pricing'!A:C,3,0)</f>
        <v>347</v>
      </c>
      <c r="K277" s="101">
        <f t="shared" si="1"/>
        <v>1219</v>
      </c>
      <c r="L277" s="101">
        <v>360.0</v>
      </c>
      <c r="M277" s="101">
        <f t="shared" si="6"/>
        <v>150.005</v>
      </c>
      <c r="N277" s="101">
        <v>190.0</v>
      </c>
      <c r="O277" s="101">
        <f t="shared" si="3"/>
        <v>1919.005</v>
      </c>
      <c r="P277" s="101">
        <f t="shared" si="4"/>
        <v>1055.995</v>
      </c>
      <c r="Q277" s="51">
        <v>2975.0</v>
      </c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5.75" customHeight="1">
      <c r="A278" s="44" t="s">
        <v>205</v>
      </c>
      <c r="B278" s="45" t="s">
        <v>147</v>
      </c>
      <c r="C278" s="45" t="s">
        <v>206</v>
      </c>
      <c r="D278" s="46" t="s">
        <v>42</v>
      </c>
      <c r="E278" s="46" t="s">
        <v>106</v>
      </c>
      <c r="F278" s="46">
        <v>3.0</v>
      </c>
      <c r="G278" s="152" t="s">
        <v>155</v>
      </c>
      <c r="H278" s="134">
        <f>VLOOKUP(G278,'Equipment Pricing'!A:C,3,0)</f>
        <v>977</v>
      </c>
      <c r="I278" s="55" t="s">
        <v>156</v>
      </c>
      <c r="J278" s="134">
        <f>VLOOKUP(I278,'Equipment Pricing'!A:C,3,0)</f>
        <v>294</v>
      </c>
      <c r="K278" s="101">
        <f t="shared" si="1"/>
        <v>1271</v>
      </c>
      <c r="L278" s="101">
        <v>360.0</v>
      </c>
      <c r="M278" s="101">
        <f t="shared" si="6"/>
        <v>154.945</v>
      </c>
      <c r="N278" s="101">
        <v>190.0</v>
      </c>
      <c r="O278" s="101">
        <f t="shared" si="3"/>
        <v>1975.945</v>
      </c>
      <c r="P278" s="101">
        <f t="shared" si="4"/>
        <v>1124.055</v>
      </c>
      <c r="Q278" s="51">
        <v>3100.0</v>
      </c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5.75" customHeight="1">
      <c r="A279" s="44" t="s">
        <v>205</v>
      </c>
      <c r="B279" s="45" t="s">
        <v>147</v>
      </c>
      <c r="C279" s="45" t="s">
        <v>206</v>
      </c>
      <c r="D279" s="46" t="s">
        <v>42</v>
      </c>
      <c r="E279" s="46" t="s">
        <v>106</v>
      </c>
      <c r="F279" s="46">
        <v>3.5</v>
      </c>
      <c r="G279" s="152" t="s">
        <v>157</v>
      </c>
      <c r="H279" s="134">
        <f>VLOOKUP(G279,'Equipment Pricing'!A:C,3,0)</f>
        <v>1102</v>
      </c>
      <c r="I279" s="55" t="s">
        <v>159</v>
      </c>
      <c r="J279" s="134">
        <f>VLOOKUP(I279,'Equipment Pricing'!A:C,3,0)</f>
        <v>338</v>
      </c>
      <c r="K279" s="101">
        <f t="shared" si="1"/>
        <v>1440</v>
      </c>
      <c r="L279" s="101">
        <v>360.0</v>
      </c>
      <c r="M279" s="101">
        <f t="shared" si="6"/>
        <v>171</v>
      </c>
      <c r="N279" s="101">
        <v>190.0</v>
      </c>
      <c r="O279" s="101">
        <f t="shared" si="3"/>
        <v>2161</v>
      </c>
      <c r="P279" s="101">
        <f t="shared" si="4"/>
        <v>1239</v>
      </c>
      <c r="Q279" s="51">
        <v>3400.0</v>
      </c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5.75" customHeight="1">
      <c r="A280" s="44" t="s">
        <v>205</v>
      </c>
      <c r="B280" s="45" t="s">
        <v>147</v>
      </c>
      <c r="C280" s="45" t="s">
        <v>206</v>
      </c>
      <c r="D280" s="46" t="s">
        <v>42</v>
      </c>
      <c r="E280" s="46" t="s">
        <v>106</v>
      </c>
      <c r="F280" s="46">
        <v>4.0</v>
      </c>
      <c r="G280" s="152" t="s">
        <v>160</v>
      </c>
      <c r="H280" s="134">
        <f>VLOOKUP(G280,'Equipment Pricing'!A:C,3,0)</f>
        <v>1305</v>
      </c>
      <c r="I280" s="55" t="s">
        <v>161</v>
      </c>
      <c r="J280" s="134">
        <f>VLOOKUP(I280,'Equipment Pricing'!A:C,3,0)</f>
        <v>429</v>
      </c>
      <c r="K280" s="101">
        <f t="shared" si="1"/>
        <v>1734</v>
      </c>
      <c r="L280" s="101">
        <v>360.0</v>
      </c>
      <c r="M280" s="101">
        <f t="shared" si="6"/>
        <v>198.93</v>
      </c>
      <c r="N280" s="101">
        <v>190.0</v>
      </c>
      <c r="O280" s="101">
        <f t="shared" si="3"/>
        <v>2482.93</v>
      </c>
      <c r="P280" s="101">
        <f t="shared" si="4"/>
        <v>1067.07</v>
      </c>
      <c r="Q280" s="51">
        <v>3550.0</v>
      </c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5.75" customHeight="1">
      <c r="A281" s="44" t="s">
        <v>205</v>
      </c>
      <c r="B281" s="45" t="s">
        <v>147</v>
      </c>
      <c r="C281" s="45" t="s">
        <v>206</v>
      </c>
      <c r="D281" s="46" t="s">
        <v>42</v>
      </c>
      <c r="E281" s="46" t="s">
        <v>110</v>
      </c>
      <c r="F281" s="46">
        <v>5.0</v>
      </c>
      <c r="G281" s="152" t="s">
        <v>162</v>
      </c>
      <c r="H281" s="134">
        <f>VLOOKUP(G281,'Equipment Pricing'!A:C,3,0)</f>
        <v>1433</v>
      </c>
      <c r="I281" s="55" t="s">
        <v>164</v>
      </c>
      <c r="J281" s="134">
        <f>VLOOKUP(I281,'Equipment Pricing'!A:C,3,0)</f>
        <v>394</v>
      </c>
      <c r="K281" s="101">
        <f t="shared" si="1"/>
        <v>1827</v>
      </c>
      <c r="L281" s="101">
        <v>360.0</v>
      </c>
      <c r="M281" s="101">
        <f t="shared" si="6"/>
        <v>207.765</v>
      </c>
      <c r="N281" s="101">
        <v>190.0</v>
      </c>
      <c r="O281" s="101">
        <f t="shared" si="3"/>
        <v>2584.765</v>
      </c>
      <c r="P281" s="101">
        <f t="shared" si="4"/>
        <v>1115.235</v>
      </c>
      <c r="Q281" s="51">
        <v>3700.0</v>
      </c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5.75" customHeight="1">
      <c r="A282" s="44" t="s">
        <v>207</v>
      </c>
      <c r="B282" s="45" t="s">
        <v>208</v>
      </c>
      <c r="C282" s="45" t="s">
        <v>206</v>
      </c>
      <c r="D282" s="46" t="s">
        <v>42</v>
      </c>
      <c r="E282" s="46" t="s">
        <v>106</v>
      </c>
      <c r="F282" s="46">
        <v>1.5</v>
      </c>
      <c r="G282" s="152" t="s">
        <v>149</v>
      </c>
      <c r="H282" s="134">
        <f>VLOOKUP(G282,'Equipment Pricing'!A:C,3,0)</f>
        <v>823</v>
      </c>
      <c r="I282" s="46" t="s">
        <v>151</v>
      </c>
      <c r="J282" s="134">
        <f>VLOOKUP(I282,'Equipment Pricing'!A:C,3,0)</f>
        <v>331</v>
      </c>
      <c r="K282" s="101">
        <f t="shared" si="1"/>
        <v>1154</v>
      </c>
      <c r="L282" s="101">
        <v>360.0</v>
      </c>
      <c r="M282" s="101">
        <f t="shared" si="6"/>
        <v>143.83</v>
      </c>
      <c r="N282" s="101">
        <v>190.0</v>
      </c>
      <c r="O282" s="101">
        <f t="shared" si="3"/>
        <v>1847.83</v>
      </c>
      <c r="P282" s="101">
        <f t="shared" si="4"/>
        <v>1077.17</v>
      </c>
      <c r="Q282" s="51">
        <v>2925.0</v>
      </c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5.75" customHeight="1">
      <c r="A283" s="44" t="s">
        <v>207</v>
      </c>
      <c r="B283" s="45" t="s">
        <v>208</v>
      </c>
      <c r="C283" s="45" t="s">
        <v>206</v>
      </c>
      <c r="D283" s="46" t="s">
        <v>42</v>
      </c>
      <c r="E283" s="46" t="s">
        <v>106</v>
      </c>
      <c r="F283" s="46">
        <v>1.5</v>
      </c>
      <c r="G283" s="152" t="s">
        <v>149</v>
      </c>
      <c r="H283" s="134">
        <f>VLOOKUP(G283,'Equipment Pricing'!A:C,3,0)</f>
        <v>823</v>
      </c>
      <c r="I283" s="55" t="s">
        <v>175</v>
      </c>
      <c r="J283" s="134">
        <f>VLOOKUP(I283,'Equipment Pricing'!A:C,3,0)</f>
        <v>386</v>
      </c>
      <c r="K283" s="101">
        <f t="shared" si="1"/>
        <v>1209</v>
      </c>
      <c r="L283" s="101">
        <v>360.0</v>
      </c>
      <c r="M283" s="101">
        <f t="shared" si="6"/>
        <v>149.055</v>
      </c>
      <c r="N283" s="101">
        <v>190.0</v>
      </c>
      <c r="O283" s="101">
        <f t="shared" si="3"/>
        <v>1908.055</v>
      </c>
      <c r="P283" s="101">
        <f t="shared" si="4"/>
        <v>1016.945</v>
      </c>
      <c r="Q283" s="51">
        <v>2925.0</v>
      </c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5.75" customHeight="1">
      <c r="A284" s="44" t="s">
        <v>207</v>
      </c>
      <c r="B284" s="45" t="s">
        <v>208</v>
      </c>
      <c r="C284" s="45" t="s">
        <v>206</v>
      </c>
      <c r="D284" s="46" t="s">
        <v>42</v>
      </c>
      <c r="E284" s="46" t="s">
        <v>106</v>
      </c>
      <c r="F284" s="46">
        <v>2.0</v>
      </c>
      <c r="G284" s="152" t="s">
        <v>152</v>
      </c>
      <c r="H284" s="134">
        <f>VLOOKUP(G284,'Equipment Pricing'!A:C,3,0)</f>
        <v>836</v>
      </c>
      <c r="I284" s="55" t="s">
        <v>151</v>
      </c>
      <c r="J284" s="134">
        <f>VLOOKUP(I284,'Equipment Pricing'!A:C,3,0)</f>
        <v>331</v>
      </c>
      <c r="K284" s="101">
        <f t="shared" si="1"/>
        <v>1167</v>
      </c>
      <c r="L284" s="101">
        <v>360.0</v>
      </c>
      <c r="M284" s="101">
        <f t="shared" si="6"/>
        <v>145.065</v>
      </c>
      <c r="N284" s="101">
        <v>190.0</v>
      </c>
      <c r="O284" s="101">
        <f t="shared" si="3"/>
        <v>1862.065</v>
      </c>
      <c r="P284" s="101">
        <f t="shared" si="4"/>
        <v>1062.935</v>
      </c>
      <c r="Q284" s="51">
        <v>2925.0</v>
      </c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5.75" customHeight="1">
      <c r="A285" s="44" t="s">
        <v>207</v>
      </c>
      <c r="B285" s="45" t="s">
        <v>208</v>
      </c>
      <c r="C285" s="45" t="s">
        <v>206</v>
      </c>
      <c r="D285" s="46" t="s">
        <v>42</v>
      </c>
      <c r="E285" s="46" t="s">
        <v>106</v>
      </c>
      <c r="F285" s="46">
        <v>2.0</v>
      </c>
      <c r="G285" s="152" t="s">
        <v>152</v>
      </c>
      <c r="H285" s="134">
        <f>VLOOKUP(G285,'Equipment Pricing'!A:C,3,0)</f>
        <v>836</v>
      </c>
      <c r="I285" s="152" t="s">
        <v>177</v>
      </c>
      <c r="J285" s="134">
        <f>VLOOKUP(I285,'Equipment Pricing'!A:C,3,0)</f>
        <v>243</v>
      </c>
      <c r="K285" s="101">
        <f t="shared" si="1"/>
        <v>1079</v>
      </c>
      <c r="L285" s="101">
        <v>360.0</v>
      </c>
      <c r="M285" s="101">
        <f t="shared" si="6"/>
        <v>136.705</v>
      </c>
      <c r="N285" s="101">
        <v>190.0</v>
      </c>
      <c r="O285" s="101">
        <f t="shared" si="3"/>
        <v>1765.705</v>
      </c>
      <c r="P285" s="101">
        <f t="shared" si="4"/>
        <v>1159.295</v>
      </c>
      <c r="Q285" s="51">
        <v>2925.0</v>
      </c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5.75" customHeight="1">
      <c r="A286" s="44" t="s">
        <v>207</v>
      </c>
      <c r="B286" s="45" t="s">
        <v>208</v>
      </c>
      <c r="C286" s="45" t="s">
        <v>206</v>
      </c>
      <c r="D286" s="46" t="s">
        <v>42</v>
      </c>
      <c r="E286" s="46" t="s">
        <v>106</v>
      </c>
      <c r="F286" s="46">
        <v>2.5</v>
      </c>
      <c r="G286" s="152" t="s">
        <v>153</v>
      </c>
      <c r="H286" s="134">
        <f>VLOOKUP(G286,'Equipment Pricing'!A:C,3,0)</f>
        <v>872</v>
      </c>
      <c r="I286" s="55" t="s">
        <v>178</v>
      </c>
      <c r="J286" s="134">
        <f>VLOOKUP(I286,'Equipment Pricing'!A:C,3,0)</f>
        <v>347</v>
      </c>
      <c r="K286" s="101">
        <f t="shared" si="1"/>
        <v>1219</v>
      </c>
      <c r="L286" s="101">
        <v>360.0</v>
      </c>
      <c r="M286" s="101">
        <f t="shared" si="6"/>
        <v>150.005</v>
      </c>
      <c r="N286" s="101">
        <v>190.0</v>
      </c>
      <c r="O286" s="101">
        <f t="shared" si="3"/>
        <v>1919.005</v>
      </c>
      <c r="P286" s="101">
        <f t="shared" si="4"/>
        <v>1055.995</v>
      </c>
      <c r="Q286" s="51">
        <v>2975.0</v>
      </c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5.75" customHeight="1">
      <c r="A287" s="44" t="s">
        <v>207</v>
      </c>
      <c r="B287" s="45" t="s">
        <v>208</v>
      </c>
      <c r="C287" s="45" t="s">
        <v>206</v>
      </c>
      <c r="D287" s="46" t="s">
        <v>42</v>
      </c>
      <c r="E287" s="46" t="s">
        <v>106</v>
      </c>
      <c r="F287" s="46">
        <v>2.5</v>
      </c>
      <c r="G287" s="152" t="s">
        <v>153</v>
      </c>
      <c r="H287" s="134">
        <f>VLOOKUP(G287,'Equipment Pricing'!A:C,3,0)</f>
        <v>872</v>
      </c>
      <c r="I287" s="55" t="s">
        <v>154</v>
      </c>
      <c r="J287" s="134">
        <f>VLOOKUP(I287,'Equipment Pricing'!A:C,3,0)</f>
        <v>253</v>
      </c>
      <c r="K287" s="101">
        <f t="shared" si="1"/>
        <v>1125</v>
      </c>
      <c r="L287" s="101">
        <v>360.0</v>
      </c>
      <c r="M287" s="101">
        <f t="shared" si="6"/>
        <v>141.075</v>
      </c>
      <c r="N287" s="101">
        <v>190.0</v>
      </c>
      <c r="O287" s="101">
        <f t="shared" si="3"/>
        <v>1816.075</v>
      </c>
      <c r="P287" s="101">
        <f t="shared" si="4"/>
        <v>1158.925</v>
      </c>
      <c r="Q287" s="51">
        <v>2975.0</v>
      </c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5.75" customHeight="1">
      <c r="A288" s="44" t="s">
        <v>207</v>
      </c>
      <c r="B288" s="45" t="s">
        <v>208</v>
      </c>
      <c r="C288" s="45" t="s">
        <v>206</v>
      </c>
      <c r="D288" s="46" t="s">
        <v>42</v>
      </c>
      <c r="E288" s="46" t="s">
        <v>106</v>
      </c>
      <c r="F288" s="46">
        <v>3.0</v>
      </c>
      <c r="G288" s="152" t="s">
        <v>155</v>
      </c>
      <c r="H288" s="134">
        <f>VLOOKUP(G288,'Equipment Pricing'!A:C,3,0)</f>
        <v>977</v>
      </c>
      <c r="I288" s="55" t="s">
        <v>156</v>
      </c>
      <c r="J288" s="134">
        <f>VLOOKUP(I288,'Equipment Pricing'!A:C,3,0)</f>
        <v>294</v>
      </c>
      <c r="K288" s="101">
        <f t="shared" si="1"/>
        <v>1271</v>
      </c>
      <c r="L288" s="101">
        <v>360.0</v>
      </c>
      <c r="M288" s="101">
        <f t="shared" si="6"/>
        <v>154.945</v>
      </c>
      <c r="N288" s="101">
        <v>190.0</v>
      </c>
      <c r="O288" s="101">
        <f t="shared" si="3"/>
        <v>1975.945</v>
      </c>
      <c r="P288" s="101">
        <f t="shared" si="4"/>
        <v>1124.055</v>
      </c>
      <c r="Q288" s="51">
        <v>3100.0</v>
      </c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5.75" customHeight="1">
      <c r="A289" s="44" t="s">
        <v>207</v>
      </c>
      <c r="B289" s="45" t="s">
        <v>208</v>
      </c>
      <c r="C289" s="45" t="s">
        <v>206</v>
      </c>
      <c r="D289" s="46" t="s">
        <v>42</v>
      </c>
      <c r="E289" s="46" t="s">
        <v>106</v>
      </c>
      <c r="F289" s="46">
        <v>3.5</v>
      </c>
      <c r="G289" s="152" t="s">
        <v>157</v>
      </c>
      <c r="H289" s="134">
        <f>VLOOKUP(G289,'Equipment Pricing'!A:C,3,0)</f>
        <v>1102</v>
      </c>
      <c r="I289" s="55" t="s">
        <v>159</v>
      </c>
      <c r="J289" s="134">
        <f>VLOOKUP(I289,'Equipment Pricing'!A:C,3,0)</f>
        <v>338</v>
      </c>
      <c r="K289" s="101">
        <f t="shared" si="1"/>
        <v>1440</v>
      </c>
      <c r="L289" s="101">
        <v>360.0</v>
      </c>
      <c r="M289" s="101">
        <f t="shared" si="6"/>
        <v>171</v>
      </c>
      <c r="N289" s="101">
        <v>190.0</v>
      </c>
      <c r="O289" s="101">
        <f t="shared" si="3"/>
        <v>2161</v>
      </c>
      <c r="P289" s="101">
        <f t="shared" si="4"/>
        <v>1239</v>
      </c>
      <c r="Q289" s="51">
        <v>3400.0</v>
      </c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5.75" customHeight="1">
      <c r="A290" s="44" t="s">
        <v>207</v>
      </c>
      <c r="B290" s="45" t="s">
        <v>208</v>
      </c>
      <c r="C290" s="45" t="s">
        <v>206</v>
      </c>
      <c r="D290" s="46" t="s">
        <v>42</v>
      </c>
      <c r="E290" s="46" t="s">
        <v>106</v>
      </c>
      <c r="F290" s="46">
        <v>3.5</v>
      </c>
      <c r="G290" s="152" t="s">
        <v>157</v>
      </c>
      <c r="H290" s="134">
        <f>VLOOKUP(G290,'Equipment Pricing'!A:C,3,0)</f>
        <v>1102</v>
      </c>
      <c r="I290" s="55" t="s">
        <v>180</v>
      </c>
      <c r="J290" s="134">
        <f>VLOOKUP(I290,'Equipment Pricing'!A:C,3,0)</f>
        <v>382</v>
      </c>
      <c r="K290" s="101">
        <f t="shared" si="1"/>
        <v>1484</v>
      </c>
      <c r="L290" s="101">
        <v>360.0</v>
      </c>
      <c r="M290" s="101">
        <f t="shared" si="6"/>
        <v>175.18</v>
      </c>
      <c r="N290" s="101">
        <v>190.0</v>
      </c>
      <c r="O290" s="101">
        <f t="shared" si="3"/>
        <v>2209.18</v>
      </c>
      <c r="P290" s="101">
        <f t="shared" si="4"/>
        <v>1190.82</v>
      </c>
      <c r="Q290" s="51">
        <v>3400.0</v>
      </c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5.75" customHeight="1">
      <c r="A291" s="44" t="s">
        <v>207</v>
      </c>
      <c r="B291" s="45" t="s">
        <v>208</v>
      </c>
      <c r="C291" s="45" t="s">
        <v>206</v>
      </c>
      <c r="D291" s="46" t="s">
        <v>42</v>
      </c>
      <c r="E291" s="46" t="s">
        <v>106</v>
      </c>
      <c r="F291" s="46">
        <v>4.0</v>
      </c>
      <c r="G291" s="152" t="s">
        <v>160</v>
      </c>
      <c r="H291" s="134">
        <f>VLOOKUP(G291,'Equipment Pricing'!A:C,3,0)</f>
        <v>1305</v>
      </c>
      <c r="I291" s="55" t="s">
        <v>161</v>
      </c>
      <c r="J291" s="134">
        <f>VLOOKUP(I291,'Equipment Pricing'!A:C,3,0)</f>
        <v>429</v>
      </c>
      <c r="K291" s="101">
        <f t="shared" si="1"/>
        <v>1734</v>
      </c>
      <c r="L291" s="101">
        <v>360.0</v>
      </c>
      <c r="M291" s="101">
        <f t="shared" si="6"/>
        <v>198.93</v>
      </c>
      <c r="N291" s="101">
        <v>190.0</v>
      </c>
      <c r="O291" s="101">
        <f t="shared" si="3"/>
        <v>2482.93</v>
      </c>
      <c r="P291" s="101">
        <f t="shared" si="4"/>
        <v>1067.07</v>
      </c>
      <c r="Q291" s="51">
        <v>3550.0</v>
      </c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5.75" customHeight="1">
      <c r="A292" s="44" t="s">
        <v>207</v>
      </c>
      <c r="B292" s="45" t="s">
        <v>208</v>
      </c>
      <c r="C292" s="45" t="s">
        <v>206</v>
      </c>
      <c r="D292" s="46" t="s">
        <v>42</v>
      </c>
      <c r="E292" s="46" t="s">
        <v>106</v>
      </c>
      <c r="F292" s="46">
        <v>4.0</v>
      </c>
      <c r="G292" s="152" t="s">
        <v>160</v>
      </c>
      <c r="H292" s="134">
        <f>VLOOKUP(G292,'Equipment Pricing'!A:C,3,0)</f>
        <v>1305</v>
      </c>
      <c r="I292" s="55" t="s">
        <v>181</v>
      </c>
      <c r="J292" s="134">
        <f>VLOOKUP(I292,'Equipment Pricing'!A:C,3,0)</f>
        <v>476</v>
      </c>
      <c r="K292" s="101">
        <f t="shared" si="1"/>
        <v>1781</v>
      </c>
      <c r="L292" s="101">
        <v>360.0</v>
      </c>
      <c r="M292" s="101">
        <f t="shared" si="6"/>
        <v>203.395</v>
      </c>
      <c r="N292" s="101">
        <v>190.0</v>
      </c>
      <c r="O292" s="101">
        <f t="shared" si="3"/>
        <v>2534.395</v>
      </c>
      <c r="P292" s="101">
        <f t="shared" si="4"/>
        <v>1015.605</v>
      </c>
      <c r="Q292" s="51">
        <v>3550.0</v>
      </c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5.75" customHeight="1">
      <c r="A293" s="44" t="s">
        <v>207</v>
      </c>
      <c r="B293" s="45" t="s">
        <v>208</v>
      </c>
      <c r="C293" s="45" t="s">
        <v>206</v>
      </c>
      <c r="D293" s="46" t="s">
        <v>42</v>
      </c>
      <c r="E293" s="46" t="s">
        <v>110</v>
      </c>
      <c r="F293" s="46">
        <v>5.0</v>
      </c>
      <c r="G293" s="152" t="s">
        <v>162</v>
      </c>
      <c r="H293" s="134">
        <f>VLOOKUP(G293,'Equipment Pricing'!A:C,3,0)</f>
        <v>1433</v>
      </c>
      <c r="I293" s="55" t="s">
        <v>164</v>
      </c>
      <c r="J293" s="134">
        <f>VLOOKUP(I293,'Equipment Pricing'!A:C,3,0)</f>
        <v>394</v>
      </c>
      <c r="K293" s="101">
        <f t="shared" si="1"/>
        <v>1827</v>
      </c>
      <c r="L293" s="101">
        <v>360.0</v>
      </c>
      <c r="M293" s="101">
        <f t="shared" si="6"/>
        <v>207.765</v>
      </c>
      <c r="N293" s="101">
        <v>190.0</v>
      </c>
      <c r="O293" s="101">
        <f t="shared" si="3"/>
        <v>2584.765</v>
      </c>
      <c r="P293" s="101">
        <f t="shared" si="4"/>
        <v>1115.235</v>
      </c>
      <c r="Q293" s="51">
        <v>3700.0</v>
      </c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5.75" customHeight="1">
      <c r="A294" s="44" t="s">
        <v>207</v>
      </c>
      <c r="B294" s="45" t="s">
        <v>208</v>
      </c>
      <c r="C294" s="45" t="s">
        <v>206</v>
      </c>
      <c r="D294" s="46" t="s">
        <v>42</v>
      </c>
      <c r="E294" s="46" t="s">
        <v>110</v>
      </c>
      <c r="F294" s="46">
        <v>5.0</v>
      </c>
      <c r="G294" s="152" t="s">
        <v>162</v>
      </c>
      <c r="H294" s="134">
        <f>VLOOKUP(G294,'Equipment Pricing'!A:C,3,0)</f>
        <v>1433</v>
      </c>
      <c r="I294" s="55" t="s">
        <v>182</v>
      </c>
      <c r="J294" s="134">
        <f>VLOOKUP(I294,'Equipment Pricing'!A:C,3,0)</f>
        <v>491</v>
      </c>
      <c r="K294" s="101">
        <f t="shared" si="1"/>
        <v>1924</v>
      </c>
      <c r="L294" s="101">
        <v>360.0</v>
      </c>
      <c r="M294" s="101">
        <f t="shared" si="6"/>
        <v>216.98</v>
      </c>
      <c r="N294" s="101">
        <v>190.0</v>
      </c>
      <c r="O294" s="101">
        <f t="shared" si="3"/>
        <v>2690.98</v>
      </c>
      <c r="P294" s="101">
        <f t="shared" si="4"/>
        <v>1009.02</v>
      </c>
      <c r="Q294" s="51">
        <v>3700.0</v>
      </c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5.75" customHeight="1">
      <c r="A295" s="44" t="s">
        <v>209</v>
      </c>
      <c r="B295" s="45" t="s">
        <v>210</v>
      </c>
      <c r="C295" s="44" t="s">
        <v>148</v>
      </c>
      <c r="D295" s="46" t="s">
        <v>42</v>
      </c>
      <c r="E295" s="46" t="s">
        <v>43</v>
      </c>
      <c r="F295" s="46">
        <v>1.5</v>
      </c>
      <c r="G295" s="55" t="s">
        <v>187</v>
      </c>
      <c r="H295" s="134">
        <f>VLOOKUP(G295,'Equipment Pricing'!A:C,3,0)</f>
        <v>815</v>
      </c>
      <c r="I295" s="55" t="s">
        <v>151</v>
      </c>
      <c r="J295" s="134">
        <f>VLOOKUP(I295,'Equipment Pricing'!A:C,3,0)</f>
        <v>331</v>
      </c>
      <c r="K295" s="101">
        <f t="shared" si="1"/>
        <v>1146</v>
      </c>
      <c r="L295" s="101">
        <v>360.0</v>
      </c>
      <c r="M295" s="101">
        <f t="shared" si="6"/>
        <v>143.07</v>
      </c>
      <c r="N295" s="101">
        <v>190.0</v>
      </c>
      <c r="O295" s="101">
        <f t="shared" si="3"/>
        <v>1839.07</v>
      </c>
      <c r="P295" s="101">
        <f t="shared" si="4"/>
        <v>1085.93</v>
      </c>
      <c r="Q295" s="51">
        <v>2925.0</v>
      </c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5.75" customHeight="1">
      <c r="A296" s="44" t="s">
        <v>209</v>
      </c>
      <c r="B296" s="45" t="s">
        <v>210</v>
      </c>
      <c r="C296" s="44" t="s">
        <v>148</v>
      </c>
      <c r="D296" s="46" t="s">
        <v>42</v>
      </c>
      <c r="E296" s="46" t="s">
        <v>53</v>
      </c>
      <c r="F296" s="46">
        <v>2.0</v>
      </c>
      <c r="G296" s="55" t="s">
        <v>189</v>
      </c>
      <c r="H296" s="134">
        <f>VLOOKUP(G296,'Equipment Pricing'!A:C,3,0)</f>
        <v>815</v>
      </c>
      <c r="I296" s="55" t="s">
        <v>190</v>
      </c>
      <c r="J296" s="134">
        <f>VLOOKUP(I296,'Equipment Pricing'!A:C,3,0)</f>
        <v>241</v>
      </c>
      <c r="K296" s="101">
        <f t="shared" si="1"/>
        <v>1056</v>
      </c>
      <c r="L296" s="101">
        <v>360.0</v>
      </c>
      <c r="M296" s="101">
        <f t="shared" si="6"/>
        <v>134.52</v>
      </c>
      <c r="N296" s="101">
        <v>190.0</v>
      </c>
      <c r="O296" s="101">
        <f t="shared" si="3"/>
        <v>1740.52</v>
      </c>
      <c r="P296" s="101">
        <f t="shared" si="4"/>
        <v>1184.48</v>
      </c>
      <c r="Q296" s="51">
        <v>2925.0</v>
      </c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5.75" customHeight="1">
      <c r="A297" s="44" t="s">
        <v>209</v>
      </c>
      <c r="B297" s="45" t="s">
        <v>210</v>
      </c>
      <c r="C297" s="44" t="s">
        <v>148</v>
      </c>
      <c r="D297" s="46" t="s">
        <v>42</v>
      </c>
      <c r="E297" s="46" t="s">
        <v>53</v>
      </c>
      <c r="F297" s="46">
        <v>2.5</v>
      </c>
      <c r="G297" s="55" t="s">
        <v>191</v>
      </c>
      <c r="H297" s="134">
        <f>VLOOKUP(G297,'Equipment Pricing'!A:C,3,0)</f>
        <v>834</v>
      </c>
      <c r="I297" s="55" t="s">
        <v>154</v>
      </c>
      <c r="J297" s="134">
        <f>VLOOKUP(I297,'Equipment Pricing'!A:C,3,0)</f>
        <v>253</v>
      </c>
      <c r="K297" s="101">
        <f t="shared" si="1"/>
        <v>1087</v>
      </c>
      <c r="L297" s="101">
        <v>360.0</v>
      </c>
      <c r="M297" s="101">
        <f t="shared" si="6"/>
        <v>137.465</v>
      </c>
      <c r="N297" s="101">
        <v>190.0</v>
      </c>
      <c r="O297" s="101">
        <f t="shared" si="3"/>
        <v>1774.465</v>
      </c>
      <c r="P297" s="101">
        <f t="shared" si="4"/>
        <v>1200.535</v>
      </c>
      <c r="Q297" s="51">
        <v>2975.0</v>
      </c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5.75" customHeight="1">
      <c r="A298" s="44" t="s">
        <v>209</v>
      </c>
      <c r="B298" s="45" t="s">
        <v>210</v>
      </c>
      <c r="C298" s="44" t="s">
        <v>148</v>
      </c>
      <c r="D298" s="46" t="s">
        <v>42</v>
      </c>
      <c r="E298" s="46" t="s">
        <v>53</v>
      </c>
      <c r="F298" s="46">
        <v>2.5</v>
      </c>
      <c r="G298" s="55" t="s">
        <v>191</v>
      </c>
      <c r="H298" s="134">
        <f>VLOOKUP(G298,'Equipment Pricing'!A:C,3,0)</f>
        <v>834</v>
      </c>
      <c r="I298" s="55" t="s">
        <v>154</v>
      </c>
      <c r="J298" s="134">
        <f>VLOOKUP(I298,'Equipment Pricing'!A:C,3,0)</f>
        <v>253</v>
      </c>
      <c r="K298" s="101">
        <f t="shared" si="1"/>
        <v>1087</v>
      </c>
      <c r="L298" s="101">
        <v>360.0</v>
      </c>
      <c r="M298" s="101">
        <f t="shared" si="6"/>
        <v>137.465</v>
      </c>
      <c r="N298" s="101">
        <v>190.0</v>
      </c>
      <c r="O298" s="101">
        <f t="shared" si="3"/>
        <v>1774.465</v>
      </c>
      <c r="P298" s="101">
        <f t="shared" si="4"/>
        <v>1200.535</v>
      </c>
      <c r="Q298" s="51">
        <v>2975.0</v>
      </c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5.75" customHeight="1">
      <c r="A299" s="44" t="s">
        <v>209</v>
      </c>
      <c r="B299" s="45" t="s">
        <v>210</v>
      </c>
      <c r="C299" s="44" t="s">
        <v>148</v>
      </c>
      <c r="D299" s="46" t="s">
        <v>42</v>
      </c>
      <c r="E299" s="46" t="s">
        <v>67</v>
      </c>
      <c r="F299" s="46">
        <v>3.0</v>
      </c>
      <c r="G299" s="55" t="s">
        <v>192</v>
      </c>
      <c r="H299" s="134">
        <f>VLOOKUP(G299,'Equipment Pricing'!A:C,3,0)</f>
        <v>910</v>
      </c>
      <c r="I299" s="55" t="s">
        <v>156</v>
      </c>
      <c r="J299" s="134">
        <f>VLOOKUP(I299,'Equipment Pricing'!A:C,3,0)</f>
        <v>294</v>
      </c>
      <c r="K299" s="101">
        <f t="shared" si="1"/>
        <v>1204</v>
      </c>
      <c r="L299" s="101">
        <v>360.0</v>
      </c>
      <c r="M299" s="101">
        <f t="shared" si="6"/>
        <v>148.58</v>
      </c>
      <c r="N299" s="101">
        <v>190.0</v>
      </c>
      <c r="O299" s="101">
        <f t="shared" si="3"/>
        <v>1902.58</v>
      </c>
      <c r="P299" s="101">
        <f t="shared" si="4"/>
        <v>1197.42</v>
      </c>
      <c r="Q299" s="51">
        <v>3100.0</v>
      </c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5.75" customHeight="1">
      <c r="A300" s="44" t="s">
        <v>209</v>
      </c>
      <c r="B300" s="45" t="s">
        <v>210</v>
      </c>
      <c r="C300" s="44" t="s">
        <v>148</v>
      </c>
      <c r="D300" s="46" t="s">
        <v>42</v>
      </c>
      <c r="E300" s="46" t="s">
        <v>67</v>
      </c>
      <c r="F300" s="46">
        <v>3.5</v>
      </c>
      <c r="G300" s="55" t="s">
        <v>194</v>
      </c>
      <c r="H300" s="134">
        <f>VLOOKUP(G300,'Equipment Pricing'!A:C,3,0)</f>
        <v>1144</v>
      </c>
      <c r="I300" s="55" t="s">
        <v>159</v>
      </c>
      <c r="J300" s="134">
        <f>VLOOKUP(I300,'Equipment Pricing'!A:C,3,0)</f>
        <v>338</v>
      </c>
      <c r="K300" s="101">
        <f t="shared" si="1"/>
        <v>1482</v>
      </c>
      <c r="L300" s="101">
        <v>360.0</v>
      </c>
      <c r="M300" s="101">
        <f t="shared" si="6"/>
        <v>174.99</v>
      </c>
      <c r="N300" s="101">
        <v>190.0</v>
      </c>
      <c r="O300" s="101">
        <f t="shared" si="3"/>
        <v>2206.99</v>
      </c>
      <c r="P300" s="101">
        <f t="shared" si="4"/>
        <v>1193.01</v>
      </c>
      <c r="Q300" s="51">
        <v>3400.0</v>
      </c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5.75" customHeight="1">
      <c r="A301" s="44" t="s">
        <v>209</v>
      </c>
      <c r="B301" s="45" t="s">
        <v>210</v>
      </c>
      <c r="C301" s="44" t="s">
        <v>148</v>
      </c>
      <c r="D301" s="46" t="s">
        <v>42</v>
      </c>
      <c r="E301" s="46" t="s">
        <v>67</v>
      </c>
      <c r="F301" s="46">
        <v>3.5</v>
      </c>
      <c r="G301" s="55" t="s">
        <v>194</v>
      </c>
      <c r="H301" s="134">
        <f>VLOOKUP(G301,'Equipment Pricing'!A:C,3,0)</f>
        <v>1144</v>
      </c>
      <c r="I301" s="55" t="s">
        <v>159</v>
      </c>
      <c r="J301" s="134">
        <f>VLOOKUP(I301,'Equipment Pricing'!A:C,3,0)</f>
        <v>338</v>
      </c>
      <c r="K301" s="101">
        <f t="shared" si="1"/>
        <v>1482</v>
      </c>
      <c r="L301" s="101">
        <v>360.0</v>
      </c>
      <c r="M301" s="101">
        <f t="shared" si="6"/>
        <v>174.99</v>
      </c>
      <c r="N301" s="101">
        <v>190.0</v>
      </c>
      <c r="O301" s="101">
        <f t="shared" si="3"/>
        <v>2206.99</v>
      </c>
      <c r="P301" s="101">
        <f t="shared" si="4"/>
        <v>1193.01</v>
      </c>
      <c r="Q301" s="51">
        <v>3400.0</v>
      </c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5.75" customHeight="1">
      <c r="A302" s="44" t="s">
        <v>209</v>
      </c>
      <c r="B302" s="45" t="s">
        <v>210</v>
      </c>
      <c r="C302" s="44" t="s">
        <v>148</v>
      </c>
      <c r="D302" s="46" t="s">
        <v>42</v>
      </c>
      <c r="E302" s="46" t="s">
        <v>67</v>
      </c>
      <c r="F302" s="46">
        <v>4.0</v>
      </c>
      <c r="G302" s="55" t="s">
        <v>196</v>
      </c>
      <c r="H302" s="134">
        <f>VLOOKUP(G302,'Equipment Pricing'!A:C,3,0)</f>
        <v>1191</v>
      </c>
      <c r="I302" s="55" t="s">
        <v>161</v>
      </c>
      <c r="J302" s="134">
        <f>VLOOKUP(I302,'Equipment Pricing'!A:C,3,0)</f>
        <v>429</v>
      </c>
      <c r="K302" s="101">
        <f t="shared" si="1"/>
        <v>1620</v>
      </c>
      <c r="L302" s="101">
        <v>360.0</v>
      </c>
      <c r="M302" s="101">
        <f t="shared" si="6"/>
        <v>188.1</v>
      </c>
      <c r="N302" s="101">
        <v>190.0</v>
      </c>
      <c r="O302" s="101">
        <f t="shared" si="3"/>
        <v>2358.1</v>
      </c>
      <c r="P302" s="101">
        <f t="shared" si="4"/>
        <v>1191.9</v>
      </c>
      <c r="Q302" s="51">
        <v>3550.0</v>
      </c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5.75" customHeight="1">
      <c r="A303" s="44" t="s">
        <v>209</v>
      </c>
      <c r="B303" s="45" t="s">
        <v>210</v>
      </c>
      <c r="C303" s="44" t="s">
        <v>148</v>
      </c>
      <c r="D303" s="46" t="s">
        <v>42</v>
      </c>
      <c r="E303" s="46" t="s">
        <v>67</v>
      </c>
      <c r="F303" s="46">
        <v>4.0</v>
      </c>
      <c r="G303" s="55" t="s">
        <v>196</v>
      </c>
      <c r="H303" s="134">
        <f>VLOOKUP(G303,'Equipment Pricing'!A:C,3,0)</f>
        <v>1191</v>
      </c>
      <c r="I303" s="55" t="s">
        <v>161</v>
      </c>
      <c r="J303" s="134">
        <f>VLOOKUP(I303,'Equipment Pricing'!A:C,3,0)</f>
        <v>429</v>
      </c>
      <c r="K303" s="101">
        <f t="shared" si="1"/>
        <v>1620</v>
      </c>
      <c r="L303" s="101">
        <v>360.0</v>
      </c>
      <c r="M303" s="101">
        <f t="shared" si="6"/>
        <v>188.1</v>
      </c>
      <c r="N303" s="101">
        <v>190.0</v>
      </c>
      <c r="O303" s="101">
        <f t="shared" si="3"/>
        <v>2358.1</v>
      </c>
      <c r="P303" s="101">
        <f t="shared" si="4"/>
        <v>1191.9</v>
      </c>
      <c r="Q303" s="51">
        <v>3550.0</v>
      </c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5.75" customHeight="1">
      <c r="A304" s="44" t="s">
        <v>209</v>
      </c>
      <c r="B304" s="45" t="s">
        <v>210</v>
      </c>
      <c r="C304" s="44" t="s">
        <v>148</v>
      </c>
      <c r="D304" s="46" t="s">
        <v>42</v>
      </c>
      <c r="E304" s="46" t="s">
        <v>67</v>
      </c>
      <c r="F304" s="46">
        <v>5.0</v>
      </c>
      <c r="G304" s="55" t="s">
        <v>198</v>
      </c>
      <c r="H304" s="134">
        <f>VLOOKUP(G304,'Equipment Pricing'!A:C,3,0)</f>
        <v>1374</v>
      </c>
      <c r="I304" s="55" t="s">
        <v>164</v>
      </c>
      <c r="J304" s="134">
        <f>VLOOKUP(I304,'Equipment Pricing'!A:C,3,0)</f>
        <v>394</v>
      </c>
      <c r="K304" s="101">
        <f t="shared" si="1"/>
        <v>1768</v>
      </c>
      <c r="L304" s="101">
        <v>360.0</v>
      </c>
      <c r="M304" s="101">
        <f t="shared" si="6"/>
        <v>202.16</v>
      </c>
      <c r="N304" s="101">
        <v>190.0</v>
      </c>
      <c r="O304" s="101">
        <f t="shared" si="3"/>
        <v>2520.16</v>
      </c>
      <c r="P304" s="101">
        <f t="shared" si="4"/>
        <v>1179.84</v>
      </c>
      <c r="Q304" s="51">
        <v>3700.0</v>
      </c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5.75" customHeight="1">
      <c r="A305" s="44" t="s">
        <v>209</v>
      </c>
      <c r="B305" s="45" t="s">
        <v>210</v>
      </c>
      <c r="C305" s="44" t="s">
        <v>148</v>
      </c>
      <c r="D305" s="46" t="s">
        <v>42</v>
      </c>
      <c r="E305" s="46" t="s">
        <v>67</v>
      </c>
      <c r="F305" s="46">
        <v>5.0</v>
      </c>
      <c r="G305" s="55" t="s">
        <v>198</v>
      </c>
      <c r="H305" s="134">
        <f>VLOOKUP(G305,'Equipment Pricing'!A:C,3,0)</f>
        <v>1374</v>
      </c>
      <c r="I305" s="55" t="s">
        <v>164</v>
      </c>
      <c r="J305" s="134">
        <f>VLOOKUP(I305,'Equipment Pricing'!A:C,3,0)</f>
        <v>394</v>
      </c>
      <c r="K305" s="101">
        <f t="shared" si="1"/>
        <v>1768</v>
      </c>
      <c r="L305" s="101">
        <v>360.0</v>
      </c>
      <c r="M305" s="101">
        <f t="shared" si="6"/>
        <v>202.16</v>
      </c>
      <c r="N305" s="101">
        <v>190.0</v>
      </c>
      <c r="O305" s="101">
        <f t="shared" si="3"/>
        <v>2520.16</v>
      </c>
      <c r="P305" s="101">
        <f t="shared" si="4"/>
        <v>1179.84</v>
      </c>
      <c r="Q305" s="51">
        <v>3700.0</v>
      </c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5.75" customHeight="1">
      <c r="A306" s="44" t="s">
        <v>211</v>
      </c>
      <c r="B306" s="45" t="s">
        <v>210</v>
      </c>
      <c r="C306" s="45" t="s">
        <v>93</v>
      </c>
      <c r="D306" s="46" t="s">
        <v>42</v>
      </c>
      <c r="E306" s="148" t="s">
        <v>43</v>
      </c>
      <c r="F306" s="46">
        <v>1.5</v>
      </c>
      <c r="G306" s="55" t="s">
        <v>44</v>
      </c>
      <c r="H306" s="134">
        <f>VLOOKUP(G306,'Equipment Pricing'!A:C,3,0)</f>
        <v>815</v>
      </c>
      <c r="I306" s="55" t="s">
        <v>46</v>
      </c>
      <c r="J306" s="134">
        <f>VLOOKUP(I306,'Equipment Pricing'!A:C,3,0)</f>
        <v>243</v>
      </c>
      <c r="K306" s="101">
        <f t="shared" si="1"/>
        <v>1058</v>
      </c>
      <c r="L306" s="101">
        <v>360.0</v>
      </c>
      <c r="M306" s="101">
        <f t="shared" si="6"/>
        <v>134.71</v>
      </c>
      <c r="N306" s="101">
        <v>190.0</v>
      </c>
      <c r="O306" s="101">
        <f t="shared" si="3"/>
        <v>1742.71</v>
      </c>
      <c r="P306" s="101">
        <f t="shared" si="4"/>
        <v>1182.29</v>
      </c>
      <c r="Q306" s="51">
        <v>2925.0</v>
      </c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5.75" customHeight="1">
      <c r="A307" s="44" t="s">
        <v>211</v>
      </c>
      <c r="B307" s="45" t="s">
        <v>210</v>
      </c>
      <c r="C307" s="45" t="s">
        <v>93</v>
      </c>
      <c r="D307" s="46" t="s">
        <v>42</v>
      </c>
      <c r="E307" s="46" t="s">
        <v>53</v>
      </c>
      <c r="F307" s="46">
        <v>2.0</v>
      </c>
      <c r="G307" s="55" t="s">
        <v>51</v>
      </c>
      <c r="H307" s="134">
        <f>VLOOKUP(G307,'Equipment Pricing'!A:C,3,0)</f>
        <v>815</v>
      </c>
      <c r="I307" s="55" t="s">
        <v>55</v>
      </c>
      <c r="J307" s="134">
        <f>VLOOKUP(I307,'Equipment Pricing'!A:C,3,0)</f>
        <v>241</v>
      </c>
      <c r="K307" s="101">
        <f t="shared" si="1"/>
        <v>1056</v>
      </c>
      <c r="L307" s="101">
        <v>360.0</v>
      </c>
      <c r="M307" s="101">
        <f t="shared" si="6"/>
        <v>134.52</v>
      </c>
      <c r="N307" s="101">
        <v>190.0</v>
      </c>
      <c r="O307" s="101">
        <f t="shared" si="3"/>
        <v>1740.52</v>
      </c>
      <c r="P307" s="101">
        <f t="shared" si="4"/>
        <v>1184.48</v>
      </c>
      <c r="Q307" s="51">
        <v>2925.0</v>
      </c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5.75" customHeight="1">
      <c r="A308" s="44" t="s">
        <v>211</v>
      </c>
      <c r="B308" s="45" t="s">
        <v>210</v>
      </c>
      <c r="C308" s="45" t="s">
        <v>93</v>
      </c>
      <c r="D308" s="46" t="s">
        <v>42</v>
      </c>
      <c r="E308" s="46" t="s">
        <v>53</v>
      </c>
      <c r="F308" s="46">
        <v>2.5</v>
      </c>
      <c r="G308" s="55" t="s">
        <v>59</v>
      </c>
      <c r="H308" s="134">
        <f>VLOOKUP(G308,'Equipment Pricing'!A:C,3,0)</f>
        <v>834</v>
      </c>
      <c r="I308" s="55" t="s">
        <v>60</v>
      </c>
      <c r="J308" s="134">
        <f>VLOOKUP(I308,'Equipment Pricing'!A:C,3,0)</f>
        <v>347</v>
      </c>
      <c r="K308" s="101">
        <f t="shared" si="1"/>
        <v>1181</v>
      </c>
      <c r="L308" s="101">
        <v>360.0</v>
      </c>
      <c r="M308" s="101">
        <f t="shared" si="6"/>
        <v>146.395</v>
      </c>
      <c r="N308" s="101">
        <v>190.0</v>
      </c>
      <c r="O308" s="101">
        <f t="shared" si="3"/>
        <v>1877.395</v>
      </c>
      <c r="P308" s="101">
        <f t="shared" si="4"/>
        <v>1097.605</v>
      </c>
      <c r="Q308" s="51">
        <v>2975.0</v>
      </c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5.75" customHeight="1">
      <c r="A309" s="44" t="s">
        <v>211</v>
      </c>
      <c r="B309" s="45" t="s">
        <v>210</v>
      </c>
      <c r="C309" s="45" t="s">
        <v>93</v>
      </c>
      <c r="D309" s="46" t="s">
        <v>42</v>
      </c>
      <c r="E309" s="46" t="s">
        <v>67</v>
      </c>
      <c r="F309" s="46">
        <v>3.0</v>
      </c>
      <c r="G309" s="55" t="s">
        <v>64</v>
      </c>
      <c r="H309" s="134">
        <f>VLOOKUP(G309,'Equipment Pricing'!A:C,3,0)</f>
        <v>910</v>
      </c>
      <c r="I309" s="55" t="s">
        <v>69</v>
      </c>
      <c r="J309" s="134">
        <f>VLOOKUP(I309,'Equipment Pricing'!A:C,3,0)</f>
        <v>294</v>
      </c>
      <c r="K309" s="101">
        <f t="shared" si="1"/>
        <v>1204</v>
      </c>
      <c r="L309" s="101">
        <v>360.0</v>
      </c>
      <c r="M309" s="101">
        <f t="shared" si="6"/>
        <v>148.58</v>
      </c>
      <c r="N309" s="101">
        <v>190.0</v>
      </c>
      <c r="O309" s="101">
        <f t="shared" si="3"/>
        <v>1902.58</v>
      </c>
      <c r="P309" s="101">
        <f t="shared" si="4"/>
        <v>1197.42</v>
      </c>
      <c r="Q309" s="51">
        <v>3100.0</v>
      </c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5.75" customHeight="1">
      <c r="A310" s="44" t="s">
        <v>211</v>
      </c>
      <c r="B310" s="45" t="s">
        <v>210</v>
      </c>
      <c r="C310" s="45" t="s">
        <v>93</v>
      </c>
      <c r="D310" s="46" t="s">
        <v>42</v>
      </c>
      <c r="E310" s="46" t="s">
        <v>67</v>
      </c>
      <c r="F310" s="46">
        <v>3.5</v>
      </c>
      <c r="G310" s="55" t="s">
        <v>71</v>
      </c>
      <c r="H310" s="134">
        <f>VLOOKUP(G310,'Equipment Pricing'!A:C,3,0)</f>
        <v>1144</v>
      </c>
      <c r="I310" s="55" t="s">
        <v>76</v>
      </c>
      <c r="J310" s="134">
        <f>VLOOKUP(I310,'Equipment Pricing'!A:C,3,0)</f>
        <v>338</v>
      </c>
      <c r="K310" s="101">
        <f t="shared" si="1"/>
        <v>1482</v>
      </c>
      <c r="L310" s="101">
        <v>360.0</v>
      </c>
      <c r="M310" s="101">
        <f t="shared" si="6"/>
        <v>174.99</v>
      </c>
      <c r="N310" s="101">
        <v>190.0</v>
      </c>
      <c r="O310" s="101">
        <f t="shared" si="3"/>
        <v>2206.99</v>
      </c>
      <c r="P310" s="101">
        <f t="shared" si="4"/>
        <v>1193.01</v>
      </c>
      <c r="Q310" s="51">
        <v>3400.0</v>
      </c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5.75" customHeight="1">
      <c r="A311" s="44" t="s">
        <v>211</v>
      </c>
      <c r="B311" s="45" t="s">
        <v>210</v>
      </c>
      <c r="C311" s="45" t="s">
        <v>93</v>
      </c>
      <c r="D311" s="46" t="s">
        <v>42</v>
      </c>
      <c r="E311" s="46" t="s">
        <v>53</v>
      </c>
      <c r="F311" s="46">
        <v>4.0</v>
      </c>
      <c r="G311" s="55" t="s">
        <v>78</v>
      </c>
      <c r="H311" s="134">
        <f>VLOOKUP(G311,'Equipment Pricing'!A:C,3,0)</f>
        <v>1191</v>
      </c>
      <c r="I311" s="55" t="s">
        <v>79</v>
      </c>
      <c r="J311" s="134">
        <f>VLOOKUP(I311,'Equipment Pricing'!A:C,3,0)</f>
        <v>429</v>
      </c>
      <c r="K311" s="101">
        <f t="shared" si="1"/>
        <v>1620</v>
      </c>
      <c r="L311" s="101">
        <v>360.0</v>
      </c>
      <c r="M311" s="101">
        <f t="shared" si="6"/>
        <v>188.1</v>
      </c>
      <c r="N311" s="101">
        <v>190.0</v>
      </c>
      <c r="O311" s="101">
        <f t="shared" si="3"/>
        <v>2358.1</v>
      </c>
      <c r="P311" s="101">
        <f t="shared" si="4"/>
        <v>1191.9</v>
      </c>
      <c r="Q311" s="51">
        <v>3550.0</v>
      </c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5.75" customHeight="1">
      <c r="A312" s="44" t="s">
        <v>211</v>
      </c>
      <c r="B312" s="45" t="s">
        <v>210</v>
      </c>
      <c r="C312" s="45" t="s">
        <v>93</v>
      </c>
      <c r="D312" s="46" t="s">
        <v>42</v>
      </c>
      <c r="E312" s="46" t="s">
        <v>67</v>
      </c>
      <c r="F312" s="46">
        <v>5.0</v>
      </c>
      <c r="G312" s="55" t="s">
        <v>83</v>
      </c>
      <c r="H312" s="134">
        <f>VLOOKUP(G312,'Equipment Pricing'!A:C,3,0)</f>
        <v>1374</v>
      </c>
      <c r="I312" s="55" t="s">
        <v>85</v>
      </c>
      <c r="J312" s="134">
        <f>VLOOKUP(I312,'Equipment Pricing'!A:C,3,0)</f>
        <v>394</v>
      </c>
      <c r="K312" s="101">
        <f t="shared" si="1"/>
        <v>1768</v>
      </c>
      <c r="L312" s="101">
        <v>360.0</v>
      </c>
      <c r="M312" s="101">
        <f t="shared" si="6"/>
        <v>202.16</v>
      </c>
      <c r="N312" s="101">
        <v>190.0</v>
      </c>
      <c r="O312" s="101">
        <f t="shared" si="3"/>
        <v>2520.16</v>
      </c>
      <c r="P312" s="101">
        <f t="shared" si="4"/>
        <v>1179.84</v>
      </c>
      <c r="Q312" s="51">
        <v>3700.0</v>
      </c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5.75" customHeight="1">
      <c r="A313" s="45" t="s">
        <v>212</v>
      </c>
      <c r="B313" s="45" t="s">
        <v>115</v>
      </c>
      <c r="C313" s="45" t="s">
        <v>116</v>
      </c>
      <c r="D313" s="46" t="s">
        <v>42</v>
      </c>
      <c r="E313" s="55" t="s">
        <v>43</v>
      </c>
      <c r="F313" s="55">
        <v>1.5</v>
      </c>
      <c r="G313" s="55" t="s">
        <v>117</v>
      </c>
      <c r="H313" s="134">
        <f>VLOOKUP(G313,'Equipment Pricing'!A:C,3,0)</f>
        <v>815</v>
      </c>
      <c r="I313" s="55" t="s">
        <v>119</v>
      </c>
      <c r="J313" s="134">
        <f>VLOOKUP(I313,'Equipment Pricing'!A:C,3,0)</f>
        <v>331</v>
      </c>
      <c r="K313" s="101">
        <f t="shared" si="1"/>
        <v>1146</v>
      </c>
      <c r="L313" s="101">
        <v>360.0</v>
      </c>
      <c r="M313" s="101">
        <f t="shared" si="6"/>
        <v>143.07</v>
      </c>
      <c r="N313" s="101">
        <v>190.0</v>
      </c>
      <c r="O313" s="101">
        <f t="shared" si="3"/>
        <v>1839.07</v>
      </c>
      <c r="P313" s="101">
        <f t="shared" si="4"/>
        <v>1085.93</v>
      </c>
      <c r="Q313" s="51">
        <v>2925.0</v>
      </c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5.75" customHeight="1">
      <c r="A314" s="45" t="s">
        <v>212</v>
      </c>
      <c r="B314" s="45" t="s">
        <v>115</v>
      </c>
      <c r="C314" s="45" t="s">
        <v>116</v>
      </c>
      <c r="D314" s="46" t="s">
        <v>42</v>
      </c>
      <c r="E314" s="46" t="s">
        <v>53</v>
      </c>
      <c r="F314" s="55">
        <v>1.5</v>
      </c>
      <c r="G314" s="55" t="s">
        <v>117</v>
      </c>
      <c r="H314" s="134">
        <f>VLOOKUP(G314,'Equipment Pricing'!A:C,3,0)</f>
        <v>815</v>
      </c>
      <c r="I314" s="55" t="s">
        <v>121</v>
      </c>
      <c r="J314" s="134">
        <f>VLOOKUP(I314,'Equipment Pricing'!A:C,3,0)</f>
        <v>333</v>
      </c>
      <c r="K314" s="101">
        <f t="shared" si="1"/>
        <v>1148</v>
      </c>
      <c r="L314" s="101">
        <v>360.0</v>
      </c>
      <c r="M314" s="101">
        <f t="shared" si="6"/>
        <v>143.26</v>
      </c>
      <c r="N314" s="101">
        <v>190.0</v>
      </c>
      <c r="O314" s="101">
        <f t="shared" si="3"/>
        <v>1841.26</v>
      </c>
      <c r="P314" s="101">
        <f t="shared" si="4"/>
        <v>1083.74</v>
      </c>
      <c r="Q314" s="51">
        <v>2925.0</v>
      </c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5.75" customHeight="1">
      <c r="A315" s="45" t="s">
        <v>212</v>
      </c>
      <c r="B315" s="45" t="s">
        <v>115</v>
      </c>
      <c r="C315" s="45" t="s">
        <v>116</v>
      </c>
      <c r="D315" s="46" t="s">
        <v>42</v>
      </c>
      <c r="E315" s="46" t="s">
        <v>53</v>
      </c>
      <c r="F315" s="55">
        <v>1.5</v>
      </c>
      <c r="G315" s="55" t="s">
        <v>117</v>
      </c>
      <c r="H315" s="134">
        <f>VLOOKUP(G315,'Equipment Pricing'!A:C,3,0)</f>
        <v>815</v>
      </c>
      <c r="I315" s="55" t="s">
        <v>122</v>
      </c>
      <c r="J315" s="134">
        <f>VLOOKUP(I315,'Equipment Pricing'!A:C,3,0)</f>
        <v>243</v>
      </c>
      <c r="K315" s="101">
        <f t="shared" si="1"/>
        <v>1058</v>
      </c>
      <c r="L315" s="101">
        <v>360.0</v>
      </c>
      <c r="M315" s="101">
        <f t="shared" si="6"/>
        <v>134.71</v>
      </c>
      <c r="N315" s="101">
        <v>190.0</v>
      </c>
      <c r="O315" s="101">
        <f t="shared" si="3"/>
        <v>1742.71</v>
      </c>
      <c r="P315" s="101">
        <f t="shared" si="4"/>
        <v>1182.29</v>
      </c>
      <c r="Q315" s="51">
        <v>2925.0</v>
      </c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5.75" customHeight="1">
      <c r="A316" s="45" t="s">
        <v>212</v>
      </c>
      <c r="B316" s="45" t="s">
        <v>115</v>
      </c>
      <c r="C316" s="45" t="s">
        <v>116</v>
      </c>
      <c r="D316" s="46" t="s">
        <v>42</v>
      </c>
      <c r="E316" s="55" t="s">
        <v>43</v>
      </c>
      <c r="F316" s="55">
        <v>2.0</v>
      </c>
      <c r="G316" s="55" t="s">
        <v>123</v>
      </c>
      <c r="H316" s="134">
        <f>VLOOKUP(G316,'Equipment Pricing'!A:C,3,0)</f>
        <v>815</v>
      </c>
      <c r="I316" s="55" t="s">
        <v>119</v>
      </c>
      <c r="J316" s="134">
        <f>VLOOKUP(I316,'Equipment Pricing'!A:C,3,0)</f>
        <v>331</v>
      </c>
      <c r="K316" s="101">
        <f t="shared" si="1"/>
        <v>1146</v>
      </c>
      <c r="L316" s="101">
        <v>360.0</v>
      </c>
      <c r="M316" s="101">
        <f t="shared" si="6"/>
        <v>143.07</v>
      </c>
      <c r="N316" s="101">
        <v>190.0</v>
      </c>
      <c r="O316" s="101">
        <f t="shared" si="3"/>
        <v>1839.07</v>
      </c>
      <c r="P316" s="101">
        <f t="shared" si="4"/>
        <v>1085.93</v>
      </c>
      <c r="Q316" s="51">
        <v>2925.0</v>
      </c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5.75" customHeight="1">
      <c r="A317" s="45" t="s">
        <v>212</v>
      </c>
      <c r="B317" s="45" t="s">
        <v>115</v>
      </c>
      <c r="C317" s="45" t="s">
        <v>116</v>
      </c>
      <c r="D317" s="46" t="s">
        <v>42</v>
      </c>
      <c r="E317" s="46" t="s">
        <v>53</v>
      </c>
      <c r="F317" s="55">
        <v>2.0</v>
      </c>
      <c r="G317" s="55" t="s">
        <v>123</v>
      </c>
      <c r="H317" s="134">
        <f>VLOOKUP(G317,'Equipment Pricing'!A:C,3,0)</f>
        <v>815</v>
      </c>
      <c r="I317" s="55" t="s">
        <v>121</v>
      </c>
      <c r="J317" s="134">
        <f>VLOOKUP(I317,'Equipment Pricing'!A:C,3,0)</f>
        <v>333</v>
      </c>
      <c r="K317" s="101">
        <f t="shared" si="1"/>
        <v>1148</v>
      </c>
      <c r="L317" s="101">
        <v>360.0</v>
      </c>
      <c r="M317" s="101">
        <f t="shared" si="6"/>
        <v>143.26</v>
      </c>
      <c r="N317" s="101">
        <v>190.0</v>
      </c>
      <c r="O317" s="101">
        <f t="shared" si="3"/>
        <v>1841.26</v>
      </c>
      <c r="P317" s="101">
        <f t="shared" si="4"/>
        <v>1083.74</v>
      </c>
      <c r="Q317" s="51">
        <v>2925.0</v>
      </c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5.75" customHeight="1">
      <c r="A318" s="45" t="s">
        <v>212</v>
      </c>
      <c r="B318" s="45" t="s">
        <v>115</v>
      </c>
      <c r="C318" s="45" t="s">
        <v>116</v>
      </c>
      <c r="D318" s="46" t="s">
        <v>42</v>
      </c>
      <c r="E318" s="46" t="s">
        <v>53</v>
      </c>
      <c r="F318" s="55">
        <v>2.0</v>
      </c>
      <c r="G318" s="55" t="s">
        <v>123</v>
      </c>
      <c r="H318" s="134">
        <f>VLOOKUP(G318,'Equipment Pricing'!A:C,3,0)</f>
        <v>815</v>
      </c>
      <c r="I318" s="55" t="s">
        <v>122</v>
      </c>
      <c r="J318" s="134">
        <f>VLOOKUP(I318,'Equipment Pricing'!A:C,3,0)</f>
        <v>243</v>
      </c>
      <c r="K318" s="101">
        <f t="shared" si="1"/>
        <v>1058</v>
      </c>
      <c r="L318" s="101">
        <v>360.0</v>
      </c>
      <c r="M318" s="101">
        <f t="shared" si="6"/>
        <v>134.71</v>
      </c>
      <c r="N318" s="101">
        <v>190.0</v>
      </c>
      <c r="O318" s="101">
        <f t="shared" si="3"/>
        <v>1742.71</v>
      </c>
      <c r="P318" s="101">
        <f t="shared" si="4"/>
        <v>1182.29</v>
      </c>
      <c r="Q318" s="51">
        <v>2925.0</v>
      </c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5.75" customHeight="1">
      <c r="A319" s="45" t="s">
        <v>212</v>
      </c>
      <c r="B319" s="45" t="s">
        <v>115</v>
      </c>
      <c r="C319" s="45" t="s">
        <v>116</v>
      </c>
      <c r="D319" s="46" t="s">
        <v>42</v>
      </c>
      <c r="E319" s="46" t="s">
        <v>53</v>
      </c>
      <c r="F319" s="55">
        <v>2.5</v>
      </c>
      <c r="G319" s="55" t="s">
        <v>124</v>
      </c>
      <c r="H319" s="134">
        <f>VLOOKUP(G319,'Equipment Pricing'!A:C,3,0)</f>
        <v>834</v>
      </c>
      <c r="I319" s="55" t="s">
        <v>125</v>
      </c>
      <c r="J319" s="134">
        <f>VLOOKUP(I319,'Equipment Pricing'!A:C,3,0)</f>
        <v>344</v>
      </c>
      <c r="K319" s="101">
        <f t="shared" si="1"/>
        <v>1178</v>
      </c>
      <c r="L319" s="101">
        <v>360.0</v>
      </c>
      <c r="M319" s="101">
        <f t="shared" si="6"/>
        <v>146.11</v>
      </c>
      <c r="N319" s="101">
        <v>190.0</v>
      </c>
      <c r="O319" s="101">
        <f t="shared" si="3"/>
        <v>1874.11</v>
      </c>
      <c r="P319" s="101">
        <f t="shared" si="4"/>
        <v>1100.89</v>
      </c>
      <c r="Q319" s="51">
        <v>2975.0</v>
      </c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5.75" customHeight="1">
      <c r="A320" s="45" t="s">
        <v>212</v>
      </c>
      <c r="B320" s="45" t="s">
        <v>115</v>
      </c>
      <c r="C320" s="45" t="s">
        <v>116</v>
      </c>
      <c r="D320" s="46" t="s">
        <v>42</v>
      </c>
      <c r="E320" s="46" t="s">
        <v>53</v>
      </c>
      <c r="F320" s="55">
        <v>2.5</v>
      </c>
      <c r="G320" s="55" t="s">
        <v>124</v>
      </c>
      <c r="H320" s="134">
        <f>VLOOKUP(G320,'Equipment Pricing'!A:C,3,0)</f>
        <v>834</v>
      </c>
      <c r="I320" s="55" t="s">
        <v>126</v>
      </c>
      <c r="J320" s="134">
        <f>VLOOKUP(I320,'Equipment Pricing'!A:C,3,0)</f>
        <v>253</v>
      </c>
      <c r="K320" s="101">
        <f t="shared" si="1"/>
        <v>1087</v>
      </c>
      <c r="L320" s="101">
        <v>360.0</v>
      </c>
      <c r="M320" s="101">
        <f t="shared" si="6"/>
        <v>137.465</v>
      </c>
      <c r="N320" s="101">
        <v>190.0</v>
      </c>
      <c r="O320" s="101">
        <f t="shared" si="3"/>
        <v>1774.465</v>
      </c>
      <c r="P320" s="101">
        <f t="shared" si="4"/>
        <v>1200.535</v>
      </c>
      <c r="Q320" s="51">
        <v>2975.0</v>
      </c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5.75" customHeight="1">
      <c r="A321" s="45" t="s">
        <v>212</v>
      </c>
      <c r="B321" s="45" t="s">
        <v>115</v>
      </c>
      <c r="C321" s="45" t="s">
        <v>116</v>
      </c>
      <c r="D321" s="46" t="s">
        <v>42</v>
      </c>
      <c r="E321" s="46" t="s">
        <v>53</v>
      </c>
      <c r="F321" s="55">
        <v>3.0</v>
      </c>
      <c r="G321" s="55" t="s">
        <v>127</v>
      </c>
      <c r="H321" s="134">
        <f>VLOOKUP(G321,'Equipment Pricing'!A:C,3,0)</f>
        <v>910</v>
      </c>
      <c r="I321" s="55" t="s">
        <v>128</v>
      </c>
      <c r="J321" s="134">
        <f>VLOOKUP(I321,'Equipment Pricing'!A:C,3,0)</f>
        <v>294</v>
      </c>
      <c r="K321" s="101">
        <f t="shared" si="1"/>
        <v>1204</v>
      </c>
      <c r="L321" s="101">
        <v>360.0</v>
      </c>
      <c r="M321" s="101">
        <f t="shared" si="6"/>
        <v>148.58</v>
      </c>
      <c r="N321" s="101">
        <v>190.0</v>
      </c>
      <c r="O321" s="101">
        <f t="shared" si="3"/>
        <v>1902.58</v>
      </c>
      <c r="P321" s="101">
        <f t="shared" si="4"/>
        <v>1197.42</v>
      </c>
      <c r="Q321" s="51">
        <v>3100.0</v>
      </c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5.75" customHeight="1">
      <c r="A322" s="45" t="s">
        <v>212</v>
      </c>
      <c r="B322" s="45" t="s">
        <v>115</v>
      </c>
      <c r="C322" s="45" t="s">
        <v>116</v>
      </c>
      <c r="D322" s="46" t="s">
        <v>42</v>
      </c>
      <c r="E322" s="46" t="s">
        <v>67</v>
      </c>
      <c r="F322" s="55">
        <v>3.0</v>
      </c>
      <c r="G322" s="55" t="s">
        <v>127</v>
      </c>
      <c r="H322" s="134">
        <f>VLOOKUP(G322,'Equipment Pricing'!A:C,3,0)</f>
        <v>910</v>
      </c>
      <c r="I322" s="55" t="s">
        <v>128</v>
      </c>
      <c r="J322" s="134">
        <f>VLOOKUP(I322,'Equipment Pricing'!A:C,3,0)</f>
        <v>294</v>
      </c>
      <c r="K322" s="101">
        <f t="shared" si="1"/>
        <v>1204</v>
      </c>
      <c r="L322" s="101">
        <v>360.0</v>
      </c>
      <c r="M322" s="101">
        <f t="shared" si="6"/>
        <v>148.58</v>
      </c>
      <c r="N322" s="101">
        <v>190.0</v>
      </c>
      <c r="O322" s="101">
        <f t="shared" si="3"/>
        <v>1902.58</v>
      </c>
      <c r="P322" s="101">
        <f t="shared" si="4"/>
        <v>1197.42</v>
      </c>
      <c r="Q322" s="51">
        <v>3100.0</v>
      </c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5.75" customHeight="1">
      <c r="A323" s="45" t="s">
        <v>212</v>
      </c>
      <c r="B323" s="45" t="s">
        <v>115</v>
      </c>
      <c r="C323" s="45" t="s">
        <v>116</v>
      </c>
      <c r="D323" s="46" t="s">
        <v>42</v>
      </c>
      <c r="E323" s="46" t="s">
        <v>67</v>
      </c>
      <c r="F323" s="55">
        <v>3.5</v>
      </c>
      <c r="G323" s="55" t="s">
        <v>130</v>
      </c>
      <c r="H323" s="134">
        <f>VLOOKUP(G323,'Equipment Pricing'!A:C,3,0)</f>
        <v>1144</v>
      </c>
      <c r="I323" s="55" t="s">
        <v>132</v>
      </c>
      <c r="J323" s="134">
        <f>VLOOKUP(I323,'Equipment Pricing'!A:C,3,0)</f>
        <v>382</v>
      </c>
      <c r="K323" s="101">
        <f t="shared" si="1"/>
        <v>1526</v>
      </c>
      <c r="L323" s="101">
        <v>360.0</v>
      </c>
      <c r="M323" s="101">
        <f t="shared" si="6"/>
        <v>179.17</v>
      </c>
      <c r="N323" s="101">
        <v>190.0</v>
      </c>
      <c r="O323" s="101">
        <f t="shared" si="3"/>
        <v>2255.17</v>
      </c>
      <c r="P323" s="101">
        <f t="shared" si="4"/>
        <v>1144.83</v>
      </c>
      <c r="Q323" s="51">
        <v>3400.0</v>
      </c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5.75" customHeight="1">
      <c r="A324" s="45" t="s">
        <v>212</v>
      </c>
      <c r="B324" s="45" t="s">
        <v>115</v>
      </c>
      <c r="C324" s="45" t="s">
        <v>116</v>
      </c>
      <c r="D324" s="46" t="s">
        <v>42</v>
      </c>
      <c r="E324" s="46" t="s">
        <v>67</v>
      </c>
      <c r="F324" s="55">
        <v>3.5</v>
      </c>
      <c r="G324" s="55" t="s">
        <v>130</v>
      </c>
      <c r="H324" s="134">
        <f>VLOOKUP(G324,'Equipment Pricing'!A:C,3,0)</f>
        <v>1144</v>
      </c>
      <c r="I324" s="55" t="s">
        <v>133</v>
      </c>
      <c r="J324" s="134">
        <f>VLOOKUP(I324,'Equipment Pricing'!A:C,3,0)</f>
        <v>471</v>
      </c>
      <c r="K324" s="101">
        <f t="shared" si="1"/>
        <v>1615</v>
      </c>
      <c r="L324" s="101">
        <v>360.0</v>
      </c>
      <c r="M324" s="101">
        <f t="shared" si="6"/>
        <v>187.625</v>
      </c>
      <c r="N324" s="101">
        <v>190.0</v>
      </c>
      <c r="O324" s="101">
        <f t="shared" si="3"/>
        <v>2352.625</v>
      </c>
      <c r="P324" s="101">
        <f t="shared" si="4"/>
        <v>1047.375</v>
      </c>
      <c r="Q324" s="51">
        <v>3400.0</v>
      </c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5.75" customHeight="1">
      <c r="A325" s="45" t="s">
        <v>212</v>
      </c>
      <c r="B325" s="45" t="s">
        <v>115</v>
      </c>
      <c r="C325" s="45" t="s">
        <v>116</v>
      </c>
      <c r="D325" s="46" t="s">
        <v>42</v>
      </c>
      <c r="E325" s="46" t="s">
        <v>67</v>
      </c>
      <c r="F325" s="55">
        <v>4.0</v>
      </c>
      <c r="G325" s="55" t="s">
        <v>134</v>
      </c>
      <c r="H325" s="134">
        <f>VLOOKUP(G325,'Equipment Pricing'!A:C,3,0)</f>
        <v>1191</v>
      </c>
      <c r="I325" s="55" t="s">
        <v>135</v>
      </c>
      <c r="J325" s="134">
        <f>VLOOKUP(I325,'Equipment Pricing'!A:C,3,0)</f>
        <v>429</v>
      </c>
      <c r="K325" s="101">
        <f t="shared" si="1"/>
        <v>1620</v>
      </c>
      <c r="L325" s="101">
        <v>360.0</v>
      </c>
      <c r="M325" s="101">
        <f t="shared" si="6"/>
        <v>188.1</v>
      </c>
      <c r="N325" s="101">
        <v>190.0</v>
      </c>
      <c r="O325" s="101">
        <f t="shared" si="3"/>
        <v>2358.1</v>
      </c>
      <c r="P325" s="101">
        <f t="shared" si="4"/>
        <v>1191.9</v>
      </c>
      <c r="Q325" s="51">
        <v>3550.0</v>
      </c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5.75" customHeight="1">
      <c r="A326" s="45" t="s">
        <v>212</v>
      </c>
      <c r="B326" s="45" t="s">
        <v>115</v>
      </c>
      <c r="C326" s="45" t="s">
        <v>116</v>
      </c>
      <c r="D326" s="46" t="s">
        <v>42</v>
      </c>
      <c r="E326" s="46" t="s">
        <v>67</v>
      </c>
      <c r="F326" s="55">
        <v>4.0</v>
      </c>
      <c r="G326" s="55" t="s">
        <v>134</v>
      </c>
      <c r="H326" s="134">
        <f>VLOOKUP(G326,'Equipment Pricing'!A:C,3,0)</f>
        <v>1191</v>
      </c>
      <c r="I326" s="55" t="s">
        <v>136</v>
      </c>
      <c r="J326" s="134">
        <f>VLOOKUP(I326,'Equipment Pricing'!A:C,3,0)</f>
        <v>476</v>
      </c>
      <c r="K326" s="101">
        <f t="shared" si="1"/>
        <v>1667</v>
      </c>
      <c r="L326" s="101">
        <v>360.0</v>
      </c>
      <c r="M326" s="101">
        <f t="shared" si="6"/>
        <v>192.565</v>
      </c>
      <c r="N326" s="101">
        <v>190.0</v>
      </c>
      <c r="O326" s="101">
        <f t="shared" si="3"/>
        <v>2409.565</v>
      </c>
      <c r="P326" s="101">
        <f t="shared" si="4"/>
        <v>1140.435</v>
      </c>
      <c r="Q326" s="51">
        <v>3550.0</v>
      </c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5.75" customHeight="1">
      <c r="A327" s="45" t="s">
        <v>212</v>
      </c>
      <c r="B327" s="45" t="s">
        <v>115</v>
      </c>
      <c r="C327" s="45" t="s">
        <v>116</v>
      </c>
      <c r="D327" s="46" t="s">
        <v>42</v>
      </c>
      <c r="E327" s="46" t="s">
        <v>67</v>
      </c>
      <c r="F327" s="55">
        <v>5.0</v>
      </c>
      <c r="G327" s="55" t="s">
        <v>137</v>
      </c>
      <c r="H327" s="134">
        <f>VLOOKUP(G327,'Equipment Pricing'!A:C,3,0)</f>
        <v>1374</v>
      </c>
      <c r="I327" s="55" t="s">
        <v>138</v>
      </c>
      <c r="J327" s="134">
        <f>VLOOKUP(I327,'Equipment Pricing'!A:C,3,0)</f>
        <v>394</v>
      </c>
      <c r="K327" s="101">
        <f t="shared" si="1"/>
        <v>1768</v>
      </c>
      <c r="L327" s="101">
        <v>360.0</v>
      </c>
      <c r="M327" s="101">
        <f t="shared" si="6"/>
        <v>202.16</v>
      </c>
      <c r="N327" s="101">
        <v>190.0</v>
      </c>
      <c r="O327" s="101">
        <f t="shared" si="3"/>
        <v>2520.16</v>
      </c>
      <c r="P327" s="101">
        <f t="shared" si="4"/>
        <v>1179.84</v>
      </c>
      <c r="Q327" s="51">
        <v>3700.0</v>
      </c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5.75" customHeight="1">
      <c r="A328" s="45" t="s">
        <v>212</v>
      </c>
      <c r="B328" s="45" t="s">
        <v>115</v>
      </c>
      <c r="C328" s="45" t="s">
        <v>116</v>
      </c>
      <c r="D328" s="46" t="s">
        <v>42</v>
      </c>
      <c r="E328" s="55" t="s">
        <v>139</v>
      </c>
      <c r="F328" s="55">
        <v>5.0</v>
      </c>
      <c r="G328" s="55" t="s">
        <v>137</v>
      </c>
      <c r="H328" s="134">
        <f>VLOOKUP(G328,'Equipment Pricing'!A:C,3,0)</f>
        <v>1374</v>
      </c>
      <c r="I328" s="55" t="s">
        <v>141</v>
      </c>
      <c r="J328" s="134">
        <f>VLOOKUP(I328,'Equipment Pricing'!A:C,3,0)</f>
        <v>491</v>
      </c>
      <c r="K328" s="101">
        <f t="shared" si="1"/>
        <v>1865</v>
      </c>
      <c r="L328" s="101">
        <v>360.0</v>
      </c>
      <c r="M328" s="101">
        <f t="shared" si="6"/>
        <v>211.375</v>
      </c>
      <c r="N328" s="101">
        <v>190.0</v>
      </c>
      <c r="O328" s="101">
        <f t="shared" si="3"/>
        <v>2626.375</v>
      </c>
      <c r="P328" s="101">
        <f t="shared" si="4"/>
        <v>1073.625</v>
      </c>
      <c r="Q328" s="51">
        <v>3700.0</v>
      </c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5.75" customHeight="1">
      <c r="A329" s="45" t="s">
        <v>212</v>
      </c>
      <c r="B329" s="45" t="s">
        <v>115</v>
      </c>
      <c r="C329" s="45" t="s">
        <v>116</v>
      </c>
      <c r="D329" s="46" t="s">
        <v>42</v>
      </c>
      <c r="E329" s="46" t="s">
        <v>67</v>
      </c>
      <c r="F329" s="55">
        <v>5.0</v>
      </c>
      <c r="G329" s="55" t="s">
        <v>137</v>
      </c>
      <c r="H329" s="134">
        <f>VLOOKUP(G329,'Equipment Pricing'!A:C,3,0)</f>
        <v>1374</v>
      </c>
      <c r="I329" s="55" t="s">
        <v>142</v>
      </c>
      <c r="J329" s="134">
        <f>VLOOKUP(I329,'Equipment Pricing'!A:C,3,0)</f>
        <v>516</v>
      </c>
      <c r="K329" s="101">
        <f t="shared" si="1"/>
        <v>1890</v>
      </c>
      <c r="L329" s="101">
        <v>360.0</v>
      </c>
      <c r="M329" s="101">
        <f t="shared" si="6"/>
        <v>213.75</v>
      </c>
      <c r="N329" s="101">
        <v>190.0</v>
      </c>
      <c r="O329" s="101">
        <f t="shared" si="3"/>
        <v>2653.75</v>
      </c>
      <c r="P329" s="101">
        <f t="shared" si="4"/>
        <v>1046.25</v>
      </c>
      <c r="Q329" s="51">
        <v>3700.0</v>
      </c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5.75" customHeight="1">
      <c r="A330" s="45" t="s">
        <v>213</v>
      </c>
      <c r="B330" s="45" t="s">
        <v>173</v>
      </c>
      <c r="C330" s="45" t="s">
        <v>174</v>
      </c>
      <c r="D330" s="46" t="s">
        <v>42</v>
      </c>
      <c r="E330" s="46" t="s">
        <v>106</v>
      </c>
      <c r="F330" s="46">
        <v>1.5</v>
      </c>
      <c r="G330" s="152" t="s">
        <v>149</v>
      </c>
      <c r="H330" s="134">
        <f>VLOOKUP(G330,'Equipment Pricing'!A:C,3,0)</f>
        <v>823</v>
      </c>
      <c r="I330" s="46" t="s">
        <v>151</v>
      </c>
      <c r="J330" s="134">
        <f>VLOOKUP(I330,'Equipment Pricing'!A:C,3,0)</f>
        <v>331</v>
      </c>
      <c r="K330" s="101">
        <f t="shared" si="1"/>
        <v>1154</v>
      </c>
      <c r="L330" s="101">
        <v>360.0</v>
      </c>
      <c r="M330" s="101">
        <f t="shared" si="6"/>
        <v>143.83</v>
      </c>
      <c r="N330" s="101">
        <v>190.0</v>
      </c>
      <c r="O330" s="101">
        <f t="shared" si="3"/>
        <v>1847.83</v>
      </c>
      <c r="P330" s="101">
        <f t="shared" si="4"/>
        <v>1077.17</v>
      </c>
      <c r="Q330" s="51">
        <v>2925.0</v>
      </c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5.75" customHeight="1">
      <c r="A331" s="45" t="s">
        <v>213</v>
      </c>
      <c r="B331" s="45" t="s">
        <v>173</v>
      </c>
      <c r="C331" s="45" t="s">
        <v>174</v>
      </c>
      <c r="D331" s="46" t="s">
        <v>42</v>
      </c>
      <c r="E331" s="46" t="s">
        <v>106</v>
      </c>
      <c r="F331" s="46">
        <v>1.5</v>
      </c>
      <c r="G331" s="152" t="s">
        <v>149</v>
      </c>
      <c r="H331" s="134">
        <f>VLOOKUP(G331,'Equipment Pricing'!A:C,3,0)</f>
        <v>823</v>
      </c>
      <c r="I331" s="55" t="s">
        <v>175</v>
      </c>
      <c r="J331" s="134">
        <f>VLOOKUP(I331,'Equipment Pricing'!A:C,3,0)</f>
        <v>386</v>
      </c>
      <c r="K331" s="101">
        <f t="shared" si="1"/>
        <v>1209</v>
      </c>
      <c r="L331" s="101">
        <v>360.0</v>
      </c>
      <c r="M331" s="101">
        <f t="shared" si="6"/>
        <v>149.055</v>
      </c>
      <c r="N331" s="101">
        <v>190.0</v>
      </c>
      <c r="O331" s="101">
        <f t="shared" si="3"/>
        <v>1908.055</v>
      </c>
      <c r="P331" s="101">
        <f t="shared" si="4"/>
        <v>1016.945</v>
      </c>
      <c r="Q331" s="51">
        <v>2925.0</v>
      </c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5.75" customHeight="1">
      <c r="A332" s="45" t="s">
        <v>213</v>
      </c>
      <c r="B332" s="45" t="s">
        <v>173</v>
      </c>
      <c r="C332" s="45" t="s">
        <v>174</v>
      </c>
      <c r="D332" s="46" t="s">
        <v>42</v>
      </c>
      <c r="E332" s="46" t="s">
        <v>106</v>
      </c>
      <c r="F332" s="46">
        <v>2.0</v>
      </c>
      <c r="G332" s="152" t="s">
        <v>152</v>
      </c>
      <c r="H332" s="134">
        <f>VLOOKUP(G332,'Equipment Pricing'!A:C,3,0)</f>
        <v>836</v>
      </c>
      <c r="I332" s="55" t="s">
        <v>151</v>
      </c>
      <c r="J332" s="134">
        <f>VLOOKUP(I332,'Equipment Pricing'!A:C,3,0)</f>
        <v>331</v>
      </c>
      <c r="K332" s="101">
        <f t="shared" si="1"/>
        <v>1167</v>
      </c>
      <c r="L332" s="101">
        <v>360.0</v>
      </c>
      <c r="M332" s="101">
        <f t="shared" si="6"/>
        <v>145.065</v>
      </c>
      <c r="N332" s="101">
        <v>190.0</v>
      </c>
      <c r="O332" s="101">
        <f t="shared" si="3"/>
        <v>1862.065</v>
      </c>
      <c r="P332" s="101">
        <f t="shared" si="4"/>
        <v>1062.935</v>
      </c>
      <c r="Q332" s="51">
        <v>2925.0</v>
      </c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5.75" customHeight="1">
      <c r="A333" s="45" t="s">
        <v>213</v>
      </c>
      <c r="B333" s="45" t="s">
        <v>173</v>
      </c>
      <c r="C333" s="45" t="s">
        <v>174</v>
      </c>
      <c r="D333" s="46" t="s">
        <v>42</v>
      </c>
      <c r="E333" s="46" t="s">
        <v>106</v>
      </c>
      <c r="F333" s="46">
        <v>2.0</v>
      </c>
      <c r="G333" s="152" t="s">
        <v>152</v>
      </c>
      <c r="H333" s="134">
        <f>VLOOKUP(G333,'Equipment Pricing'!A:C,3,0)</f>
        <v>836</v>
      </c>
      <c r="I333" s="55" t="s">
        <v>177</v>
      </c>
      <c r="J333" s="134">
        <f>VLOOKUP(I333,'Equipment Pricing'!A:C,3,0)</f>
        <v>243</v>
      </c>
      <c r="K333" s="101">
        <f t="shared" si="1"/>
        <v>1079</v>
      </c>
      <c r="L333" s="101">
        <v>360.0</v>
      </c>
      <c r="M333" s="101">
        <f t="shared" si="6"/>
        <v>136.705</v>
      </c>
      <c r="N333" s="101">
        <v>190.0</v>
      </c>
      <c r="O333" s="101">
        <f t="shared" si="3"/>
        <v>1765.705</v>
      </c>
      <c r="P333" s="101">
        <f t="shared" si="4"/>
        <v>1159.295</v>
      </c>
      <c r="Q333" s="51">
        <v>2925.0</v>
      </c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5.75" customHeight="1">
      <c r="A334" s="45" t="s">
        <v>213</v>
      </c>
      <c r="B334" s="45" t="s">
        <v>173</v>
      </c>
      <c r="C334" s="45" t="s">
        <v>174</v>
      </c>
      <c r="D334" s="46" t="s">
        <v>42</v>
      </c>
      <c r="E334" s="46" t="s">
        <v>106</v>
      </c>
      <c r="F334" s="46">
        <v>2.5</v>
      </c>
      <c r="G334" s="152" t="s">
        <v>153</v>
      </c>
      <c r="H334" s="134">
        <f>VLOOKUP(G334,'Equipment Pricing'!A:C,3,0)</f>
        <v>872</v>
      </c>
      <c r="I334" s="55" t="s">
        <v>154</v>
      </c>
      <c r="J334" s="134">
        <f>VLOOKUP(I334,'Equipment Pricing'!A:C,3,0)</f>
        <v>253</v>
      </c>
      <c r="K334" s="101">
        <f t="shared" si="1"/>
        <v>1125</v>
      </c>
      <c r="L334" s="101">
        <v>360.0</v>
      </c>
      <c r="M334" s="101">
        <f t="shared" si="6"/>
        <v>141.075</v>
      </c>
      <c r="N334" s="101">
        <v>190.0</v>
      </c>
      <c r="O334" s="101">
        <f t="shared" si="3"/>
        <v>1816.075</v>
      </c>
      <c r="P334" s="101">
        <f t="shared" si="4"/>
        <v>1158.925</v>
      </c>
      <c r="Q334" s="51">
        <v>2975.0</v>
      </c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5.75" customHeight="1">
      <c r="A335" s="45" t="s">
        <v>213</v>
      </c>
      <c r="B335" s="45" t="s">
        <v>173</v>
      </c>
      <c r="C335" s="45" t="s">
        <v>174</v>
      </c>
      <c r="D335" s="46" t="s">
        <v>42</v>
      </c>
      <c r="E335" s="46" t="s">
        <v>106</v>
      </c>
      <c r="F335" s="46">
        <v>2.5</v>
      </c>
      <c r="G335" s="152" t="s">
        <v>153</v>
      </c>
      <c r="H335" s="134">
        <f>VLOOKUP(G335,'Equipment Pricing'!A:C,3,0)</f>
        <v>872</v>
      </c>
      <c r="I335" s="55" t="s">
        <v>178</v>
      </c>
      <c r="J335" s="134">
        <f>VLOOKUP(I335,'Equipment Pricing'!A:C,3,0)</f>
        <v>347</v>
      </c>
      <c r="K335" s="101">
        <f t="shared" si="1"/>
        <v>1219</v>
      </c>
      <c r="L335" s="101">
        <v>360.0</v>
      </c>
      <c r="M335" s="101">
        <f t="shared" si="6"/>
        <v>150.005</v>
      </c>
      <c r="N335" s="101">
        <v>190.0</v>
      </c>
      <c r="O335" s="101">
        <f t="shared" si="3"/>
        <v>1919.005</v>
      </c>
      <c r="P335" s="101">
        <f t="shared" si="4"/>
        <v>1055.995</v>
      </c>
      <c r="Q335" s="51">
        <v>2975.0</v>
      </c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5.75" customHeight="1">
      <c r="A336" s="45" t="s">
        <v>213</v>
      </c>
      <c r="B336" s="45" t="s">
        <v>173</v>
      </c>
      <c r="C336" s="45" t="s">
        <v>174</v>
      </c>
      <c r="D336" s="46" t="s">
        <v>42</v>
      </c>
      <c r="E336" s="46" t="s">
        <v>106</v>
      </c>
      <c r="F336" s="46">
        <v>3.0</v>
      </c>
      <c r="G336" s="152" t="s">
        <v>155</v>
      </c>
      <c r="H336" s="134">
        <f>VLOOKUP(G336,'Equipment Pricing'!A:C,3,0)</f>
        <v>977</v>
      </c>
      <c r="I336" s="55" t="s">
        <v>156</v>
      </c>
      <c r="J336" s="134">
        <f>VLOOKUP(I336,'Equipment Pricing'!A:C,3,0)</f>
        <v>294</v>
      </c>
      <c r="K336" s="101">
        <f t="shared" si="1"/>
        <v>1271</v>
      </c>
      <c r="L336" s="101">
        <v>360.0</v>
      </c>
      <c r="M336" s="101">
        <f t="shared" si="6"/>
        <v>154.945</v>
      </c>
      <c r="N336" s="101">
        <v>190.0</v>
      </c>
      <c r="O336" s="101">
        <f t="shared" si="3"/>
        <v>1975.945</v>
      </c>
      <c r="P336" s="101">
        <f t="shared" si="4"/>
        <v>1124.055</v>
      </c>
      <c r="Q336" s="51">
        <v>3100.0</v>
      </c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5.75" customHeight="1">
      <c r="A337" s="45" t="s">
        <v>213</v>
      </c>
      <c r="B337" s="45" t="s">
        <v>173</v>
      </c>
      <c r="C337" s="45" t="s">
        <v>174</v>
      </c>
      <c r="D337" s="46" t="s">
        <v>42</v>
      </c>
      <c r="E337" s="46" t="s">
        <v>106</v>
      </c>
      <c r="F337" s="46">
        <v>3.0</v>
      </c>
      <c r="G337" s="152" t="s">
        <v>155</v>
      </c>
      <c r="H337" s="134">
        <f>VLOOKUP(G337,'Equipment Pricing'!A:C,3,0)</f>
        <v>977</v>
      </c>
      <c r="I337" s="55" t="s">
        <v>179</v>
      </c>
      <c r="J337" s="134">
        <f>VLOOKUP(I337,'Equipment Pricing'!A:C,3,0)</f>
        <v>374</v>
      </c>
      <c r="K337" s="101">
        <f t="shared" si="1"/>
        <v>1351</v>
      </c>
      <c r="L337" s="101">
        <v>360.0</v>
      </c>
      <c r="M337" s="101">
        <f t="shared" si="6"/>
        <v>162.545</v>
      </c>
      <c r="N337" s="101">
        <v>190.0</v>
      </c>
      <c r="O337" s="101">
        <f t="shared" si="3"/>
        <v>2063.545</v>
      </c>
      <c r="P337" s="101">
        <f t="shared" si="4"/>
        <v>1036.455</v>
      </c>
      <c r="Q337" s="51">
        <v>3100.0</v>
      </c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5.75" customHeight="1">
      <c r="A338" s="45" t="s">
        <v>213</v>
      </c>
      <c r="B338" s="45" t="s">
        <v>173</v>
      </c>
      <c r="C338" s="45" t="s">
        <v>174</v>
      </c>
      <c r="D338" s="46" t="s">
        <v>42</v>
      </c>
      <c r="E338" s="46" t="s">
        <v>106</v>
      </c>
      <c r="F338" s="46">
        <v>3.5</v>
      </c>
      <c r="G338" s="152" t="s">
        <v>157</v>
      </c>
      <c r="H338" s="134">
        <f>VLOOKUP(G338,'Equipment Pricing'!A:C,3,0)</f>
        <v>1102</v>
      </c>
      <c r="I338" s="55" t="s">
        <v>159</v>
      </c>
      <c r="J338" s="134">
        <f>VLOOKUP(I338,'Equipment Pricing'!A:C,3,0)</f>
        <v>338</v>
      </c>
      <c r="K338" s="101">
        <f t="shared" si="1"/>
        <v>1440</v>
      </c>
      <c r="L338" s="101">
        <v>360.0</v>
      </c>
      <c r="M338" s="101">
        <f t="shared" si="6"/>
        <v>171</v>
      </c>
      <c r="N338" s="101">
        <v>190.0</v>
      </c>
      <c r="O338" s="101">
        <f t="shared" si="3"/>
        <v>2161</v>
      </c>
      <c r="P338" s="101">
        <f t="shared" si="4"/>
        <v>1239</v>
      </c>
      <c r="Q338" s="51">
        <v>3400.0</v>
      </c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5.75" customHeight="1">
      <c r="A339" s="45" t="s">
        <v>213</v>
      </c>
      <c r="B339" s="45" t="s">
        <v>173</v>
      </c>
      <c r="C339" s="45" t="s">
        <v>174</v>
      </c>
      <c r="D339" s="46" t="s">
        <v>42</v>
      </c>
      <c r="E339" s="46" t="s">
        <v>106</v>
      </c>
      <c r="F339" s="46">
        <v>3.5</v>
      </c>
      <c r="G339" s="152" t="s">
        <v>157</v>
      </c>
      <c r="H339" s="134">
        <f>VLOOKUP(G339,'Equipment Pricing'!A:C,3,0)</f>
        <v>1102</v>
      </c>
      <c r="I339" s="55" t="s">
        <v>180</v>
      </c>
      <c r="J339" s="134">
        <f>VLOOKUP(I339,'Equipment Pricing'!A:C,3,0)</f>
        <v>382</v>
      </c>
      <c r="K339" s="101">
        <f t="shared" si="1"/>
        <v>1484</v>
      </c>
      <c r="L339" s="101">
        <v>360.0</v>
      </c>
      <c r="M339" s="101">
        <f t="shared" si="6"/>
        <v>175.18</v>
      </c>
      <c r="N339" s="101">
        <v>190.0</v>
      </c>
      <c r="O339" s="101">
        <f t="shared" si="3"/>
        <v>2209.18</v>
      </c>
      <c r="P339" s="101">
        <f t="shared" si="4"/>
        <v>1190.82</v>
      </c>
      <c r="Q339" s="51">
        <v>3400.0</v>
      </c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5.75" customHeight="1">
      <c r="A340" s="45" t="s">
        <v>213</v>
      </c>
      <c r="B340" s="45" t="s">
        <v>173</v>
      </c>
      <c r="C340" s="45" t="s">
        <v>174</v>
      </c>
      <c r="D340" s="46" t="s">
        <v>42</v>
      </c>
      <c r="E340" s="46" t="s">
        <v>106</v>
      </c>
      <c r="F340" s="46">
        <v>4.0</v>
      </c>
      <c r="G340" s="152" t="s">
        <v>160</v>
      </c>
      <c r="H340" s="134">
        <f>VLOOKUP(G340,'Equipment Pricing'!A:C,3,0)</f>
        <v>1305</v>
      </c>
      <c r="I340" s="55" t="s">
        <v>161</v>
      </c>
      <c r="J340" s="134">
        <f>VLOOKUP(I340,'Equipment Pricing'!A:C,3,0)</f>
        <v>429</v>
      </c>
      <c r="K340" s="101">
        <f t="shared" si="1"/>
        <v>1734</v>
      </c>
      <c r="L340" s="101">
        <v>360.0</v>
      </c>
      <c r="M340" s="101">
        <f t="shared" si="6"/>
        <v>198.93</v>
      </c>
      <c r="N340" s="101">
        <v>190.0</v>
      </c>
      <c r="O340" s="101">
        <f t="shared" si="3"/>
        <v>2482.93</v>
      </c>
      <c r="P340" s="101">
        <f t="shared" si="4"/>
        <v>1067.07</v>
      </c>
      <c r="Q340" s="51">
        <v>3550.0</v>
      </c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5.75" customHeight="1">
      <c r="A341" s="45" t="s">
        <v>213</v>
      </c>
      <c r="B341" s="45" t="s">
        <v>173</v>
      </c>
      <c r="C341" s="45" t="s">
        <v>174</v>
      </c>
      <c r="D341" s="46" t="s">
        <v>42</v>
      </c>
      <c r="E341" s="46" t="s">
        <v>106</v>
      </c>
      <c r="F341" s="46">
        <v>4.0</v>
      </c>
      <c r="G341" s="152" t="s">
        <v>160</v>
      </c>
      <c r="H341" s="134">
        <f>VLOOKUP(G341,'Equipment Pricing'!A:C,3,0)</f>
        <v>1305</v>
      </c>
      <c r="I341" s="55" t="s">
        <v>181</v>
      </c>
      <c r="J341" s="134">
        <f>VLOOKUP(I341,'Equipment Pricing'!A:C,3,0)</f>
        <v>476</v>
      </c>
      <c r="K341" s="101">
        <f t="shared" si="1"/>
        <v>1781</v>
      </c>
      <c r="L341" s="101">
        <v>360.0</v>
      </c>
      <c r="M341" s="101">
        <f t="shared" si="6"/>
        <v>203.395</v>
      </c>
      <c r="N341" s="101">
        <v>190.0</v>
      </c>
      <c r="O341" s="101">
        <f t="shared" si="3"/>
        <v>2534.395</v>
      </c>
      <c r="P341" s="101">
        <f t="shared" si="4"/>
        <v>1015.605</v>
      </c>
      <c r="Q341" s="51">
        <v>3550.0</v>
      </c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5.75" customHeight="1">
      <c r="A342" s="45" t="s">
        <v>213</v>
      </c>
      <c r="B342" s="45" t="s">
        <v>173</v>
      </c>
      <c r="C342" s="45" t="s">
        <v>174</v>
      </c>
      <c r="D342" s="46" t="s">
        <v>42</v>
      </c>
      <c r="E342" s="46" t="s">
        <v>110</v>
      </c>
      <c r="F342" s="46">
        <v>5.0</v>
      </c>
      <c r="G342" s="152" t="s">
        <v>162</v>
      </c>
      <c r="H342" s="134">
        <f>VLOOKUP(G342,'Equipment Pricing'!A:C,3,0)</f>
        <v>1433</v>
      </c>
      <c r="I342" s="55" t="s">
        <v>164</v>
      </c>
      <c r="J342" s="134">
        <f>VLOOKUP(I342,'Equipment Pricing'!A:C,3,0)</f>
        <v>394</v>
      </c>
      <c r="K342" s="101">
        <f t="shared" si="1"/>
        <v>1827</v>
      </c>
      <c r="L342" s="101">
        <v>360.0</v>
      </c>
      <c r="M342" s="101">
        <f t="shared" si="6"/>
        <v>207.765</v>
      </c>
      <c r="N342" s="101">
        <v>190.0</v>
      </c>
      <c r="O342" s="101">
        <f t="shared" si="3"/>
        <v>2584.765</v>
      </c>
      <c r="P342" s="101">
        <f t="shared" si="4"/>
        <v>1115.235</v>
      </c>
      <c r="Q342" s="51">
        <v>3700.0</v>
      </c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5.75" customHeight="1">
      <c r="A343" s="45" t="s">
        <v>213</v>
      </c>
      <c r="B343" s="45" t="s">
        <v>173</v>
      </c>
      <c r="C343" s="45" t="s">
        <v>174</v>
      </c>
      <c r="D343" s="46" t="s">
        <v>42</v>
      </c>
      <c r="E343" s="46" t="s">
        <v>110</v>
      </c>
      <c r="F343" s="46">
        <v>5.0</v>
      </c>
      <c r="G343" s="152" t="s">
        <v>162</v>
      </c>
      <c r="H343" s="134">
        <f>VLOOKUP(G343,'Equipment Pricing'!A:C,3,0)</f>
        <v>1433</v>
      </c>
      <c r="I343" s="55" t="s">
        <v>182</v>
      </c>
      <c r="J343" s="134">
        <f>VLOOKUP(I343,'Equipment Pricing'!A:C,3,0)</f>
        <v>491</v>
      </c>
      <c r="K343" s="101">
        <f t="shared" si="1"/>
        <v>1924</v>
      </c>
      <c r="L343" s="101">
        <v>360.0</v>
      </c>
      <c r="M343" s="101">
        <f t="shared" si="6"/>
        <v>216.98</v>
      </c>
      <c r="N343" s="101">
        <v>190.0</v>
      </c>
      <c r="O343" s="101">
        <f t="shared" si="3"/>
        <v>2690.98</v>
      </c>
      <c r="P343" s="101">
        <f t="shared" si="4"/>
        <v>1009.02</v>
      </c>
      <c r="Q343" s="51">
        <v>3700.0</v>
      </c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5.75" customHeight="1">
      <c r="G344" s="153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5.75" customHeight="1">
      <c r="G345" s="153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5.75" customHeight="1">
      <c r="G346" s="153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5.75" customHeight="1">
      <c r="G347" s="153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5.75" customHeight="1">
      <c r="G348" s="153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5.75" customHeight="1">
      <c r="G349" s="153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5.75" customHeight="1">
      <c r="G350" s="153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5.75" customHeight="1">
      <c r="G351" s="153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5.75" customHeight="1">
      <c r="G352" s="153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5.75" customHeight="1">
      <c r="G353" s="153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5.75" customHeight="1">
      <c r="G354" s="153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5.75" customHeight="1">
      <c r="G355" s="153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5.75" customHeight="1">
      <c r="G356" s="153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5.75" customHeight="1">
      <c r="G357" s="153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5.75" customHeight="1">
      <c r="G358" s="153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5.75" customHeight="1">
      <c r="G359" s="153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5.75" customHeight="1">
      <c r="G360" s="153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5.75" customHeight="1">
      <c r="G361" s="153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5.75" customHeight="1">
      <c r="G362" s="153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5.75" customHeight="1">
      <c r="G363" s="153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5.75" customHeight="1">
      <c r="A364" s="1"/>
      <c r="B364" s="1"/>
      <c r="C364" s="1"/>
      <c r="D364" s="1"/>
      <c r="E364" s="1"/>
      <c r="F364" s="1"/>
      <c r="G364" s="17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5.75" customHeight="1">
      <c r="A365" s="1"/>
      <c r="B365" s="1"/>
      <c r="C365" s="1"/>
      <c r="D365" s="1"/>
      <c r="E365" s="1"/>
      <c r="F365" s="1"/>
      <c r="G365" s="17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5.75" customHeight="1">
      <c r="A366" s="1"/>
      <c r="B366" s="1"/>
      <c r="C366" s="1"/>
      <c r="D366" s="1"/>
      <c r="E366" s="1"/>
      <c r="F366" s="1"/>
      <c r="G366" s="17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5.75" customHeight="1">
      <c r="A367" s="1"/>
      <c r="B367" s="1"/>
      <c r="C367" s="1"/>
      <c r="D367" s="1"/>
      <c r="E367" s="1"/>
      <c r="F367" s="1"/>
      <c r="G367" s="17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5.75" customHeight="1">
      <c r="A368" s="1"/>
      <c r="B368" s="1"/>
      <c r="C368" s="1"/>
      <c r="D368" s="1"/>
      <c r="E368" s="1"/>
      <c r="F368" s="1"/>
      <c r="G368" s="17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5.75" customHeight="1">
      <c r="A369" s="1"/>
      <c r="B369" s="1"/>
      <c r="C369" s="1"/>
      <c r="D369" s="1"/>
      <c r="E369" s="1"/>
      <c r="F369" s="1"/>
      <c r="G369" s="17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5.75" customHeight="1">
      <c r="A370" s="1"/>
      <c r="B370" s="1"/>
      <c r="C370" s="1"/>
      <c r="D370" s="1"/>
      <c r="E370" s="1"/>
      <c r="F370" s="1"/>
      <c r="G370" s="17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5.75" customHeight="1">
      <c r="A371" s="1"/>
      <c r="B371" s="1"/>
      <c r="C371" s="1"/>
      <c r="D371" s="1"/>
      <c r="E371" s="1"/>
      <c r="F371" s="1"/>
      <c r="G371" s="17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5.75" customHeight="1">
      <c r="A372" s="1"/>
      <c r="B372" s="1"/>
      <c r="C372" s="1"/>
      <c r="D372" s="1"/>
      <c r="E372" s="1"/>
      <c r="F372" s="1"/>
      <c r="G372" s="17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5.75" customHeight="1">
      <c r="A373" s="1"/>
      <c r="B373" s="1"/>
      <c r="C373" s="1"/>
      <c r="D373" s="1"/>
      <c r="E373" s="1"/>
      <c r="F373" s="1"/>
      <c r="G373" s="17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5.75" customHeight="1">
      <c r="A374" s="1"/>
      <c r="B374" s="1"/>
      <c r="C374" s="1"/>
      <c r="D374" s="1"/>
      <c r="E374" s="1"/>
      <c r="F374" s="1"/>
      <c r="G374" s="17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5.75" customHeight="1">
      <c r="A375" s="1"/>
      <c r="B375" s="1"/>
      <c r="C375" s="1"/>
      <c r="D375" s="1"/>
      <c r="E375" s="1"/>
      <c r="F375" s="1"/>
      <c r="G375" s="17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5.75" customHeight="1">
      <c r="A376" s="1"/>
      <c r="B376" s="1"/>
      <c r="C376" s="1"/>
      <c r="D376" s="1"/>
      <c r="E376" s="1"/>
      <c r="F376" s="1"/>
      <c r="G376" s="17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5.75" customHeight="1">
      <c r="A377" s="1"/>
      <c r="B377" s="1"/>
      <c r="C377" s="1"/>
      <c r="D377" s="1"/>
      <c r="E377" s="1"/>
      <c r="F377" s="1"/>
      <c r="G377" s="17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5.75" customHeight="1">
      <c r="A378" s="1"/>
      <c r="B378" s="1"/>
      <c r="C378" s="1"/>
      <c r="D378" s="1"/>
      <c r="E378" s="1"/>
      <c r="F378" s="1"/>
      <c r="G378" s="17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5.75" customHeight="1">
      <c r="A379" s="1"/>
      <c r="B379" s="1"/>
      <c r="C379" s="1"/>
      <c r="D379" s="1"/>
      <c r="E379" s="1"/>
      <c r="F379" s="1"/>
      <c r="G379" s="17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5.75" customHeight="1">
      <c r="A380" s="1"/>
      <c r="B380" s="1"/>
      <c r="C380" s="1"/>
      <c r="D380" s="1"/>
      <c r="E380" s="1"/>
      <c r="F380" s="1"/>
      <c r="G380" s="17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5.75" customHeight="1">
      <c r="A381" s="1"/>
      <c r="B381" s="1"/>
      <c r="C381" s="1"/>
      <c r="D381" s="1"/>
      <c r="E381" s="1"/>
      <c r="F381" s="1"/>
      <c r="G381" s="17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5.75" customHeight="1">
      <c r="A382" s="1"/>
      <c r="B382" s="1"/>
      <c r="C382" s="1"/>
      <c r="D382" s="1"/>
      <c r="E382" s="1"/>
      <c r="F382" s="1"/>
      <c r="G382" s="17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5.75" customHeight="1">
      <c r="A383" s="1"/>
      <c r="B383" s="1"/>
      <c r="C383" s="1"/>
      <c r="D383" s="1"/>
      <c r="E383" s="1"/>
      <c r="F383" s="1"/>
      <c r="G383" s="17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5.75" customHeight="1">
      <c r="A384" s="1"/>
      <c r="B384" s="1"/>
      <c r="C384" s="1"/>
      <c r="D384" s="1"/>
      <c r="E384" s="1"/>
      <c r="F384" s="1"/>
      <c r="G384" s="17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5.75" customHeight="1">
      <c r="A385" s="1"/>
      <c r="B385" s="1"/>
      <c r="C385" s="1"/>
      <c r="D385" s="1"/>
      <c r="E385" s="1"/>
      <c r="F385" s="1"/>
      <c r="G385" s="17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5.75" customHeight="1">
      <c r="A386" s="1"/>
      <c r="B386" s="1"/>
      <c r="C386" s="1"/>
      <c r="D386" s="1"/>
      <c r="E386" s="1"/>
      <c r="F386" s="1"/>
      <c r="G386" s="17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5.75" customHeight="1">
      <c r="A387" s="1"/>
      <c r="B387" s="1"/>
      <c r="C387" s="1"/>
      <c r="D387" s="1"/>
      <c r="E387" s="1"/>
      <c r="F387" s="1"/>
      <c r="G387" s="17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5.75" customHeight="1">
      <c r="A388" s="1"/>
      <c r="B388" s="1"/>
      <c r="C388" s="1"/>
      <c r="D388" s="1"/>
      <c r="E388" s="1"/>
      <c r="F388" s="1"/>
      <c r="G388" s="17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5.75" customHeight="1">
      <c r="A389" s="1"/>
      <c r="B389" s="1"/>
      <c r="C389" s="1"/>
      <c r="D389" s="1"/>
      <c r="E389" s="1"/>
      <c r="F389" s="1"/>
      <c r="G389" s="17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5.75" customHeight="1">
      <c r="A390" s="1"/>
      <c r="B390" s="1"/>
      <c r="C390" s="1"/>
      <c r="D390" s="1"/>
      <c r="E390" s="1"/>
      <c r="F390" s="1"/>
      <c r="G390" s="17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5.75" customHeight="1">
      <c r="A391" s="1"/>
      <c r="B391" s="1"/>
      <c r="C391" s="1"/>
      <c r="D391" s="1"/>
      <c r="E391" s="1"/>
      <c r="F391" s="1"/>
      <c r="G391" s="17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5.75" customHeight="1">
      <c r="A392" s="1"/>
      <c r="B392" s="1"/>
      <c r="C392" s="1"/>
      <c r="D392" s="1"/>
      <c r="E392" s="1"/>
      <c r="F392" s="1"/>
      <c r="G392" s="17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5.75" customHeight="1">
      <c r="A393" s="1"/>
      <c r="B393" s="1"/>
      <c r="C393" s="1"/>
      <c r="D393" s="1"/>
      <c r="E393" s="1"/>
      <c r="F393" s="1"/>
      <c r="G393" s="17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5.75" customHeight="1">
      <c r="A394" s="1"/>
      <c r="B394" s="1"/>
      <c r="C394" s="1"/>
      <c r="D394" s="1"/>
      <c r="E394" s="1"/>
      <c r="F394" s="1"/>
      <c r="G394" s="17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5.75" customHeight="1">
      <c r="A395" s="1"/>
      <c r="B395" s="1"/>
      <c r="C395" s="1"/>
      <c r="D395" s="1"/>
      <c r="E395" s="1"/>
      <c r="F395" s="1"/>
      <c r="G395" s="17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5.75" customHeight="1">
      <c r="A396" s="1"/>
      <c r="B396" s="1"/>
      <c r="C396" s="1"/>
      <c r="D396" s="1"/>
      <c r="E396" s="1"/>
      <c r="F396" s="1"/>
      <c r="G396" s="17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5.75" customHeight="1">
      <c r="A397" s="1"/>
      <c r="B397" s="1"/>
      <c r="C397" s="1"/>
      <c r="D397" s="1"/>
      <c r="E397" s="1"/>
      <c r="F397" s="1"/>
      <c r="G397" s="17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5.75" customHeight="1">
      <c r="A398" s="1"/>
      <c r="B398" s="1"/>
      <c r="C398" s="1"/>
      <c r="D398" s="1"/>
      <c r="E398" s="1"/>
      <c r="F398" s="1"/>
      <c r="G398" s="17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5.75" customHeight="1">
      <c r="A399" s="1"/>
      <c r="B399" s="1"/>
      <c r="C399" s="1"/>
      <c r="D399" s="1"/>
      <c r="E399" s="1"/>
      <c r="F399" s="1"/>
      <c r="G399" s="17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5.75" customHeight="1">
      <c r="A400" s="1"/>
      <c r="B400" s="1"/>
      <c r="C400" s="1"/>
      <c r="D400" s="1"/>
      <c r="E400" s="1"/>
      <c r="F400" s="1"/>
      <c r="G400" s="17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5.75" customHeight="1">
      <c r="A401" s="1"/>
      <c r="B401" s="1"/>
      <c r="C401" s="1"/>
      <c r="D401" s="1"/>
      <c r="E401" s="1"/>
      <c r="F401" s="1"/>
      <c r="G401" s="17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5.75" customHeight="1">
      <c r="A402" s="1"/>
      <c r="B402" s="1"/>
      <c r="C402" s="1"/>
      <c r="D402" s="1"/>
      <c r="E402" s="1"/>
      <c r="F402" s="1"/>
      <c r="G402" s="17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5.75" customHeight="1">
      <c r="A403" s="1"/>
      <c r="B403" s="1"/>
      <c r="C403" s="1"/>
      <c r="D403" s="1"/>
      <c r="E403" s="1"/>
      <c r="F403" s="1"/>
      <c r="G403" s="17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5.75" customHeight="1">
      <c r="A404" s="1"/>
      <c r="B404" s="1"/>
      <c r="C404" s="1"/>
      <c r="D404" s="1"/>
      <c r="E404" s="1"/>
      <c r="F404" s="1"/>
      <c r="G404" s="17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5.75" customHeight="1">
      <c r="A405" s="1"/>
      <c r="B405" s="1"/>
      <c r="C405" s="1"/>
      <c r="D405" s="1"/>
      <c r="E405" s="1"/>
      <c r="F405" s="1"/>
      <c r="G405" s="17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5.75" customHeight="1">
      <c r="A406" s="1"/>
      <c r="B406" s="1"/>
      <c r="C406" s="1"/>
      <c r="D406" s="1"/>
      <c r="E406" s="1"/>
      <c r="F406" s="1"/>
      <c r="G406" s="17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5.75" customHeight="1">
      <c r="A407" s="1"/>
      <c r="B407" s="1"/>
      <c r="C407" s="1"/>
      <c r="D407" s="1"/>
      <c r="E407" s="1"/>
      <c r="F407" s="1"/>
      <c r="G407" s="17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5.75" customHeight="1">
      <c r="A408" s="1"/>
      <c r="B408" s="1"/>
      <c r="C408" s="1"/>
      <c r="D408" s="1"/>
      <c r="E408" s="1"/>
      <c r="F408" s="1"/>
      <c r="G408" s="17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5.75" customHeight="1">
      <c r="A409" s="1"/>
      <c r="B409" s="1"/>
      <c r="C409" s="1"/>
      <c r="D409" s="1"/>
      <c r="E409" s="1"/>
      <c r="F409" s="1"/>
      <c r="G409" s="17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5.75" customHeight="1">
      <c r="A410" s="1"/>
      <c r="B410" s="1"/>
      <c r="C410" s="1"/>
      <c r="D410" s="1"/>
      <c r="E410" s="1"/>
      <c r="F410" s="1"/>
      <c r="G410" s="17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5.75" customHeight="1">
      <c r="A411" s="1"/>
      <c r="B411" s="1"/>
      <c r="C411" s="1"/>
      <c r="D411" s="1"/>
      <c r="E411" s="1"/>
      <c r="F411" s="1"/>
      <c r="G411" s="17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5.75" customHeight="1">
      <c r="A412" s="1"/>
      <c r="B412" s="1"/>
      <c r="C412" s="1"/>
      <c r="D412" s="1"/>
      <c r="E412" s="1"/>
      <c r="F412" s="1"/>
      <c r="G412" s="17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5.75" customHeight="1">
      <c r="A413" s="1"/>
      <c r="B413" s="1"/>
      <c r="C413" s="1"/>
      <c r="D413" s="1"/>
      <c r="E413" s="1"/>
      <c r="F413" s="1"/>
      <c r="G413" s="17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5.75" customHeight="1">
      <c r="A414" s="1"/>
      <c r="B414" s="1"/>
      <c r="C414" s="1"/>
      <c r="D414" s="1"/>
      <c r="E414" s="1"/>
      <c r="F414" s="1"/>
      <c r="G414" s="17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5.75" customHeight="1">
      <c r="A415" s="1"/>
      <c r="B415" s="1"/>
      <c r="C415" s="1"/>
      <c r="D415" s="1"/>
      <c r="E415" s="1"/>
      <c r="F415" s="1"/>
      <c r="G415" s="17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5.75" customHeight="1">
      <c r="A416" s="1"/>
      <c r="B416" s="1"/>
      <c r="C416" s="1"/>
      <c r="D416" s="1"/>
      <c r="E416" s="1"/>
      <c r="F416" s="1"/>
      <c r="G416" s="17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5.75" customHeight="1">
      <c r="A417" s="1"/>
      <c r="B417" s="1"/>
      <c r="C417" s="1"/>
      <c r="D417" s="1"/>
      <c r="E417" s="1"/>
      <c r="F417" s="1"/>
      <c r="G417" s="17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5.75" customHeight="1">
      <c r="A418" s="1"/>
      <c r="B418" s="1"/>
      <c r="C418" s="1"/>
      <c r="D418" s="1"/>
      <c r="E418" s="1"/>
      <c r="F418" s="1"/>
      <c r="G418" s="17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5.75" customHeight="1">
      <c r="A419" s="1"/>
      <c r="B419" s="1"/>
      <c r="C419" s="1"/>
      <c r="D419" s="1"/>
      <c r="E419" s="1"/>
      <c r="F419" s="1"/>
      <c r="G419" s="17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5.75" customHeight="1">
      <c r="A420" s="1"/>
      <c r="B420" s="1"/>
      <c r="C420" s="1"/>
      <c r="D420" s="1"/>
      <c r="E420" s="1"/>
      <c r="F420" s="1"/>
      <c r="G420" s="17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5.75" customHeight="1">
      <c r="A421" s="1"/>
      <c r="B421" s="1"/>
      <c r="C421" s="1"/>
      <c r="D421" s="1"/>
      <c r="E421" s="1"/>
      <c r="F421" s="1"/>
      <c r="G421" s="17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5.75" customHeight="1">
      <c r="A422" s="1"/>
      <c r="B422" s="1"/>
      <c r="C422" s="1"/>
      <c r="D422" s="1"/>
      <c r="E422" s="1"/>
      <c r="F422" s="1"/>
      <c r="G422" s="17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5.75" customHeight="1">
      <c r="A423" s="1"/>
      <c r="B423" s="1"/>
      <c r="C423" s="1"/>
      <c r="D423" s="1"/>
      <c r="E423" s="1"/>
      <c r="F423" s="1"/>
      <c r="G423" s="17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5.75" customHeight="1">
      <c r="A424" s="1"/>
      <c r="B424" s="1"/>
      <c r="C424" s="1"/>
      <c r="D424" s="1"/>
      <c r="E424" s="1"/>
      <c r="F424" s="1"/>
      <c r="G424" s="17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5.75" customHeight="1">
      <c r="A425" s="1"/>
      <c r="B425" s="1"/>
      <c r="C425" s="1"/>
      <c r="D425" s="1"/>
      <c r="E425" s="1"/>
      <c r="F425" s="1"/>
      <c r="G425" s="17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5.75" customHeight="1">
      <c r="A426" s="1"/>
      <c r="B426" s="1"/>
      <c r="C426" s="1"/>
      <c r="D426" s="1"/>
      <c r="E426" s="1"/>
      <c r="F426" s="1"/>
      <c r="G426" s="17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5.75" customHeight="1">
      <c r="A427" s="1"/>
      <c r="B427" s="1"/>
      <c r="C427" s="1"/>
      <c r="D427" s="1"/>
      <c r="E427" s="1"/>
      <c r="F427" s="1"/>
      <c r="G427" s="17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5.75" customHeight="1">
      <c r="A428" s="1"/>
      <c r="B428" s="1"/>
      <c r="C428" s="1"/>
      <c r="D428" s="1"/>
      <c r="E428" s="1"/>
      <c r="F428" s="1"/>
      <c r="G428" s="17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5.75" customHeight="1">
      <c r="A429" s="1"/>
      <c r="B429" s="1"/>
      <c r="C429" s="1"/>
      <c r="D429" s="1"/>
      <c r="E429" s="1"/>
      <c r="F429" s="1"/>
      <c r="G429" s="17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5.75" customHeight="1">
      <c r="A430" s="1"/>
      <c r="B430" s="1"/>
      <c r="C430" s="1"/>
      <c r="D430" s="1"/>
      <c r="E430" s="1"/>
      <c r="F430" s="1"/>
      <c r="G430" s="17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5.75" customHeight="1">
      <c r="A431" s="1"/>
      <c r="B431" s="1"/>
      <c r="C431" s="1"/>
      <c r="D431" s="1"/>
      <c r="E431" s="1"/>
      <c r="F431" s="1"/>
      <c r="G431" s="17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5.75" customHeight="1">
      <c r="A432" s="1"/>
      <c r="B432" s="1"/>
      <c r="C432" s="1"/>
      <c r="D432" s="1"/>
      <c r="E432" s="1"/>
      <c r="F432" s="1"/>
      <c r="G432" s="17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5.75" customHeight="1">
      <c r="A433" s="1"/>
      <c r="B433" s="1"/>
      <c r="C433" s="1"/>
      <c r="D433" s="1"/>
      <c r="E433" s="1"/>
      <c r="F433" s="1"/>
      <c r="G433" s="17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5.75" customHeight="1">
      <c r="A434" s="1"/>
      <c r="B434" s="1"/>
      <c r="C434" s="1"/>
      <c r="D434" s="1"/>
      <c r="E434" s="1"/>
      <c r="F434" s="1"/>
      <c r="G434" s="17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5.75" customHeight="1">
      <c r="A435" s="1"/>
      <c r="B435" s="1"/>
      <c r="C435" s="1"/>
      <c r="D435" s="1"/>
      <c r="E435" s="1"/>
      <c r="F435" s="1"/>
      <c r="G435" s="17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5.75" customHeight="1">
      <c r="A436" s="1"/>
      <c r="B436" s="1"/>
      <c r="C436" s="1"/>
      <c r="D436" s="1"/>
      <c r="E436" s="1"/>
      <c r="F436" s="1"/>
      <c r="G436" s="17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5.75" customHeight="1">
      <c r="A437" s="1"/>
      <c r="B437" s="1"/>
      <c r="C437" s="1"/>
      <c r="D437" s="1"/>
      <c r="E437" s="1"/>
      <c r="F437" s="1"/>
      <c r="G437" s="17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5.75" customHeight="1">
      <c r="A438" s="1"/>
      <c r="B438" s="1"/>
      <c r="C438" s="1"/>
      <c r="D438" s="1"/>
      <c r="E438" s="1"/>
      <c r="F438" s="1"/>
      <c r="G438" s="17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5.75" customHeight="1">
      <c r="A439" s="1"/>
      <c r="B439" s="1"/>
      <c r="C439" s="1"/>
      <c r="D439" s="1"/>
      <c r="E439" s="1"/>
      <c r="F439" s="1"/>
      <c r="G439" s="17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5.75" customHeight="1">
      <c r="A440" s="1"/>
      <c r="B440" s="1"/>
      <c r="C440" s="1"/>
      <c r="D440" s="1"/>
      <c r="E440" s="1"/>
      <c r="F440" s="1"/>
      <c r="G440" s="17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5.75" customHeight="1">
      <c r="A441" s="1"/>
      <c r="B441" s="1"/>
      <c r="C441" s="1"/>
      <c r="D441" s="1"/>
      <c r="E441" s="1"/>
      <c r="F441" s="1"/>
      <c r="G441" s="17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5.75" customHeight="1">
      <c r="A442" s="1"/>
      <c r="B442" s="1"/>
      <c r="C442" s="1"/>
      <c r="D442" s="1"/>
      <c r="E442" s="1"/>
      <c r="F442" s="1"/>
      <c r="G442" s="17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5.75" customHeight="1">
      <c r="A443" s="1"/>
      <c r="B443" s="1"/>
      <c r="C443" s="1"/>
      <c r="D443" s="1"/>
      <c r="E443" s="1"/>
      <c r="F443" s="1"/>
      <c r="G443" s="17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5.75" customHeight="1">
      <c r="A444" s="1"/>
      <c r="B444" s="1"/>
      <c r="C444" s="1"/>
      <c r="D444" s="1"/>
      <c r="E444" s="1"/>
      <c r="F444" s="1"/>
      <c r="G444" s="17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5.75" customHeight="1">
      <c r="A445" s="1"/>
      <c r="B445" s="1"/>
      <c r="C445" s="1"/>
      <c r="D445" s="1"/>
      <c r="E445" s="1"/>
      <c r="F445" s="1"/>
      <c r="G445" s="17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5.75" customHeight="1">
      <c r="A446" s="1"/>
      <c r="B446" s="1"/>
      <c r="C446" s="1"/>
      <c r="D446" s="1"/>
      <c r="E446" s="1"/>
      <c r="F446" s="1"/>
      <c r="G446" s="17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5.75" customHeight="1">
      <c r="A447" s="1"/>
      <c r="B447" s="1"/>
      <c r="C447" s="1"/>
      <c r="D447" s="1"/>
      <c r="E447" s="1"/>
      <c r="F447" s="1"/>
      <c r="G447" s="17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5.75" customHeight="1">
      <c r="A448" s="1"/>
      <c r="B448" s="1"/>
      <c r="C448" s="1"/>
      <c r="D448" s="1"/>
      <c r="E448" s="1"/>
      <c r="F448" s="1"/>
      <c r="G448" s="17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5.75" customHeight="1">
      <c r="A449" s="1"/>
      <c r="B449" s="1"/>
      <c r="C449" s="1"/>
      <c r="D449" s="1"/>
      <c r="E449" s="1"/>
      <c r="F449" s="1"/>
      <c r="G449" s="17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5.75" customHeight="1">
      <c r="A450" s="1"/>
      <c r="B450" s="1"/>
      <c r="C450" s="1"/>
      <c r="D450" s="1"/>
      <c r="E450" s="1"/>
      <c r="F450" s="1"/>
      <c r="G450" s="17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5.75" customHeight="1">
      <c r="A451" s="1"/>
      <c r="B451" s="1"/>
      <c r="C451" s="1"/>
      <c r="D451" s="1"/>
      <c r="E451" s="1"/>
      <c r="F451" s="1"/>
      <c r="G451" s="17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5.75" customHeight="1">
      <c r="A452" s="1"/>
      <c r="B452" s="1"/>
      <c r="C452" s="1"/>
      <c r="D452" s="1"/>
      <c r="E452" s="1"/>
      <c r="F452" s="1"/>
      <c r="G452" s="17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5.75" customHeight="1">
      <c r="A453" s="1"/>
      <c r="B453" s="1"/>
      <c r="C453" s="1"/>
      <c r="D453" s="1"/>
      <c r="E453" s="1"/>
      <c r="F453" s="1"/>
      <c r="G453" s="17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5.75" customHeight="1">
      <c r="A454" s="1"/>
      <c r="B454" s="1"/>
      <c r="C454" s="1"/>
      <c r="D454" s="1"/>
      <c r="E454" s="1"/>
      <c r="F454" s="1"/>
      <c r="G454" s="17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5.75" customHeight="1">
      <c r="A455" s="1"/>
      <c r="B455" s="1"/>
      <c r="C455" s="1"/>
      <c r="D455" s="1"/>
      <c r="E455" s="1"/>
      <c r="F455" s="1"/>
      <c r="G455" s="17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5.75" customHeight="1">
      <c r="A456" s="1"/>
      <c r="B456" s="1"/>
      <c r="C456" s="1"/>
      <c r="D456" s="1"/>
      <c r="E456" s="1"/>
      <c r="F456" s="1"/>
      <c r="G456" s="17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5.75" customHeight="1">
      <c r="A457" s="1"/>
      <c r="B457" s="1"/>
      <c r="C457" s="1"/>
      <c r="D457" s="1"/>
      <c r="E457" s="1"/>
      <c r="F457" s="1"/>
      <c r="G457" s="17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5.75" customHeight="1">
      <c r="A458" s="1"/>
      <c r="B458" s="1"/>
      <c r="C458" s="1"/>
      <c r="D458" s="1"/>
      <c r="E458" s="1"/>
      <c r="F458" s="1"/>
      <c r="G458" s="17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5.75" customHeight="1">
      <c r="A459" s="1"/>
      <c r="B459" s="1"/>
      <c r="C459" s="1"/>
      <c r="D459" s="1"/>
      <c r="E459" s="1"/>
      <c r="F459" s="1"/>
      <c r="G459" s="17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5.75" customHeight="1">
      <c r="A460" s="1"/>
      <c r="B460" s="1"/>
      <c r="C460" s="1"/>
      <c r="D460" s="1"/>
      <c r="E460" s="1"/>
      <c r="F460" s="1"/>
      <c r="G460" s="17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5.75" customHeight="1">
      <c r="A461" s="1"/>
      <c r="B461" s="1"/>
      <c r="C461" s="1"/>
      <c r="D461" s="1"/>
      <c r="E461" s="1"/>
      <c r="F461" s="1"/>
      <c r="G461" s="17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5.75" customHeight="1">
      <c r="A462" s="1"/>
      <c r="B462" s="1"/>
      <c r="C462" s="1"/>
      <c r="D462" s="1"/>
      <c r="E462" s="1"/>
      <c r="F462" s="1"/>
      <c r="G462" s="17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5.75" customHeight="1">
      <c r="A463" s="1"/>
      <c r="B463" s="1"/>
      <c r="C463" s="1"/>
      <c r="D463" s="1"/>
      <c r="E463" s="1"/>
      <c r="F463" s="1"/>
      <c r="G463" s="17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5.75" customHeight="1">
      <c r="A464" s="1"/>
      <c r="B464" s="1"/>
      <c r="C464" s="1"/>
      <c r="D464" s="1"/>
      <c r="E464" s="1"/>
      <c r="F464" s="1"/>
      <c r="G464" s="17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5.75" customHeight="1">
      <c r="A465" s="1"/>
      <c r="B465" s="1"/>
      <c r="C465" s="1"/>
      <c r="D465" s="1"/>
      <c r="E465" s="1"/>
      <c r="F465" s="1"/>
      <c r="G465" s="17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5.75" customHeight="1">
      <c r="A466" s="1"/>
      <c r="B466" s="1"/>
      <c r="C466" s="1"/>
      <c r="D466" s="1"/>
      <c r="E466" s="1"/>
      <c r="F466" s="1"/>
      <c r="G466" s="17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5.75" customHeight="1">
      <c r="A467" s="1"/>
      <c r="B467" s="1"/>
      <c r="C467" s="1"/>
      <c r="D467" s="1"/>
      <c r="E467" s="1"/>
      <c r="F467" s="1"/>
      <c r="G467" s="17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5.75" customHeight="1">
      <c r="A468" s="1"/>
      <c r="B468" s="1"/>
      <c r="C468" s="1"/>
      <c r="D468" s="1"/>
      <c r="E468" s="1"/>
      <c r="F468" s="1"/>
      <c r="G468" s="17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5.75" customHeight="1">
      <c r="A469" s="1"/>
      <c r="B469" s="1"/>
      <c r="C469" s="1"/>
      <c r="D469" s="1"/>
      <c r="E469" s="1"/>
      <c r="F469" s="1"/>
      <c r="G469" s="17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5.75" customHeight="1">
      <c r="A470" s="1"/>
      <c r="B470" s="1"/>
      <c r="C470" s="1"/>
      <c r="D470" s="1"/>
      <c r="E470" s="1"/>
      <c r="F470" s="1"/>
      <c r="G470" s="17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5.75" customHeight="1">
      <c r="A471" s="1"/>
      <c r="B471" s="1"/>
      <c r="C471" s="1"/>
      <c r="D471" s="1"/>
      <c r="E471" s="1"/>
      <c r="F471" s="1"/>
      <c r="G471" s="17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5.75" customHeight="1">
      <c r="A472" s="1"/>
      <c r="B472" s="1"/>
      <c r="C472" s="1"/>
      <c r="D472" s="1"/>
      <c r="E472" s="1"/>
      <c r="F472" s="1"/>
      <c r="G472" s="17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5.75" customHeight="1">
      <c r="A473" s="1"/>
      <c r="B473" s="1"/>
      <c r="C473" s="1"/>
      <c r="D473" s="1"/>
      <c r="E473" s="1"/>
      <c r="F473" s="1"/>
      <c r="G473" s="17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5.75" customHeight="1">
      <c r="A474" s="1"/>
      <c r="B474" s="1"/>
      <c r="C474" s="1"/>
      <c r="D474" s="1"/>
      <c r="E474" s="1"/>
      <c r="F474" s="1"/>
      <c r="G474" s="17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5.75" customHeight="1">
      <c r="A475" s="1"/>
      <c r="B475" s="1"/>
      <c r="C475" s="1"/>
      <c r="D475" s="1"/>
      <c r="E475" s="1"/>
      <c r="F475" s="1"/>
      <c r="G475" s="17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5.75" customHeight="1">
      <c r="A476" s="1"/>
      <c r="B476" s="1"/>
      <c r="C476" s="1"/>
      <c r="D476" s="1"/>
      <c r="E476" s="1"/>
      <c r="F476" s="1"/>
      <c r="G476" s="17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5.75" customHeight="1">
      <c r="A477" s="1"/>
      <c r="B477" s="1"/>
      <c r="C477" s="1"/>
      <c r="D477" s="1"/>
      <c r="E477" s="1"/>
      <c r="F477" s="1"/>
      <c r="G477" s="17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5.75" customHeight="1">
      <c r="A478" s="1"/>
      <c r="B478" s="1"/>
      <c r="C478" s="1"/>
      <c r="D478" s="1"/>
      <c r="E478" s="1"/>
      <c r="F478" s="1"/>
      <c r="G478" s="17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5.75" customHeight="1">
      <c r="A479" s="1"/>
      <c r="B479" s="1"/>
      <c r="C479" s="1"/>
      <c r="D479" s="1"/>
      <c r="E479" s="1"/>
      <c r="F479" s="1"/>
      <c r="G479" s="17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5.75" customHeight="1">
      <c r="A480" s="1"/>
      <c r="B480" s="1"/>
      <c r="C480" s="1"/>
      <c r="D480" s="1"/>
      <c r="E480" s="1"/>
      <c r="F480" s="1"/>
      <c r="G480" s="17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5.75" customHeight="1">
      <c r="A481" s="1"/>
      <c r="B481" s="1"/>
      <c r="C481" s="1"/>
      <c r="D481" s="1"/>
      <c r="E481" s="1"/>
      <c r="F481" s="1"/>
      <c r="G481" s="17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5.75" customHeight="1">
      <c r="A482" s="1"/>
      <c r="B482" s="1"/>
      <c r="C482" s="1"/>
      <c r="D482" s="1"/>
      <c r="E482" s="1"/>
      <c r="F482" s="1"/>
      <c r="G482" s="17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5.75" customHeight="1">
      <c r="A483" s="1"/>
      <c r="B483" s="1"/>
      <c r="C483" s="1"/>
      <c r="D483" s="1"/>
      <c r="E483" s="1"/>
      <c r="F483" s="1"/>
      <c r="G483" s="17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5.75" customHeight="1">
      <c r="A484" s="1"/>
      <c r="B484" s="1"/>
      <c r="C484" s="1"/>
      <c r="D484" s="1"/>
      <c r="E484" s="1"/>
      <c r="F484" s="1"/>
      <c r="G484" s="17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5.75" customHeight="1">
      <c r="A485" s="1"/>
      <c r="B485" s="1"/>
      <c r="C485" s="1"/>
      <c r="D485" s="1"/>
      <c r="E485" s="1"/>
      <c r="F485" s="1"/>
      <c r="G485" s="17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5.75" customHeight="1">
      <c r="A486" s="1"/>
      <c r="B486" s="1"/>
      <c r="C486" s="1"/>
      <c r="D486" s="1"/>
      <c r="E486" s="1"/>
      <c r="F486" s="1"/>
      <c r="G486" s="17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5.75" customHeight="1">
      <c r="A487" s="1"/>
      <c r="B487" s="1"/>
      <c r="C487" s="1"/>
      <c r="D487" s="1"/>
      <c r="E487" s="1"/>
      <c r="F487" s="1"/>
      <c r="G487" s="17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5.75" customHeight="1">
      <c r="A488" s="1"/>
      <c r="B488" s="1"/>
      <c r="C488" s="1"/>
      <c r="D488" s="1"/>
      <c r="E488" s="1"/>
      <c r="F488" s="1"/>
      <c r="G488" s="17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5.75" customHeight="1">
      <c r="A489" s="1"/>
      <c r="B489" s="1"/>
      <c r="C489" s="1"/>
      <c r="D489" s="1"/>
      <c r="E489" s="1"/>
      <c r="F489" s="1"/>
      <c r="G489" s="17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5.75" customHeight="1">
      <c r="A490" s="1"/>
      <c r="B490" s="1"/>
      <c r="C490" s="1"/>
      <c r="D490" s="1"/>
      <c r="E490" s="1"/>
      <c r="F490" s="1"/>
      <c r="G490" s="17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5.75" customHeight="1">
      <c r="A491" s="1"/>
      <c r="B491" s="1"/>
      <c r="C491" s="1"/>
      <c r="D491" s="1"/>
      <c r="E491" s="1"/>
      <c r="F491" s="1"/>
      <c r="G491" s="17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5.75" customHeight="1">
      <c r="A492" s="1"/>
      <c r="B492" s="1"/>
      <c r="C492" s="1"/>
      <c r="D492" s="1"/>
      <c r="E492" s="1"/>
      <c r="F492" s="1"/>
      <c r="G492" s="17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5.75" customHeight="1">
      <c r="A493" s="1"/>
      <c r="B493" s="1"/>
      <c r="C493" s="1"/>
      <c r="D493" s="1"/>
      <c r="E493" s="1"/>
      <c r="F493" s="1"/>
      <c r="G493" s="17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5.75" customHeight="1">
      <c r="A494" s="1"/>
      <c r="B494" s="1"/>
      <c r="C494" s="1"/>
      <c r="D494" s="1"/>
      <c r="E494" s="1"/>
      <c r="F494" s="1"/>
      <c r="G494" s="17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5.75" customHeight="1">
      <c r="A495" s="1"/>
      <c r="B495" s="1"/>
      <c r="C495" s="1"/>
      <c r="D495" s="1"/>
      <c r="E495" s="1"/>
      <c r="F495" s="1"/>
      <c r="G495" s="17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5.75" customHeight="1">
      <c r="A496" s="1"/>
      <c r="B496" s="1"/>
      <c r="C496" s="1"/>
      <c r="D496" s="1"/>
      <c r="E496" s="1"/>
      <c r="F496" s="1"/>
      <c r="G496" s="17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5.75" customHeight="1">
      <c r="A497" s="1"/>
      <c r="B497" s="1"/>
      <c r="C497" s="1"/>
      <c r="D497" s="1"/>
      <c r="E497" s="1"/>
      <c r="F497" s="1"/>
      <c r="G497" s="17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5.75" customHeight="1">
      <c r="A498" s="1"/>
      <c r="B498" s="1"/>
      <c r="C498" s="1"/>
      <c r="D498" s="1"/>
      <c r="E498" s="1"/>
      <c r="F498" s="1"/>
      <c r="G498" s="17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5.75" customHeight="1">
      <c r="A499" s="1"/>
      <c r="B499" s="1"/>
      <c r="C499" s="1"/>
      <c r="D499" s="1"/>
      <c r="E499" s="1"/>
      <c r="F499" s="1"/>
      <c r="G499" s="17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5.75" customHeight="1">
      <c r="A500" s="1"/>
      <c r="B500" s="1"/>
      <c r="C500" s="1"/>
      <c r="D500" s="1"/>
      <c r="E500" s="1"/>
      <c r="F500" s="1"/>
      <c r="G500" s="17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5.75" customHeight="1">
      <c r="A501" s="1"/>
      <c r="B501" s="1"/>
      <c r="C501" s="1"/>
      <c r="D501" s="1"/>
      <c r="E501" s="1"/>
      <c r="F501" s="1"/>
      <c r="G501" s="17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5.75" customHeight="1">
      <c r="A502" s="1"/>
      <c r="B502" s="1"/>
      <c r="C502" s="1"/>
      <c r="D502" s="1"/>
      <c r="E502" s="1"/>
      <c r="F502" s="1"/>
      <c r="G502" s="17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5.75" customHeight="1">
      <c r="A503" s="1"/>
      <c r="B503" s="1"/>
      <c r="C503" s="1"/>
      <c r="D503" s="1"/>
      <c r="E503" s="1"/>
      <c r="F503" s="1"/>
      <c r="G503" s="17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5.75" customHeight="1">
      <c r="A504" s="1"/>
      <c r="B504" s="1"/>
      <c r="C504" s="1"/>
      <c r="D504" s="1"/>
      <c r="E504" s="1"/>
      <c r="F504" s="1"/>
      <c r="G504" s="17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5.75" customHeight="1">
      <c r="A505" s="1"/>
      <c r="B505" s="1"/>
      <c r="C505" s="1"/>
      <c r="D505" s="1"/>
      <c r="E505" s="1"/>
      <c r="F505" s="1"/>
      <c r="G505" s="17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5.75" customHeight="1">
      <c r="A506" s="1"/>
      <c r="B506" s="1"/>
      <c r="C506" s="1"/>
      <c r="D506" s="1"/>
      <c r="E506" s="1"/>
      <c r="F506" s="1"/>
      <c r="G506" s="17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5.75" customHeight="1">
      <c r="A507" s="1"/>
      <c r="B507" s="1"/>
      <c r="C507" s="1"/>
      <c r="D507" s="1"/>
      <c r="E507" s="1"/>
      <c r="F507" s="1"/>
      <c r="G507" s="17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5.75" customHeight="1">
      <c r="A508" s="1"/>
      <c r="B508" s="1"/>
      <c r="C508" s="1"/>
      <c r="D508" s="1"/>
      <c r="E508" s="1"/>
      <c r="F508" s="1"/>
      <c r="G508" s="17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5.75" customHeight="1">
      <c r="A509" s="1"/>
      <c r="B509" s="1"/>
      <c r="C509" s="1"/>
      <c r="D509" s="1"/>
      <c r="E509" s="1"/>
      <c r="F509" s="1"/>
      <c r="G509" s="17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5.75" customHeight="1">
      <c r="A510" s="1"/>
      <c r="B510" s="1"/>
      <c r="C510" s="1"/>
      <c r="D510" s="1"/>
      <c r="E510" s="1"/>
      <c r="F510" s="1"/>
      <c r="G510" s="17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5.75" customHeight="1">
      <c r="A511" s="1"/>
      <c r="B511" s="1"/>
      <c r="C511" s="1"/>
      <c r="D511" s="1"/>
      <c r="E511" s="1"/>
      <c r="F511" s="1"/>
      <c r="G511" s="17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5.75" customHeight="1">
      <c r="A512" s="1"/>
      <c r="B512" s="1"/>
      <c r="C512" s="1"/>
      <c r="D512" s="1"/>
      <c r="E512" s="1"/>
      <c r="F512" s="1"/>
      <c r="G512" s="17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5.75" customHeight="1">
      <c r="A513" s="1"/>
      <c r="B513" s="1"/>
      <c r="C513" s="1"/>
      <c r="D513" s="1"/>
      <c r="E513" s="1"/>
      <c r="F513" s="1"/>
      <c r="G513" s="17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5.75" customHeight="1">
      <c r="A514" s="1"/>
      <c r="B514" s="1"/>
      <c r="C514" s="1"/>
      <c r="D514" s="1"/>
      <c r="E514" s="1"/>
      <c r="F514" s="1"/>
      <c r="G514" s="17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5.75" customHeight="1">
      <c r="A515" s="1"/>
      <c r="B515" s="1"/>
      <c r="C515" s="1"/>
      <c r="D515" s="1"/>
      <c r="E515" s="1"/>
      <c r="F515" s="1"/>
      <c r="G515" s="17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5.75" customHeight="1">
      <c r="A516" s="1"/>
      <c r="B516" s="1"/>
      <c r="C516" s="1"/>
      <c r="D516" s="1"/>
      <c r="E516" s="1"/>
      <c r="F516" s="1"/>
      <c r="G516" s="17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5.75" customHeight="1">
      <c r="A517" s="1"/>
      <c r="B517" s="1"/>
      <c r="C517" s="1"/>
      <c r="D517" s="1"/>
      <c r="E517" s="1"/>
      <c r="F517" s="1"/>
      <c r="G517" s="17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5.75" customHeight="1">
      <c r="A518" s="1"/>
      <c r="B518" s="1"/>
      <c r="C518" s="1"/>
      <c r="D518" s="1"/>
      <c r="E518" s="1"/>
      <c r="F518" s="1"/>
      <c r="G518" s="17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5.75" customHeight="1">
      <c r="A519" s="1"/>
      <c r="B519" s="1"/>
      <c r="C519" s="1"/>
      <c r="D519" s="1"/>
      <c r="E519" s="1"/>
      <c r="F519" s="1"/>
      <c r="G519" s="17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5.75" customHeight="1">
      <c r="A520" s="1"/>
      <c r="B520" s="1"/>
      <c r="C520" s="1"/>
      <c r="D520" s="1"/>
      <c r="E520" s="1"/>
      <c r="F520" s="1"/>
      <c r="G520" s="17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5.75" customHeight="1">
      <c r="A521" s="1"/>
      <c r="B521" s="1"/>
      <c r="C521" s="1"/>
      <c r="D521" s="1"/>
      <c r="E521" s="1"/>
      <c r="F521" s="1"/>
      <c r="G521" s="17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5.75" customHeight="1">
      <c r="A522" s="1"/>
      <c r="B522" s="1"/>
      <c r="C522" s="1"/>
      <c r="D522" s="1"/>
      <c r="E522" s="1"/>
      <c r="F522" s="1"/>
      <c r="G522" s="17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5.75" customHeight="1">
      <c r="A523" s="1"/>
      <c r="B523" s="1"/>
      <c r="C523" s="1"/>
      <c r="D523" s="1"/>
      <c r="E523" s="1"/>
      <c r="F523" s="1"/>
      <c r="G523" s="17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5.75" customHeight="1">
      <c r="A524" s="1"/>
      <c r="B524" s="1"/>
      <c r="C524" s="1"/>
      <c r="D524" s="1"/>
      <c r="E524" s="1"/>
      <c r="F524" s="1"/>
      <c r="G524" s="17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5.75" customHeight="1">
      <c r="A525" s="1"/>
      <c r="B525" s="1"/>
      <c r="C525" s="1"/>
      <c r="D525" s="1"/>
      <c r="E525" s="1"/>
      <c r="F525" s="1"/>
      <c r="G525" s="17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5.75" customHeight="1">
      <c r="A526" s="1"/>
      <c r="B526" s="1"/>
      <c r="C526" s="1"/>
      <c r="D526" s="1"/>
      <c r="E526" s="1"/>
      <c r="F526" s="1"/>
      <c r="G526" s="17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5.75" customHeight="1">
      <c r="A527" s="1"/>
      <c r="B527" s="1"/>
      <c r="C527" s="1"/>
      <c r="D527" s="1"/>
      <c r="E527" s="1"/>
      <c r="F527" s="1"/>
      <c r="G527" s="17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5.75" customHeight="1">
      <c r="A528" s="1"/>
      <c r="B528" s="1"/>
      <c r="C528" s="1"/>
      <c r="D528" s="1"/>
      <c r="E528" s="1"/>
      <c r="F528" s="1"/>
      <c r="G528" s="17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5.75" customHeight="1">
      <c r="A529" s="1"/>
      <c r="B529" s="1"/>
      <c r="C529" s="1"/>
      <c r="D529" s="1"/>
      <c r="E529" s="1"/>
      <c r="F529" s="1"/>
      <c r="G529" s="17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5.75" customHeight="1">
      <c r="A530" s="1"/>
      <c r="B530" s="1"/>
      <c r="C530" s="1"/>
      <c r="D530" s="1"/>
      <c r="E530" s="1"/>
      <c r="F530" s="1"/>
      <c r="G530" s="17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5.75" customHeight="1">
      <c r="A531" s="1"/>
      <c r="B531" s="1"/>
      <c r="C531" s="1"/>
      <c r="D531" s="1"/>
      <c r="E531" s="1"/>
      <c r="F531" s="1"/>
      <c r="G531" s="17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5.75" customHeight="1">
      <c r="A532" s="1"/>
      <c r="B532" s="1"/>
      <c r="C532" s="1"/>
      <c r="D532" s="1"/>
      <c r="E532" s="1"/>
      <c r="F532" s="1"/>
      <c r="G532" s="17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5.75" customHeight="1">
      <c r="A533" s="1"/>
      <c r="B533" s="1"/>
      <c r="C533" s="1"/>
      <c r="D533" s="1"/>
      <c r="E533" s="1"/>
      <c r="F533" s="1"/>
      <c r="G533" s="17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5.75" customHeight="1">
      <c r="A534" s="1"/>
      <c r="B534" s="1"/>
      <c r="C534" s="1"/>
      <c r="D534" s="1"/>
      <c r="E534" s="1"/>
      <c r="F534" s="1"/>
      <c r="G534" s="17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5.75" customHeight="1">
      <c r="A535" s="1"/>
      <c r="B535" s="1"/>
      <c r="C535" s="1"/>
      <c r="D535" s="1"/>
      <c r="E535" s="1"/>
      <c r="F535" s="1"/>
      <c r="G535" s="17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5.75" customHeight="1">
      <c r="A536" s="1"/>
      <c r="B536" s="1"/>
      <c r="C536" s="1"/>
      <c r="D536" s="1"/>
      <c r="E536" s="1"/>
      <c r="F536" s="1"/>
      <c r="G536" s="17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5.75" customHeight="1">
      <c r="A537" s="1"/>
      <c r="B537" s="1"/>
      <c r="C537" s="1"/>
      <c r="D537" s="1"/>
      <c r="E537" s="1"/>
      <c r="F537" s="1"/>
      <c r="G537" s="17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5.75" customHeight="1">
      <c r="A538" s="1"/>
      <c r="B538" s="1"/>
      <c r="C538" s="1"/>
      <c r="D538" s="1"/>
      <c r="E538" s="1"/>
      <c r="F538" s="1"/>
      <c r="G538" s="17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5.75" customHeight="1">
      <c r="A539" s="1"/>
      <c r="B539" s="1"/>
      <c r="C539" s="1"/>
      <c r="D539" s="1"/>
      <c r="E539" s="1"/>
      <c r="F539" s="1"/>
      <c r="G539" s="17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5.75" customHeight="1">
      <c r="A540" s="1"/>
      <c r="B540" s="1"/>
      <c r="C540" s="1"/>
      <c r="D540" s="1"/>
      <c r="E540" s="1"/>
      <c r="F540" s="1"/>
      <c r="G540" s="17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5.75" customHeight="1">
      <c r="A541" s="1"/>
      <c r="B541" s="1"/>
      <c r="C541" s="1"/>
      <c r="D541" s="1"/>
      <c r="E541" s="1"/>
      <c r="F541" s="1"/>
      <c r="G541" s="17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5.75" customHeight="1">
      <c r="A542" s="1"/>
      <c r="B542" s="1"/>
      <c r="C542" s="1"/>
      <c r="D542" s="1"/>
      <c r="E542" s="1"/>
      <c r="F542" s="1"/>
      <c r="G542" s="17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5.75" customHeight="1">
      <c r="A543" s="1"/>
      <c r="B543" s="1"/>
      <c r="C543" s="1"/>
      <c r="D543" s="1"/>
      <c r="E543" s="1"/>
      <c r="F543" s="1"/>
      <c r="G543" s="17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5.75" customHeight="1">
      <c r="G544" s="153"/>
    </row>
    <row r="545" ht="15.75" customHeight="1">
      <c r="G545" s="153"/>
    </row>
    <row r="546" ht="15.75" customHeight="1">
      <c r="G546" s="153"/>
    </row>
    <row r="547" ht="15.75" customHeight="1">
      <c r="G547" s="153"/>
    </row>
    <row r="548" ht="15.75" customHeight="1">
      <c r="G548" s="153"/>
    </row>
    <row r="549" ht="15.75" customHeight="1">
      <c r="G549" s="153"/>
    </row>
    <row r="550" ht="15.75" customHeight="1">
      <c r="G550" s="153"/>
    </row>
    <row r="551" ht="15.75" customHeight="1">
      <c r="G551" s="153"/>
    </row>
    <row r="552" ht="15.75" customHeight="1">
      <c r="G552" s="153"/>
    </row>
    <row r="553" ht="15.75" customHeight="1">
      <c r="G553" s="153"/>
    </row>
    <row r="554" ht="15.75" customHeight="1">
      <c r="G554" s="153"/>
    </row>
    <row r="555" ht="15.75" customHeight="1">
      <c r="G555" s="153"/>
    </row>
    <row r="556" ht="15.75" customHeight="1">
      <c r="G556" s="153"/>
    </row>
    <row r="557" ht="15.75" customHeight="1">
      <c r="G557" s="153"/>
    </row>
    <row r="558" ht="15.75" customHeight="1">
      <c r="G558" s="153"/>
    </row>
    <row r="559" ht="15.75" customHeight="1">
      <c r="G559" s="153"/>
    </row>
    <row r="560" ht="15.75" customHeight="1">
      <c r="G560" s="153"/>
    </row>
    <row r="561" ht="15.75" customHeight="1">
      <c r="G561" s="153"/>
    </row>
    <row r="562" ht="15.75" customHeight="1">
      <c r="G562" s="153"/>
    </row>
    <row r="563" ht="15.75" customHeight="1">
      <c r="G563" s="153"/>
    </row>
    <row r="564" ht="15.75" customHeight="1">
      <c r="G564" s="153"/>
    </row>
    <row r="565" ht="15.75" customHeight="1">
      <c r="G565" s="153"/>
    </row>
    <row r="566" ht="15.75" customHeight="1">
      <c r="G566" s="153"/>
    </row>
    <row r="567" ht="15.75" customHeight="1">
      <c r="G567" s="153"/>
    </row>
    <row r="568" ht="15.75" customHeight="1">
      <c r="G568" s="153"/>
    </row>
    <row r="569" ht="15.75" customHeight="1">
      <c r="G569" s="153"/>
    </row>
    <row r="570" ht="15.75" customHeight="1">
      <c r="G570" s="153"/>
    </row>
    <row r="571" ht="15.75" customHeight="1">
      <c r="G571" s="153"/>
    </row>
    <row r="572" ht="15.75" customHeight="1">
      <c r="G572" s="153"/>
    </row>
    <row r="573" ht="15.75" customHeight="1">
      <c r="G573" s="153"/>
    </row>
    <row r="574" ht="15.75" customHeight="1">
      <c r="G574" s="153"/>
    </row>
    <row r="575" ht="15.75" customHeight="1">
      <c r="G575" s="153"/>
    </row>
    <row r="576" ht="15.75" customHeight="1">
      <c r="G576" s="153"/>
    </row>
    <row r="577" ht="15.75" customHeight="1">
      <c r="G577" s="153"/>
    </row>
    <row r="578" ht="15.75" customHeight="1">
      <c r="G578" s="153"/>
    </row>
    <row r="579" ht="15.75" customHeight="1">
      <c r="G579" s="153"/>
    </row>
    <row r="580" ht="15.75" customHeight="1">
      <c r="G580" s="153"/>
    </row>
    <row r="581" ht="15.75" customHeight="1">
      <c r="G581" s="153"/>
    </row>
    <row r="582" ht="15.75" customHeight="1">
      <c r="G582" s="153"/>
    </row>
    <row r="583" ht="15.75" customHeight="1">
      <c r="G583" s="153"/>
    </row>
    <row r="584" ht="15.75" customHeight="1">
      <c r="G584" s="153"/>
    </row>
    <row r="585" ht="15.75" customHeight="1">
      <c r="G585" s="153"/>
    </row>
    <row r="586" ht="15.75" customHeight="1">
      <c r="G586" s="153"/>
    </row>
    <row r="587" ht="15.75" customHeight="1">
      <c r="G587" s="153"/>
    </row>
    <row r="588" ht="15.75" customHeight="1">
      <c r="G588" s="153"/>
    </row>
    <row r="589" ht="15.75" customHeight="1">
      <c r="G589" s="153"/>
    </row>
    <row r="590" ht="15.75" customHeight="1">
      <c r="G590" s="153"/>
    </row>
    <row r="591" ht="15.75" customHeight="1">
      <c r="G591" s="153"/>
    </row>
    <row r="592" ht="15.75" customHeight="1">
      <c r="G592" s="153"/>
    </row>
    <row r="593" ht="15.75" customHeight="1">
      <c r="G593" s="153"/>
    </row>
    <row r="594" ht="15.75" customHeight="1">
      <c r="G594" s="153"/>
    </row>
    <row r="595" ht="15.75" customHeight="1">
      <c r="G595" s="153"/>
    </row>
    <row r="596" ht="15.75" customHeight="1">
      <c r="G596" s="153"/>
    </row>
    <row r="597" ht="15.75" customHeight="1">
      <c r="G597" s="153"/>
    </row>
    <row r="598" ht="15.75" customHeight="1">
      <c r="G598" s="153"/>
    </row>
    <row r="599" ht="15.75" customHeight="1">
      <c r="G599" s="153"/>
    </row>
    <row r="600" ht="15.75" customHeight="1">
      <c r="G600" s="153"/>
    </row>
    <row r="601" ht="15.75" customHeight="1">
      <c r="G601" s="153"/>
    </row>
    <row r="602" ht="15.75" customHeight="1">
      <c r="G602" s="153"/>
    </row>
    <row r="603" ht="15.75" customHeight="1">
      <c r="G603" s="153"/>
    </row>
    <row r="604" ht="15.75" customHeight="1">
      <c r="G604" s="153"/>
    </row>
    <row r="605" ht="15.75" customHeight="1">
      <c r="G605" s="153"/>
    </row>
    <row r="606" ht="15.75" customHeight="1">
      <c r="G606" s="153"/>
    </row>
    <row r="607" ht="15.75" customHeight="1">
      <c r="G607" s="153"/>
    </row>
    <row r="608" ht="15.75" customHeight="1">
      <c r="G608" s="153"/>
    </row>
    <row r="609" ht="15.75" customHeight="1">
      <c r="G609" s="153"/>
    </row>
    <row r="610" ht="15.75" customHeight="1">
      <c r="G610" s="153"/>
    </row>
    <row r="611" ht="15.75" customHeight="1">
      <c r="G611" s="153"/>
    </row>
    <row r="612" ht="15.75" customHeight="1">
      <c r="G612" s="153"/>
    </row>
    <row r="613" ht="15.75" customHeight="1">
      <c r="G613" s="153"/>
    </row>
    <row r="614" ht="15.75" customHeight="1">
      <c r="G614" s="153"/>
    </row>
    <row r="615" ht="15.75" customHeight="1">
      <c r="G615" s="153"/>
    </row>
    <row r="616" ht="15.75" customHeight="1">
      <c r="G616" s="153"/>
    </row>
    <row r="617" ht="15.75" customHeight="1">
      <c r="G617" s="153"/>
    </row>
    <row r="618" ht="15.75" customHeight="1">
      <c r="G618" s="153"/>
    </row>
    <row r="619" ht="15.75" customHeight="1">
      <c r="G619" s="153"/>
    </row>
    <row r="620" ht="15.75" customHeight="1">
      <c r="G620" s="153"/>
    </row>
    <row r="621" ht="15.75" customHeight="1">
      <c r="G621" s="153"/>
    </row>
    <row r="622" ht="15.75" customHeight="1">
      <c r="G622" s="153"/>
    </row>
    <row r="623" ht="15.75" customHeight="1">
      <c r="G623" s="153"/>
    </row>
    <row r="624" ht="15.75" customHeight="1">
      <c r="G624" s="153"/>
    </row>
    <row r="625" ht="15.75" customHeight="1">
      <c r="G625" s="153"/>
    </row>
    <row r="626" ht="15.75" customHeight="1">
      <c r="G626" s="153"/>
    </row>
    <row r="627" ht="15.75" customHeight="1">
      <c r="G627" s="153"/>
    </row>
    <row r="628" ht="15.75" customHeight="1">
      <c r="G628" s="153"/>
    </row>
    <row r="629" ht="15.75" customHeight="1">
      <c r="G629" s="153"/>
    </row>
    <row r="630" ht="15.75" customHeight="1">
      <c r="G630" s="153"/>
    </row>
    <row r="631" ht="15.75" customHeight="1">
      <c r="G631" s="153"/>
    </row>
    <row r="632" ht="15.75" customHeight="1">
      <c r="G632" s="153"/>
    </row>
    <row r="633" ht="15.75" customHeight="1">
      <c r="G633" s="153"/>
    </row>
    <row r="634" ht="15.75" customHeight="1">
      <c r="G634" s="153"/>
    </row>
    <row r="635" ht="15.75" customHeight="1">
      <c r="G635" s="153"/>
    </row>
    <row r="636" ht="15.75" customHeight="1">
      <c r="G636" s="153"/>
    </row>
    <row r="637" ht="15.75" customHeight="1">
      <c r="G637" s="153"/>
    </row>
    <row r="638" ht="15.75" customHeight="1">
      <c r="G638" s="153"/>
    </row>
    <row r="639" ht="15.75" customHeight="1">
      <c r="G639" s="153"/>
    </row>
    <row r="640" ht="15.75" customHeight="1">
      <c r="G640" s="153"/>
    </row>
    <row r="641" ht="15.75" customHeight="1">
      <c r="G641" s="153"/>
    </row>
    <row r="642" ht="15.75" customHeight="1">
      <c r="G642" s="153"/>
    </row>
    <row r="643" ht="15.75" customHeight="1">
      <c r="G643" s="153"/>
    </row>
    <row r="644" ht="15.75" customHeight="1">
      <c r="G644" s="153"/>
    </row>
    <row r="645" ht="15.75" customHeight="1">
      <c r="G645" s="153"/>
    </row>
    <row r="646" ht="15.75" customHeight="1">
      <c r="G646" s="153"/>
    </row>
    <row r="647" ht="15.75" customHeight="1">
      <c r="G647" s="153"/>
    </row>
    <row r="648" ht="15.75" customHeight="1">
      <c r="G648" s="153"/>
    </row>
    <row r="649" ht="15.75" customHeight="1">
      <c r="G649" s="153"/>
    </row>
    <row r="650" ht="15.75" customHeight="1">
      <c r="G650" s="153"/>
    </row>
    <row r="651" ht="15.75" customHeight="1">
      <c r="G651" s="153"/>
    </row>
    <row r="652" ht="15.75" customHeight="1">
      <c r="G652" s="153"/>
    </row>
    <row r="653" ht="15.75" customHeight="1">
      <c r="G653" s="153"/>
    </row>
    <row r="654" ht="15.75" customHeight="1">
      <c r="G654" s="153"/>
    </row>
    <row r="655" ht="15.75" customHeight="1">
      <c r="G655" s="153"/>
    </row>
    <row r="656" ht="15.75" customHeight="1">
      <c r="G656" s="153"/>
    </row>
    <row r="657" ht="15.75" customHeight="1">
      <c r="G657" s="153"/>
    </row>
    <row r="658" ht="15.75" customHeight="1">
      <c r="G658" s="153"/>
    </row>
    <row r="659" ht="15.75" customHeight="1">
      <c r="G659" s="153"/>
    </row>
    <row r="660" ht="15.75" customHeight="1">
      <c r="G660" s="153"/>
    </row>
    <row r="661" ht="15.75" customHeight="1">
      <c r="G661" s="153"/>
    </row>
    <row r="662" ht="15.75" customHeight="1">
      <c r="G662" s="153"/>
    </row>
    <row r="663" ht="15.75" customHeight="1">
      <c r="G663" s="153"/>
    </row>
    <row r="664" ht="15.75" customHeight="1">
      <c r="G664" s="153"/>
    </row>
    <row r="665" ht="15.75" customHeight="1">
      <c r="G665" s="153"/>
    </row>
    <row r="666" ht="15.75" customHeight="1">
      <c r="G666" s="153"/>
    </row>
    <row r="667" ht="15.75" customHeight="1">
      <c r="G667" s="153"/>
    </row>
    <row r="668" ht="15.75" customHeight="1">
      <c r="G668" s="153"/>
    </row>
    <row r="669" ht="15.75" customHeight="1">
      <c r="G669" s="153"/>
    </row>
    <row r="670" ht="15.75" customHeight="1">
      <c r="G670" s="153"/>
    </row>
    <row r="671" ht="15.75" customHeight="1">
      <c r="G671" s="153"/>
    </row>
    <row r="672" ht="15.75" customHeight="1">
      <c r="G672" s="153"/>
    </row>
    <row r="673" ht="15.75" customHeight="1">
      <c r="G673" s="153"/>
    </row>
    <row r="674" ht="15.75" customHeight="1">
      <c r="G674" s="153"/>
    </row>
    <row r="675" ht="15.75" customHeight="1">
      <c r="G675" s="153"/>
    </row>
    <row r="676" ht="15.75" customHeight="1">
      <c r="G676" s="153"/>
    </row>
    <row r="677" ht="15.75" customHeight="1">
      <c r="G677" s="153"/>
    </row>
    <row r="678" ht="15.75" customHeight="1">
      <c r="G678" s="153"/>
    </row>
    <row r="679" ht="15.75" customHeight="1">
      <c r="G679" s="153"/>
    </row>
    <row r="680" ht="15.75" customHeight="1">
      <c r="G680" s="153"/>
    </row>
    <row r="681" ht="15.75" customHeight="1">
      <c r="G681" s="153"/>
    </row>
    <row r="682" ht="15.75" customHeight="1">
      <c r="G682" s="153"/>
    </row>
    <row r="683" ht="15.75" customHeight="1">
      <c r="G683" s="153"/>
    </row>
    <row r="684" ht="15.75" customHeight="1">
      <c r="G684" s="153"/>
    </row>
    <row r="685" ht="15.75" customHeight="1">
      <c r="G685" s="153"/>
    </row>
    <row r="686" ht="15.75" customHeight="1">
      <c r="G686" s="153"/>
    </row>
    <row r="687" ht="15.75" customHeight="1">
      <c r="G687" s="153"/>
    </row>
    <row r="688" ht="15.75" customHeight="1">
      <c r="G688" s="153"/>
    </row>
    <row r="689" ht="15.75" customHeight="1">
      <c r="G689" s="153"/>
    </row>
    <row r="690" ht="15.75" customHeight="1">
      <c r="G690" s="153"/>
    </row>
    <row r="691" ht="15.75" customHeight="1">
      <c r="G691" s="153"/>
    </row>
    <row r="692" ht="15.75" customHeight="1">
      <c r="G692" s="153"/>
    </row>
    <row r="693" ht="15.75" customHeight="1">
      <c r="G693" s="153"/>
    </row>
    <row r="694" ht="15.75" customHeight="1">
      <c r="G694" s="153"/>
    </row>
    <row r="695" ht="15.75" customHeight="1">
      <c r="G695" s="153"/>
    </row>
    <row r="696" ht="15.75" customHeight="1">
      <c r="G696" s="153"/>
    </row>
    <row r="697" ht="15.75" customHeight="1">
      <c r="G697" s="153"/>
    </row>
    <row r="698" ht="15.75" customHeight="1">
      <c r="G698" s="153"/>
    </row>
    <row r="699" ht="15.75" customHeight="1">
      <c r="G699" s="153"/>
    </row>
    <row r="700" ht="15.75" customHeight="1">
      <c r="G700" s="153"/>
    </row>
    <row r="701" ht="15.75" customHeight="1">
      <c r="G701" s="153"/>
    </row>
    <row r="702" ht="15.75" customHeight="1">
      <c r="G702" s="153"/>
    </row>
    <row r="703" ht="15.75" customHeight="1">
      <c r="G703" s="153"/>
    </row>
    <row r="704" ht="15.75" customHeight="1">
      <c r="G704" s="153"/>
    </row>
    <row r="705" ht="15.75" customHeight="1">
      <c r="G705" s="153"/>
    </row>
    <row r="706" ht="15.75" customHeight="1">
      <c r="G706" s="153"/>
    </row>
    <row r="707" ht="15.75" customHeight="1">
      <c r="G707" s="153"/>
    </row>
    <row r="708" ht="15.75" customHeight="1">
      <c r="G708" s="153"/>
    </row>
    <row r="709" ht="15.75" customHeight="1">
      <c r="G709" s="153"/>
    </row>
    <row r="710" ht="15.75" customHeight="1">
      <c r="G710" s="153"/>
    </row>
    <row r="711" ht="15.75" customHeight="1">
      <c r="G711" s="153"/>
    </row>
    <row r="712" ht="15.75" customHeight="1">
      <c r="G712" s="153"/>
    </row>
    <row r="713" ht="15.75" customHeight="1">
      <c r="G713" s="153"/>
    </row>
    <row r="714" ht="15.75" customHeight="1">
      <c r="G714" s="153"/>
    </row>
    <row r="715" ht="15.75" customHeight="1">
      <c r="G715" s="153"/>
    </row>
    <row r="716" ht="15.75" customHeight="1">
      <c r="G716" s="153"/>
    </row>
    <row r="717" ht="15.75" customHeight="1">
      <c r="G717" s="153"/>
    </row>
    <row r="718" ht="15.75" customHeight="1">
      <c r="G718" s="153"/>
    </row>
    <row r="719" ht="15.75" customHeight="1">
      <c r="G719" s="153"/>
    </row>
    <row r="720" ht="15.75" customHeight="1">
      <c r="G720" s="153"/>
    </row>
    <row r="721" ht="15.75" customHeight="1">
      <c r="G721" s="153"/>
    </row>
    <row r="722" ht="15.75" customHeight="1">
      <c r="G722" s="153"/>
    </row>
    <row r="723" ht="15.75" customHeight="1">
      <c r="G723" s="153"/>
    </row>
    <row r="724" ht="15.75" customHeight="1">
      <c r="G724" s="153"/>
    </row>
    <row r="725" ht="15.75" customHeight="1">
      <c r="G725" s="153"/>
    </row>
    <row r="726" ht="15.75" customHeight="1">
      <c r="G726" s="153"/>
    </row>
    <row r="727" ht="15.75" customHeight="1">
      <c r="G727" s="153"/>
    </row>
    <row r="728" ht="15.75" customHeight="1">
      <c r="G728" s="153"/>
    </row>
    <row r="729" ht="15.75" customHeight="1">
      <c r="G729" s="153"/>
    </row>
    <row r="730" ht="15.75" customHeight="1">
      <c r="G730" s="153"/>
    </row>
    <row r="731" ht="15.75" customHeight="1">
      <c r="G731" s="153"/>
    </row>
    <row r="732" ht="15.75" customHeight="1">
      <c r="G732" s="153"/>
    </row>
    <row r="733" ht="15.75" customHeight="1">
      <c r="G733" s="153"/>
    </row>
    <row r="734" ht="15.75" customHeight="1">
      <c r="G734" s="153"/>
    </row>
    <row r="735" ht="15.75" customHeight="1">
      <c r="G735" s="153"/>
    </row>
    <row r="736" ht="15.75" customHeight="1">
      <c r="G736" s="153"/>
    </row>
    <row r="737" ht="15.75" customHeight="1">
      <c r="G737" s="153"/>
    </row>
    <row r="738" ht="15.75" customHeight="1">
      <c r="G738" s="153"/>
    </row>
    <row r="739" ht="15.75" customHeight="1">
      <c r="G739" s="153"/>
    </row>
    <row r="740" ht="15.75" customHeight="1">
      <c r="G740" s="153"/>
    </row>
    <row r="741" ht="15.75" customHeight="1">
      <c r="G741" s="153"/>
    </row>
    <row r="742" ht="15.75" customHeight="1">
      <c r="G742" s="153"/>
    </row>
    <row r="743" ht="15.75" customHeight="1">
      <c r="G743" s="153"/>
    </row>
    <row r="744" ht="15.75" customHeight="1">
      <c r="G744" s="153"/>
    </row>
    <row r="745" ht="15.75" customHeight="1">
      <c r="G745" s="153"/>
    </row>
    <row r="746" ht="15.75" customHeight="1">
      <c r="G746" s="153"/>
    </row>
    <row r="747" ht="15.75" customHeight="1">
      <c r="G747" s="153"/>
    </row>
    <row r="748" ht="15.75" customHeight="1">
      <c r="G748" s="153"/>
    </row>
    <row r="749" ht="15.75" customHeight="1">
      <c r="G749" s="153"/>
    </row>
    <row r="750" ht="15.75" customHeight="1">
      <c r="G750" s="153"/>
    </row>
    <row r="751" ht="15.75" customHeight="1">
      <c r="G751" s="153"/>
    </row>
    <row r="752" ht="15.75" customHeight="1">
      <c r="G752" s="153"/>
    </row>
    <row r="753" ht="15.75" customHeight="1">
      <c r="G753" s="153"/>
    </row>
    <row r="754" ht="15.75" customHeight="1">
      <c r="G754" s="153"/>
    </row>
    <row r="755" ht="15.75" customHeight="1">
      <c r="G755" s="153"/>
    </row>
    <row r="756" ht="15.75" customHeight="1">
      <c r="G756" s="153"/>
    </row>
    <row r="757" ht="15.75" customHeight="1">
      <c r="G757" s="153"/>
    </row>
    <row r="758" ht="15.75" customHeight="1">
      <c r="G758" s="153"/>
    </row>
    <row r="759" ht="15.75" customHeight="1">
      <c r="G759" s="153"/>
    </row>
    <row r="760" ht="15.75" customHeight="1">
      <c r="G760" s="153"/>
    </row>
    <row r="761" ht="15.75" customHeight="1">
      <c r="G761" s="153"/>
    </row>
    <row r="762" ht="15.75" customHeight="1">
      <c r="G762" s="153"/>
    </row>
    <row r="763" ht="15.75" customHeight="1">
      <c r="G763" s="153"/>
    </row>
    <row r="764" ht="15.75" customHeight="1">
      <c r="G764" s="153"/>
    </row>
    <row r="765" ht="15.75" customHeight="1">
      <c r="G765" s="153"/>
    </row>
    <row r="766" ht="15.75" customHeight="1">
      <c r="G766" s="153"/>
    </row>
    <row r="767" ht="15.75" customHeight="1">
      <c r="G767" s="153"/>
    </row>
    <row r="768" ht="15.75" customHeight="1">
      <c r="G768" s="153"/>
    </row>
    <row r="769" ht="15.75" customHeight="1">
      <c r="G769" s="153"/>
    </row>
    <row r="770" ht="15.75" customHeight="1">
      <c r="G770" s="153"/>
    </row>
    <row r="771" ht="15.75" customHeight="1">
      <c r="G771" s="153"/>
    </row>
    <row r="772" ht="15.75" customHeight="1">
      <c r="G772" s="153"/>
    </row>
    <row r="773" ht="15.75" customHeight="1">
      <c r="G773" s="153"/>
    </row>
    <row r="774" ht="15.75" customHeight="1">
      <c r="G774" s="153"/>
    </row>
    <row r="775" ht="15.75" customHeight="1">
      <c r="G775" s="153"/>
    </row>
    <row r="776" ht="15.75" customHeight="1">
      <c r="G776" s="153"/>
    </row>
    <row r="777" ht="15.75" customHeight="1">
      <c r="G777" s="153"/>
    </row>
    <row r="778" ht="15.75" customHeight="1">
      <c r="G778" s="153"/>
    </row>
    <row r="779" ht="15.75" customHeight="1">
      <c r="G779" s="153"/>
    </row>
    <row r="780" ht="15.75" customHeight="1">
      <c r="G780" s="153"/>
    </row>
    <row r="781" ht="15.75" customHeight="1">
      <c r="G781" s="153"/>
    </row>
    <row r="782" ht="15.75" customHeight="1">
      <c r="G782" s="153"/>
    </row>
    <row r="783" ht="15.75" customHeight="1">
      <c r="G783" s="153"/>
    </row>
    <row r="784" ht="15.75" customHeight="1">
      <c r="G784" s="153"/>
    </row>
    <row r="785" ht="15.75" customHeight="1">
      <c r="G785" s="153"/>
    </row>
    <row r="786" ht="15.75" customHeight="1">
      <c r="G786" s="153"/>
    </row>
    <row r="787" ht="15.75" customHeight="1">
      <c r="G787" s="153"/>
    </row>
    <row r="788" ht="15.75" customHeight="1">
      <c r="G788" s="153"/>
    </row>
    <row r="789" ht="15.75" customHeight="1">
      <c r="G789" s="153"/>
    </row>
    <row r="790" ht="15.75" customHeight="1">
      <c r="G790" s="153"/>
    </row>
    <row r="791" ht="15.75" customHeight="1">
      <c r="G791" s="153"/>
    </row>
    <row r="792" ht="15.75" customHeight="1">
      <c r="G792" s="153"/>
    </row>
    <row r="793" ht="15.75" customHeight="1">
      <c r="G793" s="153"/>
    </row>
    <row r="794" ht="15.75" customHeight="1">
      <c r="G794" s="153"/>
    </row>
    <row r="795" ht="15.75" customHeight="1">
      <c r="G795" s="153"/>
    </row>
    <row r="796" ht="15.75" customHeight="1">
      <c r="G796" s="153"/>
    </row>
    <row r="797" ht="15.75" customHeight="1">
      <c r="G797" s="153"/>
    </row>
    <row r="798" ht="15.75" customHeight="1">
      <c r="G798" s="153"/>
    </row>
    <row r="799" ht="15.75" customHeight="1">
      <c r="G799" s="153"/>
    </row>
    <row r="800" ht="15.75" customHeight="1">
      <c r="G800" s="153"/>
    </row>
    <row r="801" ht="15.75" customHeight="1">
      <c r="G801" s="153"/>
    </row>
    <row r="802" ht="15.75" customHeight="1">
      <c r="G802" s="153"/>
    </row>
    <row r="803" ht="15.75" customHeight="1">
      <c r="G803" s="153"/>
    </row>
    <row r="804" ht="15.75" customHeight="1">
      <c r="G804" s="153"/>
    </row>
    <row r="805" ht="15.75" customHeight="1">
      <c r="G805" s="153"/>
    </row>
    <row r="806" ht="15.75" customHeight="1">
      <c r="G806" s="153"/>
    </row>
    <row r="807" ht="15.75" customHeight="1">
      <c r="G807" s="153"/>
    </row>
    <row r="808" ht="15.75" customHeight="1">
      <c r="G808" s="153"/>
    </row>
    <row r="809" ht="15.75" customHeight="1">
      <c r="G809" s="153"/>
    </row>
    <row r="810" ht="15.75" customHeight="1">
      <c r="G810" s="153"/>
    </row>
    <row r="811" ht="15.75" customHeight="1">
      <c r="G811" s="153"/>
    </row>
    <row r="812" ht="15.75" customHeight="1">
      <c r="G812" s="153"/>
    </row>
    <row r="813" ht="15.75" customHeight="1">
      <c r="G813" s="153"/>
    </row>
    <row r="814" ht="15.75" customHeight="1">
      <c r="G814" s="153"/>
    </row>
    <row r="815" ht="15.75" customHeight="1">
      <c r="G815" s="153"/>
    </row>
    <row r="816" ht="15.75" customHeight="1">
      <c r="G816" s="153"/>
    </row>
    <row r="817" ht="15.75" customHeight="1">
      <c r="G817" s="153"/>
    </row>
    <row r="818" ht="15.75" customHeight="1">
      <c r="G818" s="153"/>
    </row>
    <row r="819" ht="15.75" customHeight="1">
      <c r="G819" s="153"/>
    </row>
    <row r="820" ht="15.75" customHeight="1">
      <c r="G820" s="153"/>
    </row>
    <row r="821" ht="15.75" customHeight="1">
      <c r="G821" s="153"/>
    </row>
    <row r="822" ht="15.75" customHeight="1">
      <c r="G822" s="153"/>
    </row>
    <row r="823" ht="15.75" customHeight="1">
      <c r="G823" s="153"/>
    </row>
    <row r="824" ht="15.75" customHeight="1">
      <c r="G824" s="153"/>
    </row>
    <row r="825" ht="15.75" customHeight="1">
      <c r="G825" s="153"/>
    </row>
    <row r="826" ht="15.75" customHeight="1">
      <c r="G826" s="153"/>
    </row>
    <row r="827" ht="15.75" customHeight="1">
      <c r="G827" s="153"/>
    </row>
    <row r="828" ht="15.75" customHeight="1">
      <c r="G828" s="153"/>
    </row>
    <row r="829" ht="15.75" customHeight="1">
      <c r="G829" s="153"/>
    </row>
    <row r="830" ht="15.75" customHeight="1">
      <c r="G830" s="153"/>
    </row>
    <row r="831" ht="15.75" customHeight="1">
      <c r="G831" s="153"/>
    </row>
    <row r="832" ht="15.75" customHeight="1">
      <c r="G832" s="153"/>
    </row>
    <row r="833" ht="15.75" customHeight="1">
      <c r="G833" s="153"/>
    </row>
    <row r="834" ht="15.75" customHeight="1">
      <c r="G834" s="153"/>
    </row>
    <row r="835" ht="15.75" customHeight="1">
      <c r="G835" s="153"/>
    </row>
    <row r="836" ht="15.75" customHeight="1">
      <c r="G836" s="153"/>
    </row>
    <row r="837" ht="15.75" customHeight="1">
      <c r="G837" s="153"/>
    </row>
    <row r="838" ht="15.75" customHeight="1">
      <c r="G838" s="153"/>
    </row>
    <row r="839" ht="15.75" customHeight="1">
      <c r="G839" s="153"/>
    </row>
    <row r="840" ht="15.75" customHeight="1">
      <c r="G840" s="153"/>
    </row>
    <row r="841" ht="15.75" customHeight="1">
      <c r="G841" s="153"/>
    </row>
    <row r="842" ht="15.75" customHeight="1">
      <c r="G842" s="153"/>
    </row>
    <row r="843" ht="15.75" customHeight="1">
      <c r="G843" s="153"/>
    </row>
    <row r="844" ht="15.75" customHeight="1">
      <c r="G844" s="153"/>
    </row>
    <row r="845" ht="15.75" customHeight="1">
      <c r="G845" s="153"/>
    </row>
    <row r="846" ht="15.75" customHeight="1">
      <c r="G846" s="153"/>
    </row>
    <row r="847" ht="15.75" customHeight="1">
      <c r="G847" s="153"/>
    </row>
    <row r="848" ht="15.75" customHeight="1">
      <c r="G848" s="153"/>
    </row>
    <row r="849" ht="15.75" customHeight="1">
      <c r="G849" s="153"/>
    </row>
    <row r="850" ht="15.75" customHeight="1">
      <c r="G850" s="153"/>
    </row>
    <row r="851" ht="15.75" customHeight="1">
      <c r="G851" s="153"/>
    </row>
    <row r="852" ht="15.75" customHeight="1">
      <c r="G852" s="153"/>
    </row>
    <row r="853" ht="15.75" customHeight="1">
      <c r="G853" s="153"/>
    </row>
    <row r="854" ht="15.75" customHeight="1">
      <c r="G854" s="153"/>
    </row>
    <row r="855" ht="15.75" customHeight="1">
      <c r="G855" s="153"/>
    </row>
    <row r="856" ht="15.75" customHeight="1">
      <c r="G856" s="153"/>
    </row>
    <row r="857" ht="15.75" customHeight="1">
      <c r="G857" s="153"/>
    </row>
    <row r="858" ht="15.75" customHeight="1">
      <c r="G858" s="153"/>
    </row>
    <row r="859" ht="15.75" customHeight="1">
      <c r="G859" s="153"/>
    </row>
    <row r="860" ht="15.75" customHeight="1">
      <c r="G860" s="153"/>
    </row>
    <row r="861" ht="15.75" customHeight="1">
      <c r="G861" s="153"/>
    </row>
    <row r="862" ht="15.75" customHeight="1">
      <c r="G862" s="153"/>
    </row>
    <row r="863" ht="15.75" customHeight="1">
      <c r="G863" s="153"/>
    </row>
    <row r="864" ht="15.75" customHeight="1">
      <c r="G864" s="153"/>
    </row>
    <row r="865" ht="15.75" customHeight="1">
      <c r="G865" s="153"/>
    </row>
    <row r="866" ht="15.75" customHeight="1">
      <c r="G866" s="153"/>
    </row>
    <row r="867" ht="15.75" customHeight="1">
      <c r="G867" s="153"/>
    </row>
    <row r="868" ht="15.75" customHeight="1">
      <c r="G868" s="153"/>
    </row>
    <row r="869" ht="15.75" customHeight="1">
      <c r="G869" s="153"/>
    </row>
    <row r="870" ht="15.75" customHeight="1">
      <c r="G870" s="153"/>
    </row>
    <row r="871" ht="15.75" customHeight="1">
      <c r="G871" s="153"/>
    </row>
    <row r="872" ht="15.75" customHeight="1">
      <c r="G872" s="153"/>
    </row>
    <row r="873" ht="15.75" customHeight="1">
      <c r="G873" s="153"/>
    </row>
    <row r="874" ht="15.75" customHeight="1">
      <c r="G874" s="153"/>
    </row>
    <row r="875" ht="15.75" customHeight="1">
      <c r="G875" s="153"/>
    </row>
    <row r="876" ht="15.75" customHeight="1">
      <c r="G876" s="153"/>
    </row>
    <row r="877" ht="15.75" customHeight="1">
      <c r="G877" s="153"/>
    </row>
    <row r="878" ht="15.75" customHeight="1">
      <c r="G878" s="153"/>
    </row>
    <row r="879" ht="15.75" customHeight="1">
      <c r="G879" s="153"/>
    </row>
    <row r="880" ht="15.75" customHeight="1">
      <c r="G880" s="153"/>
    </row>
    <row r="881" ht="15.75" customHeight="1">
      <c r="G881" s="153"/>
    </row>
    <row r="882" ht="15.75" customHeight="1">
      <c r="G882" s="153"/>
    </row>
    <row r="883" ht="15.75" customHeight="1">
      <c r="G883" s="153"/>
    </row>
    <row r="884" ht="15.75" customHeight="1">
      <c r="G884" s="153"/>
    </row>
    <row r="885" ht="15.75" customHeight="1">
      <c r="G885" s="153"/>
    </row>
    <row r="886" ht="15.75" customHeight="1">
      <c r="G886" s="153"/>
    </row>
    <row r="887" ht="15.75" customHeight="1">
      <c r="G887" s="153"/>
    </row>
    <row r="888" ht="15.75" customHeight="1">
      <c r="G888" s="153"/>
    </row>
    <row r="889" ht="15.75" customHeight="1">
      <c r="G889" s="153"/>
    </row>
    <row r="890" ht="15.75" customHeight="1">
      <c r="G890" s="153"/>
    </row>
    <row r="891" ht="15.75" customHeight="1">
      <c r="G891" s="153"/>
    </row>
    <row r="892" ht="15.75" customHeight="1">
      <c r="G892" s="153"/>
    </row>
    <row r="893" ht="15.75" customHeight="1">
      <c r="G893" s="153"/>
    </row>
    <row r="894" ht="15.75" customHeight="1">
      <c r="G894" s="153"/>
    </row>
    <row r="895" ht="15.75" customHeight="1">
      <c r="G895" s="153"/>
    </row>
    <row r="896" ht="15.75" customHeight="1">
      <c r="G896" s="153"/>
    </row>
    <row r="897" ht="15.75" customHeight="1">
      <c r="G897" s="153"/>
    </row>
    <row r="898" ht="15.75" customHeight="1">
      <c r="G898" s="153"/>
    </row>
    <row r="899" ht="15.75" customHeight="1">
      <c r="G899" s="153"/>
    </row>
    <row r="900" ht="15.75" customHeight="1">
      <c r="G900" s="153"/>
    </row>
    <row r="901" ht="15.75" customHeight="1">
      <c r="G901" s="153"/>
    </row>
    <row r="902" ht="15.75" customHeight="1">
      <c r="G902" s="153"/>
    </row>
    <row r="903" ht="15.75" customHeight="1">
      <c r="G903" s="153"/>
    </row>
    <row r="904" ht="15.75" customHeight="1">
      <c r="G904" s="153"/>
    </row>
    <row r="905" ht="15.75" customHeight="1">
      <c r="G905" s="153"/>
    </row>
    <row r="906" ht="15.75" customHeight="1">
      <c r="G906" s="153"/>
    </row>
    <row r="907" ht="15.75" customHeight="1">
      <c r="G907" s="153"/>
    </row>
    <row r="908" ht="15.75" customHeight="1">
      <c r="G908" s="153"/>
    </row>
    <row r="909" ht="15.75" customHeight="1">
      <c r="G909" s="153"/>
    </row>
    <row r="910" ht="15.75" customHeight="1">
      <c r="G910" s="153"/>
    </row>
    <row r="911" ht="15.75" customHeight="1">
      <c r="G911" s="153"/>
    </row>
    <row r="912" ht="15.75" customHeight="1">
      <c r="G912" s="153"/>
    </row>
    <row r="913" ht="15.75" customHeight="1">
      <c r="G913" s="153"/>
    </row>
    <row r="914" ht="15.75" customHeight="1">
      <c r="G914" s="153"/>
    </row>
    <row r="915" ht="15.75" customHeight="1">
      <c r="G915" s="153"/>
    </row>
    <row r="916" ht="15.75" customHeight="1">
      <c r="G916" s="153"/>
    </row>
    <row r="917" ht="15.75" customHeight="1">
      <c r="G917" s="153"/>
    </row>
    <row r="918" ht="15.75" customHeight="1">
      <c r="G918" s="153"/>
    </row>
    <row r="919" ht="15.75" customHeight="1">
      <c r="G919" s="153"/>
    </row>
    <row r="920" ht="15.75" customHeight="1">
      <c r="G920" s="153"/>
    </row>
    <row r="921" ht="15.75" customHeight="1">
      <c r="G921" s="153"/>
    </row>
    <row r="922" ht="15.75" customHeight="1">
      <c r="G922" s="153"/>
    </row>
    <row r="923" ht="15.75" customHeight="1">
      <c r="G923" s="153"/>
    </row>
    <row r="924" ht="15.75" customHeight="1">
      <c r="G924" s="153"/>
    </row>
    <row r="925" ht="15.75" customHeight="1">
      <c r="G925" s="153"/>
    </row>
    <row r="926" ht="15.75" customHeight="1">
      <c r="G926" s="153"/>
    </row>
    <row r="927" ht="15.75" customHeight="1">
      <c r="G927" s="153"/>
    </row>
    <row r="928" ht="15.75" customHeight="1">
      <c r="G928" s="153"/>
    </row>
    <row r="929" ht="15.75" customHeight="1">
      <c r="G929" s="153"/>
    </row>
    <row r="930" ht="15.75" customHeight="1">
      <c r="G930" s="153"/>
    </row>
    <row r="931" ht="15.75" customHeight="1">
      <c r="G931" s="153"/>
    </row>
    <row r="932" ht="15.75" customHeight="1">
      <c r="G932" s="153"/>
    </row>
    <row r="933" ht="15.75" customHeight="1">
      <c r="G933" s="153"/>
    </row>
    <row r="934" ht="15.75" customHeight="1">
      <c r="G934" s="153"/>
    </row>
    <row r="935" ht="15.75" customHeight="1">
      <c r="G935" s="153"/>
    </row>
    <row r="936" ht="15.75" customHeight="1">
      <c r="G936" s="153"/>
    </row>
    <row r="937" ht="15.75" customHeight="1">
      <c r="G937" s="153"/>
    </row>
    <row r="938" ht="15.75" customHeight="1">
      <c r="G938" s="153"/>
    </row>
    <row r="939" ht="15.75" customHeight="1">
      <c r="G939" s="153"/>
    </row>
    <row r="940" ht="15.75" customHeight="1">
      <c r="G940" s="153"/>
    </row>
    <row r="941" ht="15.75" customHeight="1">
      <c r="G941" s="153"/>
    </row>
    <row r="942" ht="15.75" customHeight="1">
      <c r="G942" s="153"/>
    </row>
    <row r="943" ht="15.75" customHeight="1">
      <c r="G943" s="153"/>
    </row>
    <row r="944" ht="15.75" customHeight="1">
      <c r="G944" s="153"/>
    </row>
    <row r="945" ht="15.75" customHeight="1">
      <c r="G945" s="153"/>
    </row>
    <row r="946" ht="15.75" customHeight="1">
      <c r="G946" s="153"/>
    </row>
    <row r="947" ht="15.75" customHeight="1">
      <c r="G947" s="153"/>
    </row>
    <row r="948" ht="15.75" customHeight="1">
      <c r="G948" s="153"/>
    </row>
    <row r="949" ht="15.75" customHeight="1">
      <c r="G949" s="153"/>
    </row>
    <row r="950" ht="15.75" customHeight="1">
      <c r="G950" s="153"/>
    </row>
    <row r="951" ht="15.75" customHeight="1">
      <c r="G951" s="153"/>
    </row>
    <row r="952" ht="15.75" customHeight="1">
      <c r="G952" s="153"/>
    </row>
    <row r="953" ht="15.75" customHeight="1">
      <c r="G953" s="153"/>
    </row>
    <row r="954" ht="15.75" customHeight="1">
      <c r="G954" s="153"/>
    </row>
    <row r="955" ht="15.75" customHeight="1">
      <c r="G955" s="153"/>
    </row>
    <row r="956" ht="15.75" customHeight="1">
      <c r="G956" s="153"/>
    </row>
    <row r="957" ht="15.75" customHeight="1">
      <c r="G957" s="153"/>
    </row>
    <row r="958" ht="15.75" customHeight="1">
      <c r="G958" s="153"/>
    </row>
    <row r="959" ht="15.75" customHeight="1">
      <c r="G959" s="153"/>
    </row>
    <row r="960" ht="15.75" customHeight="1">
      <c r="G960" s="153"/>
    </row>
    <row r="961" ht="15.75" customHeight="1">
      <c r="G961" s="153"/>
    </row>
    <row r="962" ht="15.75" customHeight="1">
      <c r="G962" s="153"/>
    </row>
    <row r="963" ht="15.75" customHeight="1">
      <c r="G963" s="153"/>
    </row>
    <row r="964" ht="15.75" customHeight="1">
      <c r="G964" s="153"/>
    </row>
    <row r="965" ht="15.75" customHeight="1">
      <c r="G965" s="153"/>
    </row>
    <row r="966" ht="15.75" customHeight="1">
      <c r="G966" s="153"/>
    </row>
    <row r="967" ht="15.75" customHeight="1">
      <c r="G967" s="153"/>
    </row>
    <row r="968" ht="15.75" customHeight="1">
      <c r="G968" s="153"/>
    </row>
    <row r="969" ht="15.75" customHeight="1">
      <c r="G969" s="153"/>
    </row>
    <row r="970" ht="15.75" customHeight="1">
      <c r="G970" s="153"/>
    </row>
    <row r="971" ht="15.75" customHeight="1">
      <c r="G971" s="153"/>
    </row>
    <row r="972" ht="15.75" customHeight="1">
      <c r="G972" s="153"/>
    </row>
    <row r="973" ht="15.75" customHeight="1">
      <c r="G973" s="153"/>
    </row>
    <row r="974" ht="15.75" customHeight="1">
      <c r="G974" s="153"/>
    </row>
    <row r="975" ht="15.75" customHeight="1">
      <c r="G975" s="153"/>
    </row>
    <row r="976" ht="15.75" customHeight="1">
      <c r="G976" s="153"/>
    </row>
    <row r="977" ht="15.75" customHeight="1">
      <c r="G977" s="153"/>
    </row>
    <row r="978" ht="15.75" customHeight="1">
      <c r="G978" s="153"/>
    </row>
    <row r="979" ht="15.75" customHeight="1">
      <c r="G979" s="153"/>
    </row>
    <row r="980" ht="15.75" customHeight="1">
      <c r="G980" s="153"/>
    </row>
    <row r="981" ht="15.75" customHeight="1">
      <c r="G981" s="153"/>
    </row>
    <row r="982" ht="15.75" customHeight="1">
      <c r="G982" s="153"/>
    </row>
    <row r="983" ht="15.75" customHeight="1">
      <c r="G983" s="153"/>
    </row>
    <row r="984" ht="15.75" customHeight="1">
      <c r="G984" s="153"/>
    </row>
    <row r="985" ht="15.75" customHeight="1">
      <c r="G985" s="153"/>
    </row>
    <row r="986" ht="15.75" customHeight="1">
      <c r="G986" s="153"/>
    </row>
    <row r="987" ht="15.75" customHeight="1">
      <c r="G987" s="153"/>
    </row>
    <row r="988" ht="15.75" customHeight="1">
      <c r="G988" s="153"/>
    </row>
    <row r="989" ht="15.75" customHeight="1">
      <c r="G989" s="153"/>
    </row>
    <row r="990" ht="15.75" customHeight="1">
      <c r="G990" s="153"/>
    </row>
    <row r="991" ht="15.75" customHeight="1">
      <c r="G991" s="153"/>
    </row>
    <row r="992" ht="15.75" customHeight="1">
      <c r="G992" s="153"/>
    </row>
    <row r="993" ht="15.75" customHeight="1">
      <c r="G993" s="153"/>
    </row>
    <row r="994" ht="15.75" customHeight="1">
      <c r="G994" s="153"/>
    </row>
    <row r="995" ht="15.75" customHeight="1">
      <c r="G995" s="153"/>
    </row>
    <row r="996" ht="15.75" customHeight="1">
      <c r="G996" s="153"/>
    </row>
    <row r="997" ht="15.75" customHeight="1">
      <c r="G997" s="153"/>
    </row>
    <row r="998" ht="15.75" customHeight="1">
      <c r="G998" s="153"/>
    </row>
    <row r="999" ht="15.75" customHeight="1">
      <c r="G999" s="153"/>
    </row>
    <row r="1000" ht="15.75" customHeight="1">
      <c r="G1000" s="153"/>
    </row>
  </sheetData>
  <autoFilter ref="$A$13:$AA$343"/>
  <mergeCells count="28">
    <mergeCell ref="B4:F4"/>
    <mergeCell ref="B5:F5"/>
    <mergeCell ref="B6:F6"/>
    <mergeCell ref="B7:C7"/>
    <mergeCell ref="D7:F7"/>
    <mergeCell ref="B1:F1"/>
    <mergeCell ref="B2:F2"/>
    <mergeCell ref="J2:O2"/>
    <mergeCell ref="P2:Q2"/>
    <mergeCell ref="B3:F3"/>
    <mergeCell ref="P3:Q3"/>
    <mergeCell ref="P4:Q4"/>
    <mergeCell ref="J3:O3"/>
    <mergeCell ref="J4:O4"/>
    <mergeCell ref="J5:O5"/>
    <mergeCell ref="P5:Q5"/>
    <mergeCell ref="J6:O6"/>
    <mergeCell ref="P6:Q6"/>
    <mergeCell ref="P7:Q7"/>
    <mergeCell ref="J11:O11"/>
    <mergeCell ref="P11:Q11"/>
    <mergeCell ref="J7:O7"/>
    <mergeCell ref="J8:O8"/>
    <mergeCell ref="P8:Q8"/>
    <mergeCell ref="J9:O9"/>
    <mergeCell ref="P9:Q9"/>
    <mergeCell ref="J10:O10"/>
    <mergeCell ref="P10:Q10"/>
  </mergeCell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1.22" defaultRowHeight="15.0"/>
  <cols>
    <col customWidth="1" min="1" max="1" width="11.11"/>
    <col customWidth="1" min="2" max="2" width="12.44"/>
    <col customWidth="1" min="3" max="3" width="13.0"/>
    <col customWidth="1" min="4" max="4" width="11.11"/>
    <col customWidth="1" min="5" max="5" width="33.44"/>
    <col customWidth="1" min="6" max="6" width="11.11"/>
    <col customWidth="1" min="7" max="7" width="17.67"/>
    <col customWidth="1" min="8" max="8" width="11.11"/>
    <col customWidth="1" min="9" max="9" width="15.44"/>
    <col customWidth="1" min="10" max="10" width="13.78"/>
    <col customWidth="1" min="11" max="11" width="14.78"/>
    <col customWidth="1" min="12" max="12" width="17.67"/>
    <col customWidth="1" min="13" max="17" width="15.67"/>
    <col customWidth="1" min="18" max="18" width="7.78"/>
    <col customWidth="1" min="19" max="19" width="40.67"/>
    <col customWidth="1" min="20" max="26" width="11.11"/>
  </cols>
  <sheetData>
    <row r="1">
      <c r="A1" s="1"/>
      <c r="B1" s="2" t="s">
        <v>0</v>
      </c>
      <c r="C1" s="3"/>
      <c r="D1" s="3"/>
      <c r="E1" s="3"/>
      <c r="F1" s="3"/>
      <c r="G1" s="98"/>
      <c r="H1" s="98"/>
      <c r="I1" s="99"/>
      <c r="J1" s="98"/>
      <c r="K1" s="99"/>
      <c r="L1" s="1"/>
      <c r="M1" s="75"/>
      <c r="N1" s="100"/>
      <c r="O1" s="100"/>
      <c r="P1" s="100"/>
      <c r="Q1" s="100"/>
      <c r="R1" s="100"/>
      <c r="S1" s="100"/>
      <c r="T1" s="86"/>
      <c r="U1" s="86"/>
      <c r="V1" s="86"/>
      <c r="W1" s="86"/>
      <c r="X1" s="86"/>
      <c r="Y1" s="86"/>
      <c r="Z1" s="86"/>
    </row>
    <row r="2">
      <c r="A2" s="1"/>
      <c r="B2" s="13" t="s">
        <v>1</v>
      </c>
      <c r="C2" s="14"/>
      <c r="D2" s="14"/>
      <c r="E2" s="14"/>
      <c r="F2" s="15"/>
      <c r="G2" s="1"/>
      <c r="H2" s="1"/>
      <c r="I2" s="1"/>
      <c r="J2" s="84" t="s">
        <v>2</v>
      </c>
      <c r="K2" s="19"/>
      <c r="L2" s="19"/>
      <c r="M2" s="19"/>
      <c r="N2" s="19"/>
      <c r="O2" s="20"/>
      <c r="P2" s="21" t="s">
        <v>3</v>
      </c>
      <c r="Q2" s="22"/>
      <c r="R2" s="100"/>
      <c r="S2" s="100"/>
      <c r="T2" s="86"/>
      <c r="U2" s="86"/>
      <c r="V2" s="86"/>
      <c r="W2" s="86"/>
      <c r="X2" s="86"/>
      <c r="Y2" s="86"/>
      <c r="Z2" s="86"/>
    </row>
    <row r="3">
      <c r="A3" s="1"/>
      <c r="B3" s="23" t="s">
        <v>4</v>
      </c>
      <c r="F3" s="24"/>
      <c r="G3" s="1"/>
      <c r="H3" s="1"/>
      <c r="I3" s="1"/>
      <c r="J3" s="23" t="s">
        <v>5</v>
      </c>
      <c r="P3" s="26" t="s">
        <v>6</v>
      </c>
      <c r="Q3" s="27"/>
      <c r="R3" s="100"/>
      <c r="S3" s="100"/>
      <c r="T3" s="86"/>
      <c r="U3" s="86"/>
      <c r="V3" s="86"/>
      <c r="W3" s="86"/>
      <c r="X3" s="86"/>
      <c r="Y3" s="86"/>
      <c r="Z3" s="86"/>
    </row>
    <row r="4">
      <c r="A4" s="1"/>
      <c r="B4" s="23" t="s">
        <v>7</v>
      </c>
      <c r="F4" s="24"/>
      <c r="G4" s="1"/>
      <c r="H4" s="1"/>
      <c r="I4" s="1"/>
      <c r="J4" s="23" t="s">
        <v>8</v>
      </c>
      <c r="P4" s="28" t="s">
        <v>9</v>
      </c>
      <c r="Q4" s="24"/>
      <c r="R4" s="100"/>
      <c r="S4" s="100"/>
      <c r="T4" s="86"/>
      <c r="U4" s="86"/>
      <c r="V4" s="86"/>
      <c r="W4" s="86"/>
      <c r="X4" s="86"/>
      <c r="Y4" s="86"/>
      <c r="Z4" s="86"/>
    </row>
    <row r="5">
      <c r="A5" s="1"/>
      <c r="B5" s="23" t="s">
        <v>10</v>
      </c>
      <c r="F5" s="24"/>
      <c r="G5" s="1"/>
      <c r="H5" s="1"/>
      <c r="I5" s="1"/>
      <c r="J5" s="23" t="s">
        <v>11</v>
      </c>
      <c r="P5" s="29" t="s">
        <v>6</v>
      </c>
      <c r="Q5" s="24"/>
      <c r="R5" s="100"/>
      <c r="S5" s="100"/>
      <c r="T5" s="86"/>
      <c r="U5" s="86"/>
      <c r="V5" s="86"/>
      <c r="W5" s="86"/>
      <c r="X5" s="86"/>
      <c r="Y5" s="86"/>
      <c r="Z5" s="86"/>
    </row>
    <row r="6">
      <c r="A6" s="1"/>
      <c r="B6" s="30" t="s">
        <v>12</v>
      </c>
      <c r="C6" s="3"/>
      <c r="D6" s="3"/>
      <c r="E6" s="3"/>
      <c r="F6" s="31"/>
      <c r="G6" s="1"/>
      <c r="H6" s="1"/>
      <c r="I6" s="1"/>
      <c r="J6" s="23" t="s">
        <v>13</v>
      </c>
      <c r="P6" s="32">
        <v>150.0</v>
      </c>
      <c r="Q6" s="24"/>
      <c r="R6" s="100"/>
      <c r="S6" s="100"/>
      <c r="T6" s="86"/>
      <c r="U6" s="86"/>
      <c r="V6" s="86"/>
      <c r="W6" s="86"/>
      <c r="X6" s="86"/>
      <c r="Y6" s="86"/>
      <c r="Z6" s="86"/>
    </row>
    <row r="7">
      <c r="A7" s="1"/>
      <c r="B7" s="13" t="s">
        <v>14</v>
      </c>
      <c r="C7" s="15"/>
      <c r="D7" s="33">
        <v>0.095</v>
      </c>
      <c r="E7" s="14"/>
      <c r="F7" s="15"/>
      <c r="G7" s="1"/>
      <c r="H7" s="1"/>
      <c r="I7" s="1"/>
      <c r="J7" s="23" t="s">
        <v>15</v>
      </c>
      <c r="P7" s="28" t="s">
        <v>6</v>
      </c>
      <c r="Q7" s="24"/>
      <c r="R7" s="100"/>
      <c r="S7" s="100"/>
      <c r="T7" s="86"/>
      <c r="U7" s="86"/>
      <c r="V7" s="86"/>
      <c r="W7" s="86"/>
      <c r="X7" s="86"/>
      <c r="Y7" s="86"/>
      <c r="Z7" s="86"/>
    </row>
    <row r="8">
      <c r="A8" s="1"/>
      <c r="B8" s="1"/>
      <c r="C8" s="1"/>
      <c r="D8" s="100"/>
      <c r="E8" s="1"/>
      <c r="F8" s="1"/>
      <c r="G8" s="1"/>
      <c r="H8" s="1"/>
      <c r="I8" s="1"/>
      <c r="J8" s="23" t="s">
        <v>16</v>
      </c>
      <c r="P8" s="32" t="s">
        <v>6</v>
      </c>
      <c r="Q8" s="24"/>
      <c r="R8" s="100"/>
      <c r="S8" s="100"/>
      <c r="T8" s="86"/>
      <c r="U8" s="86"/>
      <c r="V8" s="86"/>
      <c r="W8" s="86"/>
      <c r="X8" s="86"/>
      <c r="Y8" s="86"/>
      <c r="Z8" s="86"/>
    </row>
    <row r="9">
      <c r="A9" s="1"/>
      <c r="B9" s="1"/>
      <c r="C9" s="1"/>
      <c r="D9" s="75"/>
      <c r="E9" s="1"/>
      <c r="F9" s="1"/>
      <c r="G9" s="1"/>
      <c r="H9" s="1"/>
      <c r="I9" s="1"/>
      <c r="J9" s="23" t="s">
        <v>17</v>
      </c>
      <c r="P9" s="32">
        <v>750.0</v>
      </c>
      <c r="Q9" s="24"/>
      <c r="R9" s="100"/>
      <c r="S9" s="100"/>
      <c r="T9" s="86"/>
      <c r="U9" s="86"/>
      <c r="V9" s="86"/>
      <c r="W9" s="86"/>
      <c r="X9" s="86"/>
      <c r="Y9" s="86"/>
      <c r="Z9" s="86"/>
    </row>
    <row r="10">
      <c r="A10" s="1"/>
      <c r="B10" s="1"/>
      <c r="C10" s="1"/>
      <c r="D10" s="75"/>
      <c r="E10" s="1"/>
      <c r="F10" s="1"/>
      <c r="G10" s="1"/>
      <c r="H10" s="1"/>
      <c r="I10" s="1"/>
      <c r="J10" s="23" t="s">
        <v>18</v>
      </c>
      <c r="P10" s="32">
        <v>350.0</v>
      </c>
      <c r="Q10" s="24"/>
      <c r="R10" s="100"/>
      <c r="S10" s="100"/>
      <c r="T10" s="86"/>
      <c r="U10" s="86"/>
      <c r="V10" s="86"/>
      <c r="W10" s="86"/>
      <c r="X10" s="86"/>
      <c r="Y10" s="86"/>
      <c r="Z10" s="86"/>
    </row>
    <row r="11">
      <c r="A11" s="1"/>
      <c r="B11" s="1"/>
      <c r="C11" s="1"/>
      <c r="D11" s="75"/>
      <c r="E11" s="1"/>
      <c r="F11" s="1"/>
      <c r="G11" s="1"/>
      <c r="H11" s="1"/>
      <c r="I11" s="1"/>
      <c r="J11" s="30" t="s">
        <v>19</v>
      </c>
      <c r="K11" s="3"/>
      <c r="L11" s="3"/>
      <c r="M11" s="3"/>
      <c r="N11" s="3"/>
      <c r="O11" s="3"/>
      <c r="P11" s="37" t="s">
        <v>20</v>
      </c>
      <c r="Q11" s="31"/>
      <c r="R11" s="100"/>
      <c r="S11" s="100"/>
      <c r="T11" s="86"/>
      <c r="U11" s="86"/>
      <c r="V11" s="86"/>
      <c r="W11" s="86"/>
      <c r="X11" s="86"/>
      <c r="Y11" s="86"/>
      <c r="Z11" s="86"/>
    </row>
    <row r="12">
      <c r="A12" s="86"/>
      <c r="B12" s="86"/>
      <c r="C12" s="86"/>
      <c r="D12" s="86"/>
      <c r="E12" s="86"/>
      <c r="F12" s="86"/>
      <c r="G12" s="86"/>
      <c r="H12" s="100"/>
      <c r="I12" s="86"/>
      <c r="J12" s="100"/>
      <c r="K12" s="100"/>
      <c r="L12" s="100"/>
      <c r="M12" s="100"/>
      <c r="N12" s="100"/>
      <c r="O12" s="100"/>
      <c r="P12" s="100"/>
      <c r="Q12" s="100"/>
      <c r="R12" s="86"/>
      <c r="S12" s="39" t="s">
        <v>372</v>
      </c>
      <c r="T12" s="86"/>
      <c r="U12" s="86"/>
      <c r="V12" s="86"/>
      <c r="W12" s="86"/>
      <c r="X12" s="86"/>
      <c r="Y12" s="86"/>
      <c r="Z12" s="86"/>
    </row>
    <row r="13">
      <c r="A13" s="88" t="s">
        <v>22</v>
      </c>
      <c r="B13" s="88" t="s">
        <v>23</v>
      </c>
      <c r="C13" s="88" t="s">
        <v>24</v>
      </c>
      <c r="D13" s="88" t="s">
        <v>25</v>
      </c>
      <c r="E13" s="88" t="s">
        <v>26</v>
      </c>
      <c r="F13" s="88" t="s">
        <v>27</v>
      </c>
      <c r="G13" s="88" t="s">
        <v>29</v>
      </c>
      <c r="H13" s="90" t="s">
        <v>3</v>
      </c>
      <c r="I13" s="88" t="s">
        <v>30</v>
      </c>
      <c r="J13" s="90" t="s">
        <v>3</v>
      </c>
      <c r="K13" s="90" t="s">
        <v>31</v>
      </c>
      <c r="L13" s="90" t="s">
        <v>32</v>
      </c>
      <c r="M13" s="90" t="s">
        <v>33</v>
      </c>
      <c r="N13" s="90" t="s">
        <v>34</v>
      </c>
      <c r="O13" s="90" t="s">
        <v>35</v>
      </c>
      <c r="P13" s="90" t="s">
        <v>36</v>
      </c>
      <c r="Q13" s="90" t="s">
        <v>37</v>
      </c>
      <c r="R13" s="1"/>
      <c r="S13" s="145" t="s">
        <v>373</v>
      </c>
      <c r="T13" s="1"/>
      <c r="U13" s="1"/>
      <c r="V13" s="1"/>
      <c r="W13" s="1"/>
      <c r="X13" s="1"/>
      <c r="Y13" s="1"/>
      <c r="Z13" s="1"/>
    </row>
    <row r="14">
      <c r="A14" s="146" t="s">
        <v>39</v>
      </c>
      <c r="B14" s="147" t="s">
        <v>40</v>
      </c>
      <c r="C14" s="147" t="s">
        <v>41</v>
      </c>
      <c r="D14" s="148" t="s">
        <v>42</v>
      </c>
      <c r="E14" s="148" t="s">
        <v>43</v>
      </c>
      <c r="F14" s="148">
        <v>1.5</v>
      </c>
      <c r="G14" s="55" t="s">
        <v>45</v>
      </c>
      <c r="H14" s="134">
        <f>VLOOKUP(G14,'Equipment Pricing'!A:C,3,0)</f>
        <v>533</v>
      </c>
      <c r="I14" s="55" t="s">
        <v>46</v>
      </c>
      <c r="J14" s="134">
        <f>VLOOKUP(I14,'Equipment Pricing'!A:C,3,0)</f>
        <v>243</v>
      </c>
      <c r="K14" s="101">
        <f t="shared" ref="K14:K343" si="1">SUM(H14,J14)</f>
        <v>776</v>
      </c>
      <c r="L14" s="101">
        <v>400.0</v>
      </c>
      <c r="M14" s="101">
        <f t="shared" ref="M14:M212" si="2">(K14+L14)*0.095</f>
        <v>111.72</v>
      </c>
      <c r="N14" s="101">
        <v>232.0</v>
      </c>
      <c r="O14" s="101">
        <f t="shared" ref="O14:O343" si="3">SUM(K14:N14)</f>
        <v>1519.72</v>
      </c>
      <c r="P14" s="101">
        <f t="shared" ref="P14:P343" si="4">Q14-O14</f>
        <v>1180.28</v>
      </c>
      <c r="Q14" s="51">
        <v>2700.0</v>
      </c>
      <c r="R14" s="1"/>
      <c r="S14" s="149" t="s">
        <v>47</v>
      </c>
      <c r="T14" s="1"/>
      <c r="U14" s="1"/>
      <c r="V14" s="1"/>
      <c r="W14" s="1"/>
      <c r="X14" s="1"/>
      <c r="Y14" s="1"/>
      <c r="Z14" s="1"/>
    </row>
    <row r="15">
      <c r="A15" s="44" t="s">
        <v>39</v>
      </c>
      <c r="B15" s="45" t="s">
        <v>40</v>
      </c>
      <c r="C15" s="45" t="s">
        <v>41</v>
      </c>
      <c r="D15" s="46" t="s">
        <v>42</v>
      </c>
      <c r="E15" s="46" t="s">
        <v>43</v>
      </c>
      <c r="F15" s="46">
        <v>1.5</v>
      </c>
      <c r="G15" s="55" t="s">
        <v>48</v>
      </c>
      <c r="H15" s="134">
        <f>VLOOKUP(G15,'Equipment Pricing'!A:C,3,0)</f>
        <v>527</v>
      </c>
      <c r="I15" s="55" t="s">
        <v>49</v>
      </c>
      <c r="J15" s="134">
        <f>VLOOKUP(I15,'Equipment Pricing'!A:C,3,0)</f>
        <v>331</v>
      </c>
      <c r="K15" s="101">
        <f t="shared" si="1"/>
        <v>858</v>
      </c>
      <c r="L15" s="101">
        <v>400.0</v>
      </c>
      <c r="M15" s="101">
        <f t="shared" si="2"/>
        <v>119.51</v>
      </c>
      <c r="N15" s="101">
        <v>232.0</v>
      </c>
      <c r="O15" s="101">
        <f t="shared" si="3"/>
        <v>1609.51</v>
      </c>
      <c r="P15" s="101">
        <f t="shared" si="4"/>
        <v>1090.49</v>
      </c>
      <c r="Q15" s="51">
        <v>2700.0</v>
      </c>
      <c r="R15" s="1"/>
      <c r="S15" s="149" t="s">
        <v>50</v>
      </c>
      <c r="T15" s="1"/>
      <c r="U15" s="1"/>
      <c r="V15" s="1"/>
      <c r="W15" s="1"/>
      <c r="X15" s="1"/>
      <c r="Y15" s="1"/>
      <c r="Z15" s="1"/>
    </row>
    <row r="16">
      <c r="A16" s="44" t="s">
        <v>39</v>
      </c>
      <c r="B16" s="45" t="s">
        <v>40</v>
      </c>
      <c r="C16" s="45" t="s">
        <v>41</v>
      </c>
      <c r="D16" s="46" t="s">
        <v>42</v>
      </c>
      <c r="E16" s="46" t="s">
        <v>43</v>
      </c>
      <c r="F16" s="46">
        <v>2.0</v>
      </c>
      <c r="G16" s="55" t="s">
        <v>48</v>
      </c>
      <c r="H16" s="134">
        <f>VLOOKUP(G16,'Equipment Pricing'!A:C,3,0)</f>
        <v>527</v>
      </c>
      <c r="I16" s="55" t="s">
        <v>49</v>
      </c>
      <c r="J16" s="134">
        <f>VLOOKUP(I16,'Equipment Pricing'!A:C,3,0)</f>
        <v>331</v>
      </c>
      <c r="K16" s="101">
        <f t="shared" si="1"/>
        <v>858</v>
      </c>
      <c r="L16" s="101">
        <v>400.0</v>
      </c>
      <c r="M16" s="101">
        <f t="shared" si="2"/>
        <v>119.51</v>
      </c>
      <c r="N16" s="101">
        <v>232.0</v>
      </c>
      <c r="O16" s="101">
        <f t="shared" si="3"/>
        <v>1609.51</v>
      </c>
      <c r="P16" s="101">
        <f t="shared" si="4"/>
        <v>1090.49</v>
      </c>
      <c r="Q16" s="51">
        <v>2700.0</v>
      </c>
      <c r="R16" s="1"/>
      <c r="S16" s="149" t="s">
        <v>374</v>
      </c>
      <c r="T16" s="1"/>
      <c r="U16" s="1"/>
      <c r="V16" s="1"/>
      <c r="W16" s="1"/>
      <c r="X16" s="1"/>
      <c r="Y16" s="1"/>
      <c r="Z16" s="1"/>
    </row>
    <row r="17">
      <c r="A17" s="44" t="s">
        <v>39</v>
      </c>
      <c r="B17" s="45" t="s">
        <v>40</v>
      </c>
      <c r="C17" s="45" t="s">
        <v>41</v>
      </c>
      <c r="D17" s="46" t="s">
        <v>42</v>
      </c>
      <c r="E17" s="46" t="s">
        <v>53</v>
      </c>
      <c r="F17" s="46">
        <v>2.0</v>
      </c>
      <c r="G17" s="55" t="s">
        <v>54</v>
      </c>
      <c r="H17" s="134">
        <f>VLOOKUP(G17,'Equipment Pricing'!A:C,3,0)</f>
        <v>533</v>
      </c>
      <c r="I17" s="55" t="s">
        <v>55</v>
      </c>
      <c r="J17" s="134">
        <f>VLOOKUP(I17,'Equipment Pricing'!A:C,3,0)</f>
        <v>241</v>
      </c>
      <c r="K17" s="101">
        <f t="shared" si="1"/>
        <v>774</v>
      </c>
      <c r="L17" s="101">
        <v>400.0</v>
      </c>
      <c r="M17" s="101">
        <f t="shared" si="2"/>
        <v>111.53</v>
      </c>
      <c r="N17" s="101">
        <v>232.0</v>
      </c>
      <c r="O17" s="101">
        <f t="shared" si="3"/>
        <v>1517.53</v>
      </c>
      <c r="P17" s="101">
        <f t="shared" si="4"/>
        <v>1182.47</v>
      </c>
      <c r="Q17" s="51">
        <v>2700.0</v>
      </c>
      <c r="R17" s="1"/>
      <c r="S17" s="149" t="s">
        <v>375</v>
      </c>
      <c r="T17" s="1"/>
      <c r="U17" s="1"/>
      <c r="V17" s="1"/>
      <c r="W17" s="1"/>
      <c r="X17" s="1"/>
      <c r="Y17" s="1"/>
      <c r="Z17" s="1"/>
    </row>
    <row r="18">
      <c r="A18" s="44" t="s">
        <v>39</v>
      </c>
      <c r="B18" s="45" t="s">
        <v>40</v>
      </c>
      <c r="C18" s="45" t="s">
        <v>41</v>
      </c>
      <c r="D18" s="46" t="s">
        <v>42</v>
      </c>
      <c r="E18" s="46" t="s">
        <v>53</v>
      </c>
      <c r="F18" s="46">
        <v>2.0</v>
      </c>
      <c r="G18" s="55" t="s">
        <v>57</v>
      </c>
      <c r="H18" s="134">
        <f>VLOOKUP(G18,'Equipment Pricing'!A:C,3,0)</f>
        <v>542</v>
      </c>
      <c r="I18" s="55" t="s">
        <v>46</v>
      </c>
      <c r="J18" s="134">
        <f>VLOOKUP(I18,'Equipment Pricing'!A:C,3,0)</f>
        <v>243</v>
      </c>
      <c r="K18" s="101">
        <f t="shared" si="1"/>
        <v>785</v>
      </c>
      <c r="L18" s="101">
        <v>400.0</v>
      </c>
      <c r="M18" s="101">
        <f t="shared" si="2"/>
        <v>112.575</v>
      </c>
      <c r="N18" s="101">
        <v>232.0</v>
      </c>
      <c r="O18" s="101">
        <f t="shared" si="3"/>
        <v>1529.575</v>
      </c>
      <c r="P18" s="101">
        <f t="shared" si="4"/>
        <v>1170.425</v>
      </c>
      <c r="Q18" s="51">
        <v>2700.0</v>
      </c>
      <c r="R18" s="1"/>
      <c r="S18" s="149" t="s">
        <v>63</v>
      </c>
      <c r="T18" s="1"/>
      <c r="U18" s="1"/>
      <c r="V18" s="1"/>
      <c r="W18" s="1"/>
      <c r="X18" s="1"/>
      <c r="Y18" s="1"/>
      <c r="Z18" s="1"/>
    </row>
    <row r="19">
      <c r="A19" s="44" t="s">
        <v>39</v>
      </c>
      <c r="B19" s="45" t="s">
        <v>40</v>
      </c>
      <c r="C19" s="45" t="s">
        <v>41</v>
      </c>
      <c r="D19" s="46" t="s">
        <v>42</v>
      </c>
      <c r="E19" s="46" t="s">
        <v>53</v>
      </c>
      <c r="F19" s="46">
        <v>2.5</v>
      </c>
      <c r="G19" s="55" t="s">
        <v>54</v>
      </c>
      <c r="H19" s="134">
        <f>VLOOKUP(G19,'Equipment Pricing'!A:C,3,0)</f>
        <v>533</v>
      </c>
      <c r="I19" s="55" t="s">
        <v>60</v>
      </c>
      <c r="J19" s="134">
        <f>VLOOKUP(I19,'Equipment Pricing'!A:C,3,0)</f>
        <v>347</v>
      </c>
      <c r="K19" s="101">
        <f t="shared" si="1"/>
        <v>880</v>
      </c>
      <c r="L19" s="101">
        <v>400.0</v>
      </c>
      <c r="M19" s="101">
        <f t="shared" si="2"/>
        <v>121.6</v>
      </c>
      <c r="N19" s="101">
        <v>232.0</v>
      </c>
      <c r="O19" s="101">
        <f t="shared" si="3"/>
        <v>1633.6</v>
      </c>
      <c r="P19" s="101">
        <f t="shared" si="4"/>
        <v>1091.4</v>
      </c>
      <c r="Q19" s="51">
        <v>2725.0</v>
      </c>
      <c r="R19" s="1"/>
      <c r="S19" s="149" t="s">
        <v>66</v>
      </c>
      <c r="T19" s="1"/>
      <c r="U19" s="1"/>
      <c r="V19" s="1"/>
      <c r="W19" s="1"/>
      <c r="X19" s="1"/>
      <c r="Y19" s="1"/>
      <c r="Z19" s="1"/>
    </row>
    <row r="20">
      <c r="A20" s="44" t="s">
        <v>39</v>
      </c>
      <c r="B20" s="45" t="s">
        <v>40</v>
      </c>
      <c r="C20" s="45" t="s">
        <v>41</v>
      </c>
      <c r="D20" s="46" t="s">
        <v>42</v>
      </c>
      <c r="E20" s="46" t="s">
        <v>53</v>
      </c>
      <c r="F20" s="46">
        <v>2.5</v>
      </c>
      <c r="G20" s="55" t="s">
        <v>57</v>
      </c>
      <c r="H20" s="134">
        <f>VLOOKUP(G20,'Equipment Pricing'!A:C,3,0)</f>
        <v>542</v>
      </c>
      <c r="I20" s="55" t="s">
        <v>62</v>
      </c>
      <c r="J20" s="134">
        <f>VLOOKUP(I20,'Equipment Pricing'!A:C,3,0)</f>
        <v>253</v>
      </c>
      <c r="K20" s="101">
        <f t="shared" si="1"/>
        <v>795</v>
      </c>
      <c r="L20" s="101">
        <v>400.0</v>
      </c>
      <c r="M20" s="101">
        <f t="shared" si="2"/>
        <v>113.525</v>
      </c>
      <c r="N20" s="101">
        <v>232.0</v>
      </c>
      <c r="O20" s="101">
        <f t="shared" si="3"/>
        <v>1540.525</v>
      </c>
      <c r="P20" s="101">
        <f t="shared" si="4"/>
        <v>1184.475</v>
      </c>
      <c r="Q20" s="51">
        <v>2725.0</v>
      </c>
      <c r="R20" s="1"/>
      <c r="S20" s="149" t="s">
        <v>70</v>
      </c>
      <c r="T20" s="1"/>
      <c r="U20" s="1"/>
      <c r="V20" s="1"/>
      <c r="W20" s="1"/>
      <c r="X20" s="1"/>
      <c r="Y20" s="1"/>
      <c r="Z20" s="1"/>
    </row>
    <row r="21" ht="15.75" customHeight="1">
      <c r="A21" s="44" t="s">
        <v>39</v>
      </c>
      <c r="B21" s="45" t="s">
        <v>40</v>
      </c>
      <c r="C21" s="45" t="s">
        <v>41</v>
      </c>
      <c r="D21" s="46" t="s">
        <v>42</v>
      </c>
      <c r="E21" s="46" t="s">
        <v>53</v>
      </c>
      <c r="F21" s="46">
        <v>3.0</v>
      </c>
      <c r="G21" s="55" t="s">
        <v>57</v>
      </c>
      <c r="H21" s="134">
        <f>VLOOKUP(G21,'Equipment Pricing'!A:C,3,0)</f>
        <v>542</v>
      </c>
      <c r="I21" s="55" t="s">
        <v>65</v>
      </c>
      <c r="J21" s="134">
        <f>VLOOKUP(I21,'Equipment Pricing'!A:C,3,0)</f>
        <v>374</v>
      </c>
      <c r="K21" s="101">
        <f t="shared" si="1"/>
        <v>916</v>
      </c>
      <c r="L21" s="101">
        <v>400.0</v>
      </c>
      <c r="M21" s="101">
        <f t="shared" si="2"/>
        <v>125.02</v>
      </c>
      <c r="N21" s="101">
        <v>232.0</v>
      </c>
      <c r="O21" s="101">
        <f t="shared" si="3"/>
        <v>1673.02</v>
      </c>
      <c r="P21" s="101">
        <f t="shared" si="4"/>
        <v>1126.98</v>
      </c>
      <c r="Q21" s="51">
        <v>2800.0</v>
      </c>
      <c r="R21" s="1"/>
      <c r="S21" s="149" t="s">
        <v>376</v>
      </c>
      <c r="T21" s="1"/>
      <c r="U21" s="1"/>
      <c r="V21" s="1"/>
      <c r="W21" s="1"/>
      <c r="X21" s="1"/>
      <c r="Y21" s="1"/>
      <c r="Z21" s="1"/>
    </row>
    <row r="22" ht="15.75" customHeight="1">
      <c r="A22" s="44" t="s">
        <v>39</v>
      </c>
      <c r="B22" s="45" t="s">
        <v>40</v>
      </c>
      <c r="C22" s="45" t="s">
        <v>41</v>
      </c>
      <c r="D22" s="46" t="s">
        <v>42</v>
      </c>
      <c r="E22" s="46" t="s">
        <v>67</v>
      </c>
      <c r="F22" s="46">
        <v>3.0</v>
      </c>
      <c r="G22" s="55" t="s">
        <v>68</v>
      </c>
      <c r="H22" s="134">
        <f>VLOOKUP(G22,'Equipment Pricing'!A:C,3,0)</f>
        <v>539</v>
      </c>
      <c r="I22" s="55" t="s">
        <v>69</v>
      </c>
      <c r="J22" s="134">
        <f>VLOOKUP(I22,'Equipment Pricing'!A:C,3,0)</f>
        <v>294</v>
      </c>
      <c r="K22" s="101">
        <f t="shared" si="1"/>
        <v>833</v>
      </c>
      <c r="L22" s="101">
        <v>400.0</v>
      </c>
      <c r="M22" s="101">
        <f t="shared" si="2"/>
        <v>117.135</v>
      </c>
      <c r="N22" s="101">
        <v>232.0</v>
      </c>
      <c r="O22" s="101">
        <f t="shared" si="3"/>
        <v>1582.135</v>
      </c>
      <c r="P22" s="101">
        <f t="shared" si="4"/>
        <v>1217.865</v>
      </c>
      <c r="Q22" s="51">
        <v>2800.0</v>
      </c>
      <c r="R22" s="1"/>
      <c r="S22" s="149" t="s">
        <v>80</v>
      </c>
      <c r="T22" s="1"/>
      <c r="U22" s="1"/>
      <c r="V22" s="1"/>
      <c r="W22" s="1"/>
      <c r="X22" s="1"/>
      <c r="Y22" s="1"/>
      <c r="Z22" s="1"/>
    </row>
    <row r="23" ht="15.75" customHeight="1">
      <c r="A23" s="44" t="s">
        <v>39</v>
      </c>
      <c r="B23" s="45" t="s">
        <v>40</v>
      </c>
      <c r="C23" s="45" t="s">
        <v>41</v>
      </c>
      <c r="D23" s="46" t="s">
        <v>42</v>
      </c>
      <c r="E23" s="46" t="s">
        <v>53</v>
      </c>
      <c r="F23" s="46">
        <v>3.5</v>
      </c>
      <c r="G23" s="55" t="s">
        <v>72</v>
      </c>
      <c r="H23" s="134">
        <f>VLOOKUP(G23,'Equipment Pricing'!A:C,3,0)</f>
        <v>559</v>
      </c>
      <c r="I23" s="55" t="s">
        <v>73</v>
      </c>
      <c r="J23" s="134">
        <f>VLOOKUP(I23,'Equipment Pricing'!A:C,3,0)</f>
        <v>382</v>
      </c>
      <c r="K23" s="101">
        <f t="shared" si="1"/>
        <v>941</v>
      </c>
      <c r="L23" s="101">
        <v>400.0</v>
      </c>
      <c r="M23" s="101">
        <f t="shared" si="2"/>
        <v>127.395</v>
      </c>
      <c r="N23" s="101">
        <v>232.0</v>
      </c>
      <c r="O23" s="101">
        <f t="shared" si="3"/>
        <v>1700.395</v>
      </c>
      <c r="P23" s="101">
        <f t="shared" si="4"/>
        <v>1124.605</v>
      </c>
      <c r="Q23" s="51">
        <v>2825.0</v>
      </c>
      <c r="R23" s="1"/>
      <c r="S23" s="149" t="s">
        <v>94</v>
      </c>
      <c r="T23" s="1"/>
      <c r="U23" s="1"/>
      <c r="V23" s="1"/>
      <c r="W23" s="1"/>
      <c r="X23" s="1"/>
      <c r="Y23" s="1"/>
      <c r="Z23" s="1"/>
    </row>
    <row r="24" ht="15.75" customHeight="1">
      <c r="A24" s="44" t="s">
        <v>39</v>
      </c>
      <c r="B24" s="45" t="s">
        <v>40</v>
      </c>
      <c r="C24" s="45" t="s">
        <v>41</v>
      </c>
      <c r="D24" s="46" t="s">
        <v>42</v>
      </c>
      <c r="E24" s="46" t="s">
        <v>67</v>
      </c>
      <c r="F24" s="46">
        <v>3.5</v>
      </c>
      <c r="G24" s="55" t="s">
        <v>75</v>
      </c>
      <c r="H24" s="134">
        <f>VLOOKUP(G24,'Equipment Pricing'!A:C,3,0)</f>
        <v>544</v>
      </c>
      <c r="I24" s="55" t="s">
        <v>76</v>
      </c>
      <c r="J24" s="134">
        <f>VLOOKUP(I24,'Equipment Pricing'!A:C,3,0)</f>
        <v>338</v>
      </c>
      <c r="K24" s="101">
        <f t="shared" si="1"/>
        <v>882</v>
      </c>
      <c r="L24" s="101">
        <v>400.0</v>
      </c>
      <c r="M24" s="101">
        <f t="shared" si="2"/>
        <v>121.79</v>
      </c>
      <c r="N24" s="101">
        <v>232.0</v>
      </c>
      <c r="O24" s="101">
        <f t="shared" si="3"/>
        <v>1635.79</v>
      </c>
      <c r="P24" s="101">
        <f t="shared" si="4"/>
        <v>1189.21</v>
      </c>
      <c r="Q24" s="51">
        <v>2825.0</v>
      </c>
      <c r="R24" s="1"/>
      <c r="S24" s="149" t="s">
        <v>95</v>
      </c>
      <c r="T24" s="1"/>
      <c r="U24" s="1"/>
      <c r="V24" s="1"/>
      <c r="W24" s="1"/>
      <c r="X24" s="1"/>
      <c r="Y24" s="1"/>
      <c r="Z24" s="1"/>
    </row>
    <row r="25" ht="15.75" customHeight="1">
      <c r="A25" s="44" t="s">
        <v>39</v>
      </c>
      <c r="B25" s="45" t="s">
        <v>40</v>
      </c>
      <c r="C25" s="45" t="s">
        <v>41</v>
      </c>
      <c r="D25" s="46" t="s">
        <v>42</v>
      </c>
      <c r="E25" s="46" t="s">
        <v>53</v>
      </c>
      <c r="F25" s="46">
        <v>4.0</v>
      </c>
      <c r="G25" s="55" t="s">
        <v>72</v>
      </c>
      <c r="H25" s="134">
        <f>VLOOKUP(G25,'Equipment Pricing'!A:C,3,0)</f>
        <v>559</v>
      </c>
      <c r="I25" s="55" t="s">
        <v>79</v>
      </c>
      <c r="J25" s="134">
        <f>VLOOKUP(I25,'Equipment Pricing'!A:C,3,0)</f>
        <v>429</v>
      </c>
      <c r="K25" s="101">
        <f t="shared" si="1"/>
        <v>988</v>
      </c>
      <c r="L25" s="101">
        <v>400.0</v>
      </c>
      <c r="M25" s="101">
        <f t="shared" si="2"/>
        <v>131.86</v>
      </c>
      <c r="N25" s="101">
        <v>232.0</v>
      </c>
      <c r="O25" s="101">
        <f t="shared" si="3"/>
        <v>1751.86</v>
      </c>
      <c r="P25" s="101">
        <f t="shared" si="4"/>
        <v>1198.14</v>
      </c>
      <c r="Q25" s="51">
        <v>2950.0</v>
      </c>
      <c r="R25" s="1"/>
      <c r="S25" s="149" t="s">
        <v>96</v>
      </c>
      <c r="T25" s="1"/>
      <c r="U25" s="1"/>
      <c r="V25" s="1"/>
      <c r="W25" s="1"/>
      <c r="X25" s="1"/>
      <c r="Y25" s="1"/>
      <c r="Z25" s="1"/>
    </row>
    <row r="26" ht="15.75" customHeight="1">
      <c r="A26" s="44" t="s">
        <v>39</v>
      </c>
      <c r="B26" s="45" t="s">
        <v>40</v>
      </c>
      <c r="C26" s="45" t="s">
        <v>41</v>
      </c>
      <c r="D26" s="46" t="s">
        <v>42</v>
      </c>
      <c r="E26" s="46" t="s">
        <v>67</v>
      </c>
      <c r="F26" s="46">
        <v>4.0</v>
      </c>
      <c r="G26" s="55" t="s">
        <v>75</v>
      </c>
      <c r="H26" s="134">
        <f>VLOOKUP(G26,'Equipment Pricing'!A:C,3,0)</f>
        <v>544</v>
      </c>
      <c r="I26" s="55" t="s">
        <v>81</v>
      </c>
      <c r="J26" s="134">
        <f>VLOOKUP(I26,'Equipment Pricing'!A:C,3,0)</f>
        <v>476</v>
      </c>
      <c r="K26" s="101">
        <f t="shared" si="1"/>
        <v>1020</v>
      </c>
      <c r="L26" s="101">
        <v>400.0</v>
      </c>
      <c r="M26" s="101">
        <f t="shared" si="2"/>
        <v>134.9</v>
      </c>
      <c r="N26" s="101">
        <v>232.0</v>
      </c>
      <c r="O26" s="101">
        <f t="shared" si="3"/>
        <v>1786.9</v>
      </c>
      <c r="P26" s="101">
        <f t="shared" si="4"/>
        <v>1163.1</v>
      </c>
      <c r="Q26" s="51">
        <v>2950.0</v>
      </c>
      <c r="R26" s="1"/>
      <c r="S26" s="53" t="s">
        <v>100</v>
      </c>
      <c r="T26" s="1"/>
      <c r="U26" s="1"/>
      <c r="V26" s="1"/>
      <c r="W26" s="1"/>
      <c r="X26" s="1"/>
      <c r="Y26" s="1"/>
      <c r="Z26" s="1"/>
    </row>
    <row r="27" ht="15.75" customHeight="1">
      <c r="A27" s="44" t="s">
        <v>39</v>
      </c>
      <c r="B27" s="45" t="s">
        <v>40</v>
      </c>
      <c r="C27" s="45" t="s">
        <v>41</v>
      </c>
      <c r="D27" s="46" t="s">
        <v>42</v>
      </c>
      <c r="E27" s="46" t="s">
        <v>67</v>
      </c>
      <c r="F27" s="46">
        <v>5.0</v>
      </c>
      <c r="G27" s="55" t="s">
        <v>84</v>
      </c>
      <c r="H27" s="134">
        <f>VLOOKUP(G27,'Equipment Pricing'!A:C,3,0)</f>
        <v>552</v>
      </c>
      <c r="I27" s="55" t="s">
        <v>85</v>
      </c>
      <c r="J27" s="134">
        <f>VLOOKUP(I27,'Equipment Pricing'!A:C,3,0)</f>
        <v>394</v>
      </c>
      <c r="K27" s="101">
        <f t="shared" si="1"/>
        <v>946</v>
      </c>
      <c r="L27" s="101">
        <v>400.0</v>
      </c>
      <c r="M27" s="101">
        <f t="shared" si="2"/>
        <v>127.87</v>
      </c>
      <c r="N27" s="101">
        <v>232.0</v>
      </c>
      <c r="O27" s="101">
        <f t="shared" si="3"/>
        <v>1705.87</v>
      </c>
      <c r="P27" s="101">
        <f t="shared" si="4"/>
        <v>1194.13</v>
      </c>
      <c r="Q27" s="51">
        <v>2900.0</v>
      </c>
      <c r="R27" s="1"/>
      <c r="S27" s="53" t="s">
        <v>105</v>
      </c>
      <c r="T27" s="1"/>
      <c r="U27" s="1"/>
      <c r="V27" s="1"/>
      <c r="W27" s="1"/>
      <c r="X27" s="1"/>
      <c r="Y27" s="1"/>
      <c r="Z27" s="1"/>
    </row>
    <row r="28" ht="15.75" customHeight="1">
      <c r="A28" s="44" t="s">
        <v>39</v>
      </c>
      <c r="B28" s="45" t="s">
        <v>40</v>
      </c>
      <c r="C28" s="45" t="s">
        <v>41</v>
      </c>
      <c r="D28" s="46" t="s">
        <v>42</v>
      </c>
      <c r="E28" s="46" t="s">
        <v>87</v>
      </c>
      <c r="F28" s="46">
        <v>5.0</v>
      </c>
      <c r="G28" s="55" t="s">
        <v>88</v>
      </c>
      <c r="H28" s="134">
        <f>VLOOKUP(G28,'Equipment Pricing'!A:C,3,0)</f>
        <v>569</v>
      </c>
      <c r="I28" s="55" t="s">
        <v>89</v>
      </c>
      <c r="J28" s="134">
        <f>VLOOKUP(I28,'Equipment Pricing'!A:C,3,0)</f>
        <v>516</v>
      </c>
      <c r="K28" s="101">
        <f t="shared" si="1"/>
        <v>1085</v>
      </c>
      <c r="L28" s="101">
        <v>400.0</v>
      </c>
      <c r="M28" s="101">
        <f t="shared" si="2"/>
        <v>141.075</v>
      </c>
      <c r="N28" s="101">
        <v>232.0</v>
      </c>
      <c r="O28" s="101">
        <f t="shared" si="3"/>
        <v>1858.075</v>
      </c>
      <c r="P28" s="101">
        <f t="shared" si="4"/>
        <v>1041.925</v>
      </c>
      <c r="Q28" s="51">
        <v>2900.0</v>
      </c>
      <c r="R28" s="1"/>
      <c r="S28" s="53" t="s">
        <v>371</v>
      </c>
      <c r="T28" s="1"/>
      <c r="U28" s="1"/>
      <c r="V28" s="1"/>
      <c r="W28" s="1"/>
      <c r="X28" s="1"/>
      <c r="Y28" s="1"/>
      <c r="Z28" s="1"/>
    </row>
    <row r="29" ht="15.75" customHeight="1">
      <c r="A29" s="44" t="s">
        <v>91</v>
      </c>
      <c r="B29" s="45" t="s">
        <v>92</v>
      </c>
      <c r="C29" s="45" t="s">
        <v>93</v>
      </c>
      <c r="D29" s="46" t="s">
        <v>42</v>
      </c>
      <c r="E29" s="148" t="s">
        <v>43</v>
      </c>
      <c r="F29" s="46">
        <v>1.5</v>
      </c>
      <c r="G29" s="55" t="s">
        <v>45</v>
      </c>
      <c r="H29" s="134">
        <f>VLOOKUP(G29,'Equipment Pricing'!A:C,3,0)</f>
        <v>533</v>
      </c>
      <c r="I29" s="55" t="s">
        <v>46</v>
      </c>
      <c r="J29" s="134">
        <f>VLOOKUP(I29,'Equipment Pricing'!A:C,3,0)</f>
        <v>243</v>
      </c>
      <c r="K29" s="101">
        <f t="shared" si="1"/>
        <v>776</v>
      </c>
      <c r="L29" s="101">
        <v>400.0</v>
      </c>
      <c r="M29" s="101">
        <f t="shared" si="2"/>
        <v>111.72</v>
      </c>
      <c r="N29" s="101">
        <v>232.0</v>
      </c>
      <c r="O29" s="101">
        <f t="shared" si="3"/>
        <v>1519.72</v>
      </c>
      <c r="P29" s="101">
        <f t="shared" si="4"/>
        <v>1180.28</v>
      </c>
      <c r="Q29" s="51">
        <v>2700.0</v>
      </c>
      <c r="R29" s="1"/>
      <c r="S29" s="150" t="s">
        <v>314</v>
      </c>
      <c r="T29" s="1"/>
      <c r="U29" s="1"/>
      <c r="V29" s="1"/>
      <c r="W29" s="1"/>
      <c r="X29" s="1"/>
      <c r="Y29" s="1"/>
      <c r="Z29" s="1"/>
    </row>
    <row r="30" ht="15.75" customHeight="1">
      <c r="A30" s="44" t="s">
        <v>91</v>
      </c>
      <c r="B30" s="45" t="s">
        <v>92</v>
      </c>
      <c r="C30" s="45" t="s">
        <v>93</v>
      </c>
      <c r="D30" s="46" t="s">
        <v>42</v>
      </c>
      <c r="E30" s="46" t="s">
        <v>53</v>
      </c>
      <c r="F30" s="46">
        <v>2.0</v>
      </c>
      <c r="G30" s="55" t="s">
        <v>54</v>
      </c>
      <c r="H30" s="134">
        <f>VLOOKUP(G30,'Equipment Pricing'!A:C,3,0)</f>
        <v>533</v>
      </c>
      <c r="I30" s="55" t="s">
        <v>55</v>
      </c>
      <c r="J30" s="134">
        <f>VLOOKUP(I30,'Equipment Pricing'!A:C,3,0)</f>
        <v>241</v>
      </c>
      <c r="K30" s="101">
        <f t="shared" si="1"/>
        <v>774</v>
      </c>
      <c r="L30" s="101">
        <v>400.0</v>
      </c>
      <c r="M30" s="101">
        <f t="shared" si="2"/>
        <v>111.53</v>
      </c>
      <c r="N30" s="101">
        <v>232.0</v>
      </c>
      <c r="O30" s="101">
        <f t="shared" si="3"/>
        <v>1517.53</v>
      </c>
      <c r="P30" s="101">
        <f t="shared" si="4"/>
        <v>1182.47</v>
      </c>
      <c r="Q30" s="51">
        <v>2700.0</v>
      </c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44" t="s">
        <v>91</v>
      </c>
      <c r="B31" s="45" t="s">
        <v>92</v>
      </c>
      <c r="C31" s="45" t="s">
        <v>93</v>
      </c>
      <c r="D31" s="46" t="s">
        <v>42</v>
      </c>
      <c r="E31" s="46" t="s">
        <v>53</v>
      </c>
      <c r="F31" s="46">
        <v>2.5</v>
      </c>
      <c r="G31" s="55" t="s">
        <v>54</v>
      </c>
      <c r="H31" s="134">
        <f>VLOOKUP(G31,'Equipment Pricing'!A:C,3,0)</f>
        <v>533</v>
      </c>
      <c r="I31" s="55" t="s">
        <v>60</v>
      </c>
      <c r="J31" s="134">
        <f>VLOOKUP(I31,'Equipment Pricing'!A:C,3,0)</f>
        <v>347</v>
      </c>
      <c r="K31" s="101">
        <f t="shared" si="1"/>
        <v>880</v>
      </c>
      <c r="L31" s="101">
        <v>400.0</v>
      </c>
      <c r="M31" s="101">
        <f t="shared" si="2"/>
        <v>121.6</v>
      </c>
      <c r="N31" s="101">
        <v>232.0</v>
      </c>
      <c r="O31" s="101">
        <f t="shared" si="3"/>
        <v>1633.6</v>
      </c>
      <c r="P31" s="101">
        <f t="shared" si="4"/>
        <v>1091.4</v>
      </c>
      <c r="Q31" s="51">
        <v>2725.0</v>
      </c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44" t="s">
        <v>91</v>
      </c>
      <c r="B32" s="45" t="s">
        <v>92</v>
      </c>
      <c r="C32" s="45" t="s">
        <v>93</v>
      </c>
      <c r="D32" s="46" t="s">
        <v>42</v>
      </c>
      <c r="E32" s="46" t="s">
        <v>67</v>
      </c>
      <c r="F32" s="46">
        <v>3.0</v>
      </c>
      <c r="G32" s="55" t="s">
        <v>68</v>
      </c>
      <c r="H32" s="134">
        <f>VLOOKUP(G32,'Equipment Pricing'!A:C,3,0)</f>
        <v>539</v>
      </c>
      <c r="I32" s="55" t="s">
        <v>69</v>
      </c>
      <c r="J32" s="134">
        <f>VLOOKUP(I32,'Equipment Pricing'!A:C,3,0)</f>
        <v>294</v>
      </c>
      <c r="K32" s="101">
        <f t="shared" si="1"/>
        <v>833</v>
      </c>
      <c r="L32" s="101">
        <v>400.0</v>
      </c>
      <c r="M32" s="101">
        <f t="shared" si="2"/>
        <v>117.135</v>
      </c>
      <c r="N32" s="101">
        <v>232.0</v>
      </c>
      <c r="O32" s="101">
        <f t="shared" si="3"/>
        <v>1582.135</v>
      </c>
      <c r="P32" s="101">
        <f t="shared" si="4"/>
        <v>1217.865</v>
      </c>
      <c r="Q32" s="51">
        <v>2800.0</v>
      </c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44" t="s">
        <v>91</v>
      </c>
      <c r="B33" s="45" t="s">
        <v>92</v>
      </c>
      <c r="C33" s="45" t="s">
        <v>93</v>
      </c>
      <c r="D33" s="46" t="s">
        <v>42</v>
      </c>
      <c r="E33" s="46" t="s">
        <v>67</v>
      </c>
      <c r="F33" s="46">
        <v>3.5</v>
      </c>
      <c r="G33" s="55" t="s">
        <v>75</v>
      </c>
      <c r="H33" s="134">
        <f>VLOOKUP(G33,'Equipment Pricing'!A:C,3,0)</f>
        <v>544</v>
      </c>
      <c r="I33" s="55" t="s">
        <v>76</v>
      </c>
      <c r="J33" s="134">
        <f>VLOOKUP(I33,'Equipment Pricing'!A:C,3,0)</f>
        <v>338</v>
      </c>
      <c r="K33" s="101">
        <f t="shared" si="1"/>
        <v>882</v>
      </c>
      <c r="L33" s="101">
        <v>400.0</v>
      </c>
      <c r="M33" s="101">
        <f t="shared" si="2"/>
        <v>121.79</v>
      </c>
      <c r="N33" s="101">
        <v>232.0</v>
      </c>
      <c r="O33" s="101">
        <f t="shared" si="3"/>
        <v>1635.79</v>
      </c>
      <c r="P33" s="101">
        <f t="shared" si="4"/>
        <v>1189.21</v>
      </c>
      <c r="Q33" s="51">
        <v>2825.0</v>
      </c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44" t="s">
        <v>91</v>
      </c>
      <c r="B34" s="45" t="s">
        <v>92</v>
      </c>
      <c r="C34" s="45" t="s">
        <v>93</v>
      </c>
      <c r="D34" s="46" t="s">
        <v>42</v>
      </c>
      <c r="E34" s="46" t="s">
        <v>53</v>
      </c>
      <c r="F34" s="46">
        <v>4.0</v>
      </c>
      <c r="G34" s="55" t="s">
        <v>72</v>
      </c>
      <c r="H34" s="134">
        <f>VLOOKUP(G34,'Equipment Pricing'!A:C,3,0)</f>
        <v>559</v>
      </c>
      <c r="I34" s="55" t="s">
        <v>79</v>
      </c>
      <c r="J34" s="134">
        <f>VLOOKUP(I34,'Equipment Pricing'!A:C,3,0)</f>
        <v>429</v>
      </c>
      <c r="K34" s="101">
        <f t="shared" si="1"/>
        <v>988</v>
      </c>
      <c r="L34" s="101">
        <v>400.0</v>
      </c>
      <c r="M34" s="101">
        <f t="shared" si="2"/>
        <v>131.86</v>
      </c>
      <c r="N34" s="101">
        <v>232.0</v>
      </c>
      <c r="O34" s="101">
        <f t="shared" si="3"/>
        <v>1751.86</v>
      </c>
      <c r="P34" s="101">
        <f t="shared" si="4"/>
        <v>1198.14</v>
      </c>
      <c r="Q34" s="51">
        <v>2950.0</v>
      </c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44" t="s">
        <v>91</v>
      </c>
      <c r="B35" s="45" t="s">
        <v>92</v>
      </c>
      <c r="C35" s="45" t="s">
        <v>93</v>
      </c>
      <c r="D35" s="46" t="s">
        <v>42</v>
      </c>
      <c r="E35" s="46" t="s">
        <v>67</v>
      </c>
      <c r="F35" s="46">
        <v>5.0</v>
      </c>
      <c r="G35" s="55" t="s">
        <v>84</v>
      </c>
      <c r="H35" s="134">
        <f>VLOOKUP(G35,'Equipment Pricing'!A:C,3,0)</f>
        <v>552</v>
      </c>
      <c r="I35" s="55" t="s">
        <v>85</v>
      </c>
      <c r="J35" s="134">
        <f>VLOOKUP(I35,'Equipment Pricing'!A:C,3,0)</f>
        <v>394</v>
      </c>
      <c r="K35" s="101">
        <f t="shared" si="1"/>
        <v>946</v>
      </c>
      <c r="L35" s="101">
        <v>400.0</v>
      </c>
      <c r="M35" s="101">
        <f t="shared" si="2"/>
        <v>127.87</v>
      </c>
      <c r="N35" s="101">
        <v>232.0</v>
      </c>
      <c r="O35" s="101">
        <f t="shared" si="3"/>
        <v>1705.87</v>
      </c>
      <c r="P35" s="101">
        <f t="shared" si="4"/>
        <v>1194.13</v>
      </c>
      <c r="Q35" s="51">
        <v>2900.0</v>
      </c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45" t="s">
        <v>101</v>
      </c>
      <c r="B36" s="45" t="s">
        <v>102</v>
      </c>
      <c r="C36" s="45" t="s">
        <v>93</v>
      </c>
      <c r="D36" s="55" t="s">
        <v>42</v>
      </c>
      <c r="E36" s="46" t="s">
        <v>103</v>
      </c>
      <c r="F36" s="46">
        <v>1.5</v>
      </c>
      <c r="G36" s="55" t="s">
        <v>45</v>
      </c>
      <c r="H36" s="134">
        <f>VLOOKUP(G36,'Equipment Pricing'!A:C,3,0)</f>
        <v>533</v>
      </c>
      <c r="I36" s="55" t="s">
        <v>46</v>
      </c>
      <c r="J36" s="134">
        <f>VLOOKUP(I36,'Equipment Pricing'!A:C,3,0)</f>
        <v>243</v>
      </c>
      <c r="K36" s="101">
        <f t="shared" si="1"/>
        <v>776</v>
      </c>
      <c r="L36" s="101">
        <v>400.0</v>
      </c>
      <c r="M36" s="101">
        <f t="shared" si="2"/>
        <v>111.72</v>
      </c>
      <c r="N36" s="101">
        <v>232.0</v>
      </c>
      <c r="O36" s="101">
        <f t="shared" si="3"/>
        <v>1519.72</v>
      </c>
      <c r="P36" s="101">
        <f t="shared" si="4"/>
        <v>1180.28</v>
      </c>
      <c r="Q36" s="51">
        <v>2700.0</v>
      </c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45" t="s">
        <v>101</v>
      </c>
      <c r="B37" s="45" t="s">
        <v>102</v>
      </c>
      <c r="C37" s="45" t="s">
        <v>93</v>
      </c>
      <c r="D37" s="55" t="s">
        <v>42</v>
      </c>
      <c r="E37" s="46" t="s">
        <v>106</v>
      </c>
      <c r="F37" s="46">
        <v>2.0</v>
      </c>
      <c r="G37" s="55" t="s">
        <v>54</v>
      </c>
      <c r="H37" s="134">
        <f>VLOOKUP(G37,'Equipment Pricing'!A:C,3,0)</f>
        <v>533</v>
      </c>
      <c r="I37" s="55" t="s">
        <v>55</v>
      </c>
      <c r="J37" s="134">
        <f>VLOOKUP(I37,'Equipment Pricing'!A:C,3,0)</f>
        <v>241</v>
      </c>
      <c r="K37" s="101">
        <f t="shared" si="1"/>
        <v>774</v>
      </c>
      <c r="L37" s="101">
        <v>400.0</v>
      </c>
      <c r="M37" s="101">
        <f t="shared" si="2"/>
        <v>111.53</v>
      </c>
      <c r="N37" s="101">
        <v>232.0</v>
      </c>
      <c r="O37" s="101">
        <f t="shared" si="3"/>
        <v>1517.53</v>
      </c>
      <c r="P37" s="101">
        <f t="shared" si="4"/>
        <v>1182.47</v>
      </c>
      <c r="Q37" s="51">
        <v>2700.0</v>
      </c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45" t="s">
        <v>101</v>
      </c>
      <c r="B38" s="45" t="s">
        <v>102</v>
      </c>
      <c r="C38" s="45" t="s">
        <v>93</v>
      </c>
      <c r="D38" s="55" t="s">
        <v>42</v>
      </c>
      <c r="E38" s="46" t="s">
        <v>106</v>
      </c>
      <c r="F38" s="46">
        <v>2.5</v>
      </c>
      <c r="G38" s="55" t="s">
        <v>54</v>
      </c>
      <c r="H38" s="134">
        <f>VLOOKUP(G38,'Equipment Pricing'!A:C,3,0)</f>
        <v>533</v>
      </c>
      <c r="I38" s="55" t="s">
        <v>60</v>
      </c>
      <c r="J38" s="134">
        <f>VLOOKUP(I38,'Equipment Pricing'!A:C,3,0)</f>
        <v>347</v>
      </c>
      <c r="K38" s="101">
        <f t="shared" si="1"/>
        <v>880</v>
      </c>
      <c r="L38" s="101">
        <v>400.0</v>
      </c>
      <c r="M38" s="101">
        <f t="shared" si="2"/>
        <v>121.6</v>
      </c>
      <c r="N38" s="101">
        <v>232.0</v>
      </c>
      <c r="O38" s="101">
        <f t="shared" si="3"/>
        <v>1633.6</v>
      </c>
      <c r="P38" s="101">
        <f t="shared" si="4"/>
        <v>1091.4</v>
      </c>
      <c r="Q38" s="51">
        <v>2725.0</v>
      </c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45" t="s">
        <v>101</v>
      </c>
      <c r="B39" s="45" t="s">
        <v>102</v>
      </c>
      <c r="C39" s="45" t="s">
        <v>93</v>
      </c>
      <c r="D39" s="55" t="s">
        <v>42</v>
      </c>
      <c r="E39" s="46" t="s">
        <v>106</v>
      </c>
      <c r="F39" s="46">
        <v>2.5</v>
      </c>
      <c r="G39" s="55" t="s">
        <v>57</v>
      </c>
      <c r="H39" s="134">
        <f>VLOOKUP(G39,'Equipment Pricing'!A:C,3,0)</f>
        <v>542</v>
      </c>
      <c r="I39" s="55" t="s">
        <v>62</v>
      </c>
      <c r="J39" s="134">
        <f>VLOOKUP(I39,'Equipment Pricing'!A:C,3,0)</f>
        <v>253</v>
      </c>
      <c r="K39" s="101">
        <f t="shared" si="1"/>
        <v>795</v>
      </c>
      <c r="L39" s="101">
        <v>400.0</v>
      </c>
      <c r="M39" s="101">
        <f t="shared" si="2"/>
        <v>113.525</v>
      </c>
      <c r="N39" s="101">
        <v>232.0</v>
      </c>
      <c r="O39" s="101">
        <f t="shared" si="3"/>
        <v>1540.525</v>
      </c>
      <c r="P39" s="101">
        <f t="shared" si="4"/>
        <v>1184.475</v>
      </c>
      <c r="Q39" s="51">
        <v>2725.0</v>
      </c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45" t="s">
        <v>101</v>
      </c>
      <c r="B40" s="45" t="s">
        <v>102</v>
      </c>
      <c r="C40" s="45" t="s">
        <v>93</v>
      </c>
      <c r="D40" s="55" t="s">
        <v>42</v>
      </c>
      <c r="E40" s="46" t="s">
        <v>106</v>
      </c>
      <c r="F40" s="46">
        <v>3.0</v>
      </c>
      <c r="G40" s="55" t="s">
        <v>57</v>
      </c>
      <c r="H40" s="134">
        <f>VLOOKUP(G40,'Equipment Pricing'!A:C,3,0)</f>
        <v>542</v>
      </c>
      <c r="I40" s="55" t="s">
        <v>65</v>
      </c>
      <c r="J40" s="134">
        <f>VLOOKUP(I40,'Equipment Pricing'!A:C,3,0)</f>
        <v>374</v>
      </c>
      <c r="K40" s="101">
        <f t="shared" si="1"/>
        <v>916</v>
      </c>
      <c r="L40" s="101">
        <v>400.0</v>
      </c>
      <c r="M40" s="101">
        <f t="shared" si="2"/>
        <v>125.02</v>
      </c>
      <c r="N40" s="101">
        <v>232.0</v>
      </c>
      <c r="O40" s="101">
        <f t="shared" si="3"/>
        <v>1673.02</v>
      </c>
      <c r="P40" s="101">
        <f t="shared" si="4"/>
        <v>1126.98</v>
      </c>
      <c r="Q40" s="51">
        <v>2800.0</v>
      </c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45" t="s">
        <v>101</v>
      </c>
      <c r="B41" s="45" t="s">
        <v>102</v>
      </c>
      <c r="C41" s="45" t="s">
        <v>93</v>
      </c>
      <c r="D41" s="55" t="s">
        <v>42</v>
      </c>
      <c r="E41" s="46" t="s">
        <v>110</v>
      </c>
      <c r="F41" s="46">
        <v>3.0</v>
      </c>
      <c r="G41" s="55" t="s">
        <v>68</v>
      </c>
      <c r="H41" s="134">
        <f>VLOOKUP(G41,'Equipment Pricing'!A:C,3,0)</f>
        <v>539</v>
      </c>
      <c r="I41" s="55" t="s">
        <v>69</v>
      </c>
      <c r="J41" s="134">
        <f>VLOOKUP(I41,'Equipment Pricing'!A:C,3,0)</f>
        <v>294</v>
      </c>
      <c r="K41" s="101">
        <f t="shared" si="1"/>
        <v>833</v>
      </c>
      <c r="L41" s="101">
        <v>400.0</v>
      </c>
      <c r="M41" s="101">
        <f t="shared" si="2"/>
        <v>117.135</v>
      </c>
      <c r="N41" s="101">
        <v>232.0</v>
      </c>
      <c r="O41" s="101">
        <f t="shared" si="3"/>
        <v>1582.135</v>
      </c>
      <c r="P41" s="101">
        <f t="shared" si="4"/>
        <v>1217.865</v>
      </c>
      <c r="Q41" s="51">
        <v>2800.0</v>
      </c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45" t="s">
        <v>101</v>
      </c>
      <c r="B42" s="45" t="s">
        <v>102</v>
      </c>
      <c r="C42" s="45" t="s">
        <v>93</v>
      </c>
      <c r="D42" s="55" t="s">
        <v>42</v>
      </c>
      <c r="E42" s="46" t="s">
        <v>106</v>
      </c>
      <c r="F42" s="46">
        <v>3.5</v>
      </c>
      <c r="G42" s="55" t="s">
        <v>72</v>
      </c>
      <c r="H42" s="134">
        <f>VLOOKUP(G42,'Equipment Pricing'!A:C,3,0)</f>
        <v>559</v>
      </c>
      <c r="I42" s="55" t="s">
        <v>73</v>
      </c>
      <c r="J42" s="134">
        <f>VLOOKUP(I42,'Equipment Pricing'!A:C,3,0)</f>
        <v>382</v>
      </c>
      <c r="K42" s="101">
        <f t="shared" si="1"/>
        <v>941</v>
      </c>
      <c r="L42" s="101">
        <v>400.0</v>
      </c>
      <c r="M42" s="101">
        <f t="shared" si="2"/>
        <v>127.395</v>
      </c>
      <c r="N42" s="101">
        <v>232.0</v>
      </c>
      <c r="O42" s="101">
        <f t="shared" si="3"/>
        <v>1700.395</v>
      </c>
      <c r="P42" s="101">
        <f t="shared" si="4"/>
        <v>1124.605</v>
      </c>
      <c r="Q42" s="51">
        <v>2825.0</v>
      </c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45" t="s">
        <v>101</v>
      </c>
      <c r="B43" s="45" t="s">
        <v>102</v>
      </c>
      <c r="C43" s="45" t="s">
        <v>93</v>
      </c>
      <c r="D43" s="55" t="s">
        <v>42</v>
      </c>
      <c r="E43" s="46" t="s">
        <v>106</v>
      </c>
      <c r="F43" s="46">
        <v>4.0</v>
      </c>
      <c r="G43" s="55" t="s">
        <v>72</v>
      </c>
      <c r="H43" s="134">
        <f>VLOOKUP(G43,'Equipment Pricing'!A:C,3,0)</f>
        <v>559</v>
      </c>
      <c r="I43" s="55" t="s">
        <v>79</v>
      </c>
      <c r="J43" s="134">
        <f>VLOOKUP(I43,'Equipment Pricing'!A:C,3,0)</f>
        <v>429</v>
      </c>
      <c r="K43" s="101">
        <f t="shared" si="1"/>
        <v>988</v>
      </c>
      <c r="L43" s="101">
        <v>400.0</v>
      </c>
      <c r="M43" s="101">
        <f t="shared" si="2"/>
        <v>131.86</v>
      </c>
      <c r="N43" s="101">
        <v>232.0</v>
      </c>
      <c r="O43" s="101">
        <f t="shared" si="3"/>
        <v>1751.86</v>
      </c>
      <c r="P43" s="101">
        <f t="shared" si="4"/>
        <v>1198.14</v>
      </c>
      <c r="Q43" s="51">
        <v>2950.0</v>
      </c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45" t="s">
        <v>101</v>
      </c>
      <c r="B44" s="45" t="s">
        <v>102</v>
      </c>
      <c r="C44" s="45" t="s">
        <v>93</v>
      </c>
      <c r="D44" s="55" t="s">
        <v>42</v>
      </c>
      <c r="E44" s="46" t="s">
        <v>110</v>
      </c>
      <c r="F44" s="46">
        <v>4.0</v>
      </c>
      <c r="G44" s="55" t="s">
        <v>75</v>
      </c>
      <c r="H44" s="134">
        <f>VLOOKUP(G44,'Equipment Pricing'!A:C,3,0)</f>
        <v>544</v>
      </c>
      <c r="I44" s="55" t="s">
        <v>81</v>
      </c>
      <c r="J44" s="134">
        <f>VLOOKUP(I44,'Equipment Pricing'!A:C,3,0)</f>
        <v>476</v>
      </c>
      <c r="K44" s="101">
        <f t="shared" si="1"/>
        <v>1020</v>
      </c>
      <c r="L44" s="101">
        <v>400.0</v>
      </c>
      <c r="M44" s="101">
        <f t="shared" si="2"/>
        <v>134.9</v>
      </c>
      <c r="N44" s="101">
        <v>232.0</v>
      </c>
      <c r="O44" s="101">
        <f t="shared" si="3"/>
        <v>1786.9</v>
      </c>
      <c r="P44" s="101">
        <f t="shared" si="4"/>
        <v>1163.1</v>
      </c>
      <c r="Q44" s="51">
        <v>2950.0</v>
      </c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45" t="s">
        <v>101</v>
      </c>
      <c r="B45" s="45" t="s">
        <v>102</v>
      </c>
      <c r="C45" s="45" t="s">
        <v>93</v>
      </c>
      <c r="D45" s="55" t="s">
        <v>42</v>
      </c>
      <c r="E45" s="46" t="s">
        <v>110</v>
      </c>
      <c r="F45" s="46">
        <v>5.0</v>
      </c>
      <c r="G45" s="55" t="s">
        <v>84</v>
      </c>
      <c r="H45" s="134">
        <f>VLOOKUP(G45,'Equipment Pricing'!A:C,3,0)</f>
        <v>552</v>
      </c>
      <c r="I45" s="55" t="s">
        <v>85</v>
      </c>
      <c r="J45" s="134">
        <f>VLOOKUP(I45,'Equipment Pricing'!A:C,3,0)</f>
        <v>394</v>
      </c>
      <c r="K45" s="101">
        <f t="shared" si="1"/>
        <v>946</v>
      </c>
      <c r="L45" s="101">
        <v>400.0</v>
      </c>
      <c r="M45" s="101">
        <f t="shared" si="2"/>
        <v>127.87</v>
      </c>
      <c r="N45" s="101">
        <v>232.0</v>
      </c>
      <c r="O45" s="101">
        <f t="shared" si="3"/>
        <v>1705.87</v>
      </c>
      <c r="P45" s="101">
        <f t="shared" si="4"/>
        <v>1194.13</v>
      </c>
      <c r="Q45" s="51">
        <v>2900.0</v>
      </c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58" t="s">
        <v>114</v>
      </c>
      <c r="B46" s="58" t="s">
        <v>115</v>
      </c>
      <c r="C46" s="58" t="s">
        <v>116</v>
      </c>
      <c r="D46" s="55" t="s">
        <v>42</v>
      </c>
      <c r="E46" s="55" t="s">
        <v>43</v>
      </c>
      <c r="F46" s="55">
        <v>1.5</v>
      </c>
      <c r="G46" s="55" t="s">
        <v>118</v>
      </c>
      <c r="H46" s="134">
        <f>VLOOKUP(G46,'Equipment Pricing'!A:C,3,0)</f>
        <v>527</v>
      </c>
      <c r="I46" s="55" t="s">
        <v>119</v>
      </c>
      <c r="J46" s="134">
        <f>VLOOKUP(I46,'Equipment Pricing'!A:C,3,0)</f>
        <v>331</v>
      </c>
      <c r="K46" s="101">
        <f t="shared" si="1"/>
        <v>858</v>
      </c>
      <c r="L46" s="101">
        <v>400.0</v>
      </c>
      <c r="M46" s="101">
        <f t="shared" si="2"/>
        <v>119.51</v>
      </c>
      <c r="N46" s="101">
        <v>232.0</v>
      </c>
      <c r="O46" s="101">
        <f t="shared" si="3"/>
        <v>1609.51</v>
      </c>
      <c r="P46" s="101">
        <f t="shared" si="4"/>
        <v>1090.49</v>
      </c>
      <c r="Q46" s="51">
        <v>2700.0</v>
      </c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58" t="s">
        <v>114</v>
      </c>
      <c r="B47" s="58" t="s">
        <v>115</v>
      </c>
      <c r="C47" s="58" t="s">
        <v>116</v>
      </c>
      <c r="D47" s="55" t="s">
        <v>42</v>
      </c>
      <c r="E47" s="46" t="s">
        <v>53</v>
      </c>
      <c r="F47" s="55">
        <v>1.5</v>
      </c>
      <c r="G47" s="55" t="s">
        <v>120</v>
      </c>
      <c r="H47" s="134">
        <f>VLOOKUP(G47,'Equipment Pricing'!A:C,3,0)</f>
        <v>553</v>
      </c>
      <c r="I47" s="55" t="s">
        <v>121</v>
      </c>
      <c r="J47" s="134">
        <f>VLOOKUP(I47,'Equipment Pricing'!A:C,3,0)</f>
        <v>333</v>
      </c>
      <c r="K47" s="101">
        <f t="shared" si="1"/>
        <v>886</v>
      </c>
      <c r="L47" s="101">
        <v>400.0</v>
      </c>
      <c r="M47" s="101">
        <f t="shared" si="2"/>
        <v>122.17</v>
      </c>
      <c r="N47" s="101">
        <v>232.0</v>
      </c>
      <c r="O47" s="101">
        <f t="shared" si="3"/>
        <v>1640.17</v>
      </c>
      <c r="P47" s="101">
        <f t="shared" si="4"/>
        <v>1059.83</v>
      </c>
      <c r="Q47" s="51">
        <v>2700.0</v>
      </c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58" t="s">
        <v>114</v>
      </c>
      <c r="B48" s="58" t="s">
        <v>115</v>
      </c>
      <c r="C48" s="58" t="s">
        <v>116</v>
      </c>
      <c r="D48" s="55" t="s">
        <v>42</v>
      </c>
      <c r="E48" s="46" t="s">
        <v>53</v>
      </c>
      <c r="F48" s="55">
        <v>1.5</v>
      </c>
      <c r="G48" s="55" t="s">
        <v>120</v>
      </c>
      <c r="H48" s="134">
        <f>VLOOKUP(G48,'Equipment Pricing'!A:C,3,0)</f>
        <v>553</v>
      </c>
      <c r="I48" s="55" t="s">
        <v>122</v>
      </c>
      <c r="J48" s="134">
        <f>VLOOKUP(I48,'Equipment Pricing'!A:C,3,0)</f>
        <v>243</v>
      </c>
      <c r="K48" s="101">
        <f t="shared" si="1"/>
        <v>796</v>
      </c>
      <c r="L48" s="101">
        <v>400.0</v>
      </c>
      <c r="M48" s="101">
        <f t="shared" si="2"/>
        <v>113.62</v>
      </c>
      <c r="N48" s="101">
        <v>232.0</v>
      </c>
      <c r="O48" s="101">
        <f t="shared" si="3"/>
        <v>1541.62</v>
      </c>
      <c r="P48" s="101">
        <f t="shared" si="4"/>
        <v>1158.38</v>
      </c>
      <c r="Q48" s="51">
        <v>2700.0</v>
      </c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58" t="s">
        <v>114</v>
      </c>
      <c r="B49" s="58" t="s">
        <v>115</v>
      </c>
      <c r="C49" s="58" t="s">
        <v>116</v>
      </c>
      <c r="D49" s="55" t="s">
        <v>42</v>
      </c>
      <c r="E49" s="55" t="s">
        <v>43</v>
      </c>
      <c r="F49" s="55">
        <v>2.0</v>
      </c>
      <c r="G49" s="55" t="s">
        <v>118</v>
      </c>
      <c r="H49" s="134">
        <f>VLOOKUP(G49,'Equipment Pricing'!A:C,3,0)</f>
        <v>527</v>
      </c>
      <c r="I49" s="55" t="s">
        <v>119</v>
      </c>
      <c r="J49" s="134">
        <f>VLOOKUP(I49,'Equipment Pricing'!A:C,3,0)</f>
        <v>331</v>
      </c>
      <c r="K49" s="101">
        <f t="shared" si="1"/>
        <v>858</v>
      </c>
      <c r="L49" s="101">
        <v>400.0</v>
      </c>
      <c r="M49" s="101">
        <f t="shared" si="2"/>
        <v>119.51</v>
      </c>
      <c r="N49" s="101">
        <v>232.0</v>
      </c>
      <c r="O49" s="101">
        <f t="shared" si="3"/>
        <v>1609.51</v>
      </c>
      <c r="P49" s="101">
        <f t="shared" si="4"/>
        <v>1090.49</v>
      </c>
      <c r="Q49" s="51">
        <v>2700.0</v>
      </c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58" t="s">
        <v>114</v>
      </c>
      <c r="B50" s="58" t="s">
        <v>115</v>
      </c>
      <c r="C50" s="58" t="s">
        <v>116</v>
      </c>
      <c r="D50" s="55" t="s">
        <v>42</v>
      </c>
      <c r="E50" s="46" t="s">
        <v>53</v>
      </c>
      <c r="F50" s="55">
        <v>2.0</v>
      </c>
      <c r="G50" s="55" t="s">
        <v>120</v>
      </c>
      <c r="H50" s="134">
        <f>VLOOKUP(G50,'Equipment Pricing'!A:C,3,0)</f>
        <v>553</v>
      </c>
      <c r="I50" s="55" t="s">
        <v>121</v>
      </c>
      <c r="J50" s="134">
        <f>VLOOKUP(I50,'Equipment Pricing'!A:C,3,0)</f>
        <v>333</v>
      </c>
      <c r="K50" s="101">
        <f t="shared" si="1"/>
        <v>886</v>
      </c>
      <c r="L50" s="101">
        <v>400.0</v>
      </c>
      <c r="M50" s="101">
        <f t="shared" si="2"/>
        <v>122.17</v>
      </c>
      <c r="N50" s="101">
        <v>232.0</v>
      </c>
      <c r="O50" s="101">
        <f t="shared" si="3"/>
        <v>1640.17</v>
      </c>
      <c r="P50" s="101">
        <f t="shared" si="4"/>
        <v>1059.83</v>
      </c>
      <c r="Q50" s="51">
        <v>2700.0</v>
      </c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58" t="s">
        <v>114</v>
      </c>
      <c r="B51" s="58" t="s">
        <v>115</v>
      </c>
      <c r="C51" s="58" t="s">
        <v>116</v>
      </c>
      <c r="D51" s="55" t="s">
        <v>42</v>
      </c>
      <c r="E51" s="46" t="s">
        <v>53</v>
      </c>
      <c r="F51" s="55">
        <v>2.0</v>
      </c>
      <c r="G51" s="55" t="s">
        <v>120</v>
      </c>
      <c r="H51" s="134">
        <f>VLOOKUP(G51,'Equipment Pricing'!A:C,3,0)</f>
        <v>553</v>
      </c>
      <c r="I51" s="55" t="s">
        <v>122</v>
      </c>
      <c r="J51" s="134">
        <f>VLOOKUP(I51,'Equipment Pricing'!A:C,3,0)</f>
        <v>243</v>
      </c>
      <c r="K51" s="101">
        <f t="shared" si="1"/>
        <v>796</v>
      </c>
      <c r="L51" s="101">
        <v>400.0</v>
      </c>
      <c r="M51" s="101">
        <f t="shared" si="2"/>
        <v>113.62</v>
      </c>
      <c r="N51" s="101">
        <v>232.0</v>
      </c>
      <c r="O51" s="101">
        <f t="shared" si="3"/>
        <v>1541.62</v>
      </c>
      <c r="P51" s="101">
        <f t="shared" si="4"/>
        <v>1158.38</v>
      </c>
      <c r="Q51" s="51">
        <v>2700.0</v>
      </c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58" t="s">
        <v>114</v>
      </c>
      <c r="B52" s="58" t="s">
        <v>115</v>
      </c>
      <c r="C52" s="58" t="s">
        <v>116</v>
      </c>
      <c r="D52" s="55" t="s">
        <v>42</v>
      </c>
      <c r="E52" s="46" t="s">
        <v>53</v>
      </c>
      <c r="F52" s="55">
        <v>2.5</v>
      </c>
      <c r="G52" s="55" t="s">
        <v>120</v>
      </c>
      <c r="H52" s="134">
        <f>VLOOKUP(G52,'Equipment Pricing'!A:C,3,0)</f>
        <v>553</v>
      </c>
      <c r="I52" s="55" t="s">
        <v>125</v>
      </c>
      <c r="J52" s="134">
        <f>VLOOKUP(I52,'Equipment Pricing'!A:C,3,0)</f>
        <v>344</v>
      </c>
      <c r="K52" s="101">
        <f t="shared" si="1"/>
        <v>897</v>
      </c>
      <c r="L52" s="101">
        <v>400.0</v>
      </c>
      <c r="M52" s="101">
        <f t="shared" si="2"/>
        <v>123.215</v>
      </c>
      <c r="N52" s="101">
        <v>232.0</v>
      </c>
      <c r="O52" s="101">
        <f t="shared" si="3"/>
        <v>1652.215</v>
      </c>
      <c r="P52" s="101">
        <f t="shared" si="4"/>
        <v>1072.785</v>
      </c>
      <c r="Q52" s="51">
        <v>2725.0</v>
      </c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58" t="s">
        <v>114</v>
      </c>
      <c r="B53" s="58" t="s">
        <v>115</v>
      </c>
      <c r="C53" s="58" t="s">
        <v>116</v>
      </c>
      <c r="D53" s="55" t="s">
        <v>42</v>
      </c>
      <c r="E53" s="46" t="s">
        <v>53</v>
      </c>
      <c r="F53" s="55">
        <v>2.5</v>
      </c>
      <c r="G53" s="55" t="s">
        <v>120</v>
      </c>
      <c r="H53" s="134">
        <f>VLOOKUP(G53,'Equipment Pricing'!A:C,3,0)</f>
        <v>553</v>
      </c>
      <c r="I53" s="55" t="s">
        <v>126</v>
      </c>
      <c r="J53" s="134">
        <f>VLOOKUP(I53,'Equipment Pricing'!A:C,3,0)</f>
        <v>253</v>
      </c>
      <c r="K53" s="101">
        <f t="shared" si="1"/>
        <v>806</v>
      </c>
      <c r="L53" s="101">
        <v>400.0</v>
      </c>
      <c r="M53" s="101">
        <f t="shared" si="2"/>
        <v>114.57</v>
      </c>
      <c r="N53" s="101">
        <v>232.0</v>
      </c>
      <c r="O53" s="101">
        <f t="shared" si="3"/>
        <v>1552.57</v>
      </c>
      <c r="P53" s="101">
        <f t="shared" si="4"/>
        <v>1172.43</v>
      </c>
      <c r="Q53" s="51">
        <v>2725.0</v>
      </c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58" t="s">
        <v>114</v>
      </c>
      <c r="B54" s="58" t="s">
        <v>115</v>
      </c>
      <c r="C54" s="58" t="s">
        <v>116</v>
      </c>
      <c r="D54" s="55" t="s">
        <v>42</v>
      </c>
      <c r="E54" s="46" t="s">
        <v>53</v>
      </c>
      <c r="F54" s="55">
        <v>3.0</v>
      </c>
      <c r="G54" s="55" t="s">
        <v>120</v>
      </c>
      <c r="H54" s="134">
        <f>VLOOKUP(G54,'Equipment Pricing'!A:C,3,0)</f>
        <v>553</v>
      </c>
      <c r="I54" s="55" t="s">
        <v>128</v>
      </c>
      <c r="J54" s="134">
        <f>VLOOKUP(I54,'Equipment Pricing'!A:C,3,0)</f>
        <v>294</v>
      </c>
      <c r="K54" s="101">
        <f t="shared" si="1"/>
        <v>847</v>
      </c>
      <c r="L54" s="101">
        <v>400.0</v>
      </c>
      <c r="M54" s="101">
        <f t="shared" si="2"/>
        <v>118.465</v>
      </c>
      <c r="N54" s="101">
        <v>232.0</v>
      </c>
      <c r="O54" s="101">
        <f t="shared" si="3"/>
        <v>1597.465</v>
      </c>
      <c r="P54" s="101">
        <f t="shared" si="4"/>
        <v>1202.535</v>
      </c>
      <c r="Q54" s="51">
        <v>2800.0</v>
      </c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58" t="s">
        <v>114</v>
      </c>
      <c r="B55" s="58" t="s">
        <v>115</v>
      </c>
      <c r="C55" s="58" t="s">
        <v>116</v>
      </c>
      <c r="D55" s="55" t="s">
        <v>42</v>
      </c>
      <c r="E55" s="46" t="s">
        <v>67</v>
      </c>
      <c r="F55" s="55">
        <v>3.0</v>
      </c>
      <c r="G55" s="55" t="s">
        <v>129</v>
      </c>
      <c r="H55" s="134">
        <f>VLOOKUP(G55,'Equipment Pricing'!A:C,3,0)</f>
        <v>544</v>
      </c>
      <c r="I55" s="55" t="s">
        <v>128</v>
      </c>
      <c r="J55" s="134">
        <f>VLOOKUP(I55,'Equipment Pricing'!A:C,3,0)</f>
        <v>294</v>
      </c>
      <c r="K55" s="101">
        <f t="shared" si="1"/>
        <v>838</v>
      </c>
      <c r="L55" s="101">
        <v>400.0</v>
      </c>
      <c r="M55" s="101">
        <f t="shared" si="2"/>
        <v>117.61</v>
      </c>
      <c r="N55" s="101">
        <v>232.0</v>
      </c>
      <c r="O55" s="101">
        <f t="shared" si="3"/>
        <v>1587.61</v>
      </c>
      <c r="P55" s="101">
        <f t="shared" si="4"/>
        <v>1212.39</v>
      </c>
      <c r="Q55" s="51">
        <v>2800.0</v>
      </c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58" t="s">
        <v>114</v>
      </c>
      <c r="B56" s="58" t="s">
        <v>115</v>
      </c>
      <c r="C56" s="58" t="s">
        <v>116</v>
      </c>
      <c r="D56" s="55" t="s">
        <v>42</v>
      </c>
      <c r="E56" s="46" t="s">
        <v>67</v>
      </c>
      <c r="F56" s="55">
        <v>3.5</v>
      </c>
      <c r="G56" s="55" t="s">
        <v>131</v>
      </c>
      <c r="H56" s="134">
        <f>VLOOKUP(G56,'Equipment Pricing'!A:C,3,0)</f>
        <v>552</v>
      </c>
      <c r="I56" s="55" t="s">
        <v>132</v>
      </c>
      <c r="J56" s="134">
        <f>VLOOKUP(I56,'Equipment Pricing'!A:C,3,0)</f>
        <v>382</v>
      </c>
      <c r="K56" s="101">
        <f t="shared" si="1"/>
        <v>934</v>
      </c>
      <c r="L56" s="101">
        <v>400.0</v>
      </c>
      <c r="M56" s="101">
        <f t="shared" si="2"/>
        <v>126.73</v>
      </c>
      <c r="N56" s="101">
        <v>232.0</v>
      </c>
      <c r="O56" s="101">
        <f t="shared" si="3"/>
        <v>1692.73</v>
      </c>
      <c r="P56" s="101">
        <f t="shared" si="4"/>
        <v>1132.27</v>
      </c>
      <c r="Q56" s="51">
        <v>2825.0</v>
      </c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58" t="s">
        <v>114</v>
      </c>
      <c r="B57" s="58" t="s">
        <v>115</v>
      </c>
      <c r="C57" s="58" t="s">
        <v>116</v>
      </c>
      <c r="D57" s="55" t="s">
        <v>42</v>
      </c>
      <c r="E57" s="46" t="s">
        <v>67</v>
      </c>
      <c r="F57" s="55">
        <v>3.5</v>
      </c>
      <c r="G57" s="55" t="s">
        <v>131</v>
      </c>
      <c r="H57" s="134">
        <f>VLOOKUP(G57,'Equipment Pricing'!A:C,3,0)</f>
        <v>552</v>
      </c>
      <c r="I57" s="55" t="s">
        <v>133</v>
      </c>
      <c r="J57" s="134">
        <f>VLOOKUP(I57,'Equipment Pricing'!A:C,3,0)</f>
        <v>471</v>
      </c>
      <c r="K57" s="101">
        <f t="shared" si="1"/>
        <v>1023</v>
      </c>
      <c r="L57" s="101">
        <v>400.0</v>
      </c>
      <c r="M57" s="101">
        <f t="shared" si="2"/>
        <v>135.185</v>
      </c>
      <c r="N57" s="101">
        <v>232.0</v>
      </c>
      <c r="O57" s="101">
        <f t="shared" si="3"/>
        <v>1790.185</v>
      </c>
      <c r="P57" s="101">
        <f t="shared" si="4"/>
        <v>1034.815</v>
      </c>
      <c r="Q57" s="51">
        <v>2825.0</v>
      </c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58" t="s">
        <v>114</v>
      </c>
      <c r="B58" s="58" t="s">
        <v>115</v>
      </c>
      <c r="C58" s="58" t="s">
        <v>116</v>
      </c>
      <c r="D58" s="55" t="s">
        <v>42</v>
      </c>
      <c r="E58" s="46" t="s">
        <v>67</v>
      </c>
      <c r="F58" s="55">
        <v>4.0</v>
      </c>
      <c r="G58" s="55" t="s">
        <v>131</v>
      </c>
      <c r="H58" s="134">
        <f>VLOOKUP(G58,'Equipment Pricing'!A:C,3,0)</f>
        <v>552</v>
      </c>
      <c r="I58" s="55" t="s">
        <v>135</v>
      </c>
      <c r="J58" s="134">
        <f>VLOOKUP(I58,'Equipment Pricing'!A:C,3,0)</f>
        <v>429</v>
      </c>
      <c r="K58" s="101">
        <f t="shared" si="1"/>
        <v>981</v>
      </c>
      <c r="L58" s="101">
        <v>400.0</v>
      </c>
      <c r="M58" s="101">
        <f t="shared" si="2"/>
        <v>131.195</v>
      </c>
      <c r="N58" s="101">
        <v>232.0</v>
      </c>
      <c r="O58" s="101">
        <f t="shared" si="3"/>
        <v>1744.195</v>
      </c>
      <c r="P58" s="101">
        <f t="shared" si="4"/>
        <v>1205.805</v>
      </c>
      <c r="Q58" s="51">
        <v>2950.0</v>
      </c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58" t="s">
        <v>114</v>
      </c>
      <c r="B59" s="58" t="s">
        <v>115</v>
      </c>
      <c r="C59" s="58" t="s">
        <v>116</v>
      </c>
      <c r="D59" s="55" t="s">
        <v>42</v>
      </c>
      <c r="E59" s="46" t="s">
        <v>67</v>
      </c>
      <c r="F59" s="55">
        <v>4.0</v>
      </c>
      <c r="G59" s="55" t="s">
        <v>131</v>
      </c>
      <c r="H59" s="134">
        <f>VLOOKUP(G59,'Equipment Pricing'!A:C,3,0)</f>
        <v>552</v>
      </c>
      <c r="I59" s="55" t="s">
        <v>136</v>
      </c>
      <c r="J59" s="134">
        <f>VLOOKUP(I59,'Equipment Pricing'!A:C,3,0)</f>
        <v>476</v>
      </c>
      <c r="K59" s="101">
        <f t="shared" si="1"/>
        <v>1028</v>
      </c>
      <c r="L59" s="101">
        <v>400.0</v>
      </c>
      <c r="M59" s="101">
        <f t="shared" si="2"/>
        <v>135.66</v>
      </c>
      <c r="N59" s="101">
        <v>232.0</v>
      </c>
      <c r="O59" s="101">
        <f t="shared" si="3"/>
        <v>1795.66</v>
      </c>
      <c r="P59" s="101">
        <f t="shared" si="4"/>
        <v>1154.34</v>
      </c>
      <c r="Q59" s="51">
        <v>2950.0</v>
      </c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58" t="s">
        <v>114</v>
      </c>
      <c r="B60" s="58" t="s">
        <v>115</v>
      </c>
      <c r="C60" s="58" t="s">
        <v>116</v>
      </c>
      <c r="D60" s="55" t="s">
        <v>42</v>
      </c>
      <c r="E60" s="46" t="s">
        <v>67</v>
      </c>
      <c r="F60" s="55">
        <v>5.0</v>
      </c>
      <c r="G60" s="55" t="s">
        <v>131</v>
      </c>
      <c r="H60" s="134">
        <f>VLOOKUP(G60,'Equipment Pricing'!A:C,3,0)</f>
        <v>552</v>
      </c>
      <c r="I60" s="55" t="s">
        <v>138</v>
      </c>
      <c r="J60" s="134">
        <f>VLOOKUP(I60,'Equipment Pricing'!A:C,3,0)</f>
        <v>394</v>
      </c>
      <c r="K60" s="101">
        <f t="shared" si="1"/>
        <v>946</v>
      </c>
      <c r="L60" s="101">
        <v>400.0</v>
      </c>
      <c r="M60" s="101">
        <f t="shared" si="2"/>
        <v>127.87</v>
      </c>
      <c r="N60" s="101">
        <v>232.0</v>
      </c>
      <c r="O60" s="101">
        <f t="shared" si="3"/>
        <v>1705.87</v>
      </c>
      <c r="P60" s="101">
        <f t="shared" si="4"/>
        <v>1194.13</v>
      </c>
      <c r="Q60" s="51">
        <v>2900.0</v>
      </c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58" t="s">
        <v>114</v>
      </c>
      <c r="B61" s="58" t="s">
        <v>115</v>
      </c>
      <c r="C61" s="58" t="s">
        <v>116</v>
      </c>
      <c r="D61" s="55" t="s">
        <v>42</v>
      </c>
      <c r="E61" s="55" t="s">
        <v>139</v>
      </c>
      <c r="F61" s="55">
        <v>5.0</v>
      </c>
      <c r="G61" s="55" t="s">
        <v>140</v>
      </c>
      <c r="H61" s="134">
        <f>VLOOKUP(G61,'Equipment Pricing'!A:C,3,0)</f>
        <v>575</v>
      </c>
      <c r="I61" s="55" t="s">
        <v>141</v>
      </c>
      <c r="J61" s="134">
        <f>VLOOKUP(I61,'Equipment Pricing'!A:C,3,0)</f>
        <v>491</v>
      </c>
      <c r="K61" s="101">
        <f t="shared" si="1"/>
        <v>1066</v>
      </c>
      <c r="L61" s="101">
        <v>400.0</v>
      </c>
      <c r="M61" s="101">
        <f t="shared" si="2"/>
        <v>139.27</v>
      </c>
      <c r="N61" s="101">
        <v>232.0</v>
      </c>
      <c r="O61" s="101">
        <f t="shared" si="3"/>
        <v>1837.27</v>
      </c>
      <c r="P61" s="101">
        <f t="shared" si="4"/>
        <v>1062.73</v>
      </c>
      <c r="Q61" s="51">
        <v>2900.0</v>
      </c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58" t="s">
        <v>114</v>
      </c>
      <c r="B62" s="58" t="s">
        <v>115</v>
      </c>
      <c r="C62" s="58" t="s">
        <v>116</v>
      </c>
      <c r="D62" s="55" t="s">
        <v>42</v>
      </c>
      <c r="E62" s="46" t="s">
        <v>67</v>
      </c>
      <c r="F62" s="55">
        <v>5.0</v>
      </c>
      <c r="G62" s="55" t="s">
        <v>131</v>
      </c>
      <c r="H62" s="134">
        <f>VLOOKUP(G62,'Equipment Pricing'!A:C,3,0)</f>
        <v>552</v>
      </c>
      <c r="I62" s="55" t="s">
        <v>142</v>
      </c>
      <c r="J62" s="134">
        <f>VLOOKUP(I62,'Equipment Pricing'!A:C,3,0)</f>
        <v>516</v>
      </c>
      <c r="K62" s="101">
        <f t="shared" si="1"/>
        <v>1068</v>
      </c>
      <c r="L62" s="101">
        <v>400.0</v>
      </c>
      <c r="M62" s="101">
        <f t="shared" si="2"/>
        <v>139.46</v>
      </c>
      <c r="N62" s="101">
        <v>232.0</v>
      </c>
      <c r="O62" s="101">
        <f t="shared" si="3"/>
        <v>1839.46</v>
      </c>
      <c r="P62" s="101">
        <f t="shared" si="4"/>
        <v>1060.54</v>
      </c>
      <c r="Q62" s="51">
        <v>2900.0</v>
      </c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44" t="s">
        <v>143</v>
      </c>
      <c r="B63" s="45" t="s">
        <v>40</v>
      </c>
      <c r="C63" s="45" t="s">
        <v>41</v>
      </c>
      <c r="D63" s="46" t="s">
        <v>42</v>
      </c>
      <c r="E63" s="148" t="s">
        <v>43</v>
      </c>
      <c r="F63" s="148">
        <v>1.5</v>
      </c>
      <c r="G63" s="55" t="s">
        <v>45</v>
      </c>
      <c r="H63" s="134">
        <f>VLOOKUP(G63,'Equipment Pricing'!A:C,3,0)</f>
        <v>533</v>
      </c>
      <c r="I63" s="55" t="s">
        <v>46</v>
      </c>
      <c r="J63" s="134">
        <f>VLOOKUP(I63,'Equipment Pricing'!A:C,3,0)</f>
        <v>243</v>
      </c>
      <c r="K63" s="101">
        <f t="shared" si="1"/>
        <v>776</v>
      </c>
      <c r="L63" s="101">
        <v>400.0</v>
      </c>
      <c r="M63" s="101">
        <f t="shared" si="2"/>
        <v>111.72</v>
      </c>
      <c r="N63" s="101">
        <v>232.0</v>
      </c>
      <c r="O63" s="101">
        <f t="shared" si="3"/>
        <v>1519.72</v>
      </c>
      <c r="P63" s="101">
        <f t="shared" si="4"/>
        <v>1180.28</v>
      </c>
      <c r="Q63" s="51">
        <v>2700.0</v>
      </c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44" t="s">
        <v>143</v>
      </c>
      <c r="B64" s="45" t="s">
        <v>40</v>
      </c>
      <c r="C64" s="45" t="s">
        <v>41</v>
      </c>
      <c r="D64" s="46" t="s">
        <v>42</v>
      </c>
      <c r="E64" s="46" t="s">
        <v>43</v>
      </c>
      <c r="F64" s="46">
        <v>1.5</v>
      </c>
      <c r="G64" s="55" t="s">
        <v>48</v>
      </c>
      <c r="H64" s="134">
        <f>VLOOKUP(G64,'Equipment Pricing'!A:C,3,0)</f>
        <v>527</v>
      </c>
      <c r="I64" s="55" t="s">
        <v>49</v>
      </c>
      <c r="J64" s="134">
        <f>VLOOKUP(I64,'Equipment Pricing'!A:C,3,0)</f>
        <v>331</v>
      </c>
      <c r="K64" s="101">
        <f t="shared" si="1"/>
        <v>858</v>
      </c>
      <c r="L64" s="101">
        <v>400.0</v>
      </c>
      <c r="M64" s="101">
        <f t="shared" si="2"/>
        <v>119.51</v>
      </c>
      <c r="N64" s="101">
        <v>232.0</v>
      </c>
      <c r="O64" s="101">
        <f t="shared" si="3"/>
        <v>1609.51</v>
      </c>
      <c r="P64" s="101">
        <f t="shared" si="4"/>
        <v>1090.49</v>
      </c>
      <c r="Q64" s="51">
        <v>2700.0</v>
      </c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44" t="s">
        <v>143</v>
      </c>
      <c r="B65" s="45" t="s">
        <v>40</v>
      </c>
      <c r="C65" s="45" t="s">
        <v>41</v>
      </c>
      <c r="D65" s="46" t="s">
        <v>42</v>
      </c>
      <c r="E65" s="46" t="s">
        <v>43</v>
      </c>
      <c r="F65" s="46">
        <v>2.0</v>
      </c>
      <c r="G65" s="55" t="s">
        <v>48</v>
      </c>
      <c r="H65" s="134">
        <f>VLOOKUP(G65,'Equipment Pricing'!A:C,3,0)</f>
        <v>527</v>
      </c>
      <c r="I65" s="55" t="s">
        <v>49</v>
      </c>
      <c r="J65" s="134">
        <f>VLOOKUP(I65,'Equipment Pricing'!A:C,3,0)</f>
        <v>331</v>
      </c>
      <c r="K65" s="101">
        <f t="shared" si="1"/>
        <v>858</v>
      </c>
      <c r="L65" s="101">
        <v>400.0</v>
      </c>
      <c r="M65" s="101">
        <f t="shared" si="2"/>
        <v>119.51</v>
      </c>
      <c r="N65" s="101">
        <v>232.0</v>
      </c>
      <c r="O65" s="101">
        <f t="shared" si="3"/>
        <v>1609.51</v>
      </c>
      <c r="P65" s="101">
        <f t="shared" si="4"/>
        <v>1090.49</v>
      </c>
      <c r="Q65" s="51">
        <v>2700.0</v>
      </c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44" t="s">
        <v>143</v>
      </c>
      <c r="B66" s="45" t="s">
        <v>40</v>
      </c>
      <c r="C66" s="45" t="s">
        <v>41</v>
      </c>
      <c r="D66" s="46" t="s">
        <v>42</v>
      </c>
      <c r="E66" s="46" t="s">
        <v>53</v>
      </c>
      <c r="F66" s="46">
        <v>2.0</v>
      </c>
      <c r="G66" s="55" t="s">
        <v>54</v>
      </c>
      <c r="H66" s="134">
        <f>VLOOKUP(G66,'Equipment Pricing'!A:C,3,0)</f>
        <v>533</v>
      </c>
      <c r="I66" s="55" t="s">
        <v>55</v>
      </c>
      <c r="J66" s="134">
        <f>VLOOKUP(I66,'Equipment Pricing'!A:C,3,0)</f>
        <v>241</v>
      </c>
      <c r="K66" s="101">
        <f t="shared" si="1"/>
        <v>774</v>
      </c>
      <c r="L66" s="101">
        <v>400.0</v>
      </c>
      <c r="M66" s="101">
        <f t="shared" si="2"/>
        <v>111.53</v>
      </c>
      <c r="N66" s="101">
        <v>232.0</v>
      </c>
      <c r="O66" s="101">
        <f t="shared" si="3"/>
        <v>1517.53</v>
      </c>
      <c r="P66" s="101">
        <f t="shared" si="4"/>
        <v>1182.47</v>
      </c>
      <c r="Q66" s="51">
        <v>2700.0</v>
      </c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44" t="s">
        <v>143</v>
      </c>
      <c r="B67" s="45" t="s">
        <v>40</v>
      </c>
      <c r="C67" s="45" t="s">
        <v>41</v>
      </c>
      <c r="D67" s="46" t="s">
        <v>42</v>
      </c>
      <c r="E67" s="46" t="s">
        <v>53</v>
      </c>
      <c r="F67" s="46">
        <v>2.0</v>
      </c>
      <c r="G67" s="55" t="s">
        <v>57</v>
      </c>
      <c r="H67" s="134">
        <f>VLOOKUP(G67,'Equipment Pricing'!A:C,3,0)</f>
        <v>542</v>
      </c>
      <c r="I67" s="55" t="s">
        <v>46</v>
      </c>
      <c r="J67" s="134">
        <f>VLOOKUP(I67,'Equipment Pricing'!A:C,3,0)</f>
        <v>243</v>
      </c>
      <c r="K67" s="101">
        <f t="shared" si="1"/>
        <v>785</v>
      </c>
      <c r="L67" s="101">
        <v>400.0</v>
      </c>
      <c r="M67" s="101">
        <f t="shared" si="2"/>
        <v>112.575</v>
      </c>
      <c r="N67" s="101">
        <v>232.0</v>
      </c>
      <c r="O67" s="101">
        <f t="shared" si="3"/>
        <v>1529.575</v>
      </c>
      <c r="P67" s="101">
        <f t="shared" si="4"/>
        <v>1170.425</v>
      </c>
      <c r="Q67" s="51">
        <v>2700.0</v>
      </c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44" t="s">
        <v>143</v>
      </c>
      <c r="B68" s="45" t="s">
        <v>40</v>
      </c>
      <c r="C68" s="45" t="s">
        <v>41</v>
      </c>
      <c r="D68" s="46" t="s">
        <v>42</v>
      </c>
      <c r="E68" s="46" t="s">
        <v>53</v>
      </c>
      <c r="F68" s="46">
        <v>2.5</v>
      </c>
      <c r="G68" s="55" t="s">
        <v>54</v>
      </c>
      <c r="H68" s="134">
        <f>VLOOKUP(G68,'Equipment Pricing'!A:C,3,0)</f>
        <v>533</v>
      </c>
      <c r="I68" s="55" t="s">
        <v>60</v>
      </c>
      <c r="J68" s="134">
        <f>VLOOKUP(I68,'Equipment Pricing'!A:C,3,0)</f>
        <v>347</v>
      </c>
      <c r="K68" s="101">
        <f t="shared" si="1"/>
        <v>880</v>
      </c>
      <c r="L68" s="101">
        <v>400.0</v>
      </c>
      <c r="M68" s="101">
        <f t="shared" si="2"/>
        <v>121.6</v>
      </c>
      <c r="N68" s="101">
        <v>232.0</v>
      </c>
      <c r="O68" s="101">
        <f t="shared" si="3"/>
        <v>1633.6</v>
      </c>
      <c r="P68" s="101">
        <f t="shared" si="4"/>
        <v>1091.4</v>
      </c>
      <c r="Q68" s="51">
        <v>2725.0</v>
      </c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44" t="s">
        <v>143</v>
      </c>
      <c r="B69" s="45" t="s">
        <v>40</v>
      </c>
      <c r="C69" s="45" t="s">
        <v>41</v>
      </c>
      <c r="D69" s="46" t="s">
        <v>42</v>
      </c>
      <c r="E69" s="46" t="s">
        <v>53</v>
      </c>
      <c r="F69" s="46">
        <v>2.5</v>
      </c>
      <c r="G69" s="55" t="s">
        <v>57</v>
      </c>
      <c r="H69" s="134">
        <f>VLOOKUP(G69,'Equipment Pricing'!A:C,3,0)</f>
        <v>542</v>
      </c>
      <c r="I69" s="55" t="s">
        <v>62</v>
      </c>
      <c r="J69" s="134">
        <f>VLOOKUP(I69,'Equipment Pricing'!A:C,3,0)</f>
        <v>253</v>
      </c>
      <c r="K69" s="101">
        <f t="shared" si="1"/>
        <v>795</v>
      </c>
      <c r="L69" s="101">
        <v>400.0</v>
      </c>
      <c r="M69" s="101">
        <f t="shared" si="2"/>
        <v>113.525</v>
      </c>
      <c r="N69" s="101">
        <v>232.0</v>
      </c>
      <c r="O69" s="101">
        <f t="shared" si="3"/>
        <v>1540.525</v>
      </c>
      <c r="P69" s="101">
        <f t="shared" si="4"/>
        <v>1184.475</v>
      </c>
      <c r="Q69" s="51">
        <v>2725.0</v>
      </c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44" t="s">
        <v>143</v>
      </c>
      <c r="B70" s="45" t="s">
        <v>40</v>
      </c>
      <c r="C70" s="45" t="s">
        <v>41</v>
      </c>
      <c r="D70" s="46" t="s">
        <v>42</v>
      </c>
      <c r="E70" s="46" t="s">
        <v>53</v>
      </c>
      <c r="F70" s="46">
        <v>3.0</v>
      </c>
      <c r="G70" s="55" t="s">
        <v>57</v>
      </c>
      <c r="H70" s="134">
        <f>VLOOKUP(G70,'Equipment Pricing'!A:C,3,0)</f>
        <v>542</v>
      </c>
      <c r="I70" s="55" t="s">
        <v>65</v>
      </c>
      <c r="J70" s="134">
        <f>VLOOKUP(I70,'Equipment Pricing'!A:C,3,0)</f>
        <v>374</v>
      </c>
      <c r="K70" s="101">
        <f t="shared" si="1"/>
        <v>916</v>
      </c>
      <c r="L70" s="101">
        <v>400.0</v>
      </c>
      <c r="M70" s="101">
        <f t="shared" si="2"/>
        <v>125.02</v>
      </c>
      <c r="N70" s="101">
        <v>232.0</v>
      </c>
      <c r="O70" s="101">
        <f t="shared" si="3"/>
        <v>1673.02</v>
      </c>
      <c r="P70" s="101">
        <f t="shared" si="4"/>
        <v>1126.98</v>
      </c>
      <c r="Q70" s="51">
        <v>2800.0</v>
      </c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44" t="s">
        <v>143</v>
      </c>
      <c r="B71" s="45" t="s">
        <v>40</v>
      </c>
      <c r="C71" s="45" t="s">
        <v>41</v>
      </c>
      <c r="D71" s="46" t="s">
        <v>42</v>
      </c>
      <c r="E71" s="46" t="s">
        <v>67</v>
      </c>
      <c r="F71" s="46">
        <v>3.0</v>
      </c>
      <c r="G71" s="55" t="s">
        <v>68</v>
      </c>
      <c r="H71" s="134">
        <f>VLOOKUP(G71,'Equipment Pricing'!A:C,3,0)</f>
        <v>539</v>
      </c>
      <c r="I71" s="55" t="s">
        <v>69</v>
      </c>
      <c r="J71" s="134">
        <f>VLOOKUP(I71,'Equipment Pricing'!A:C,3,0)</f>
        <v>294</v>
      </c>
      <c r="K71" s="101">
        <f t="shared" si="1"/>
        <v>833</v>
      </c>
      <c r="L71" s="101">
        <v>400.0</v>
      </c>
      <c r="M71" s="101">
        <f t="shared" si="2"/>
        <v>117.135</v>
      </c>
      <c r="N71" s="101">
        <v>232.0</v>
      </c>
      <c r="O71" s="101">
        <f t="shared" si="3"/>
        <v>1582.135</v>
      </c>
      <c r="P71" s="101">
        <f t="shared" si="4"/>
        <v>1217.865</v>
      </c>
      <c r="Q71" s="51">
        <v>2800.0</v>
      </c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44" t="s">
        <v>143</v>
      </c>
      <c r="B72" s="45" t="s">
        <v>40</v>
      </c>
      <c r="C72" s="45" t="s">
        <v>41</v>
      </c>
      <c r="D72" s="46" t="s">
        <v>42</v>
      </c>
      <c r="E72" s="46" t="s">
        <v>53</v>
      </c>
      <c r="F72" s="46">
        <v>3.5</v>
      </c>
      <c r="G72" s="55" t="s">
        <v>72</v>
      </c>
      <c r="H72" s="134">
        <f>VLOOKUP(G72,'Equipment Pricing'!A:C,3,0)</f>
        <v>559</v>
      </c>
      <c r="I72" s="55" t="s">
        <v>73</v>
      </c>
      <c r="J72" s="134">
        <f>VLOOKUP(I72,'Equipment Pricing'!A:C,3,0)</f>
        <v>382</v>
      </c>
      <c r="K72" s="101">
        <f t="shared" si="1"/>
        <v>941</v>
      </c>
      <c r="L72" s="101">
        <v>400.0</v>
      </c>
      <c r="M72" s="101">
        <f t="shared" si="2"/>
        <v>127.395</v>
      </c>
      <c r="N72" s="101">
        <v>232.0</v>
      </c>
      <c r="O72" s="101">
        <f t="shared" si="3"/>
        <v>1700.395</v>
      </c>
      <c r="P72" s="101">
        <f t="shared" si="4"/>
        <v>1124.605</v>
      </c>
      <c r="Q72" s="51">
        <v>2825.0</v>
      </c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44" t="s">
        <v>143</v>
      </c>
      <c r="B73" s="45" t="s">
        <v>40</v>
      </c>
      <c r="C73" s="45" t="s">
        <v>41</v>
      </c>
      <c r="D73" s="46" t="s">
        <v>42</v>
      </c>
      <c r="E73" s="46" t="s">
        <v>67</v>
      </c>
      <c r="F73" s="46">
        <v>3.5</v>
      </c>
      <c r="G73" s="55" t="s">
        <v>75</v>
      </c>
      <c r="H73" s="134">
        <f>VLOOKUP(G73,'Equipment Pricing'!A:C,3,0)</f>
        <v>544</v>
      </c>
      <c r="I73" s="55" t="s">
        <v>76</v>
      </c>
      <c r="J73" s="134">
        <f>VLOOKUP(I73,'Equipment Pricing'!A:C,3,0)</f>
        <v>338</v>
      </c>
      <c r="K73" s="101">
        <f t="shared" si="1"/>
        <v>882</v>
      </c>
      <c r="L73" s="101">
        <v>400.0</v>
      </c>
      <c r="M73" s="101">
        <f t="shared" si="2"/>
        <v>121.79</v>
      </c>
      <c r="N73" s="101">
        <v>232.0</v>
      </c>
      <c r="O73" s="101">
        <f t="shared" si="3"/>
        <v>1635.79</v>
      </c>
      <c r="P73" s="101">
        <f t="shared" si="4"/>
        <v>1189.21</v>
      </c>
      <c r="Q73" s="51">
        <v>2825.0</v>
      </c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44" t="s">
        <v>143</v>
      </c>
      <c r="B74" s="45" t="s">
        <v>40</v>
      </c>
      <c r="C74" s="45" t="s">
        <v>41</v>
      </c>
      <c r="D74" s="46" t="s">
        <v>42</v>
      </c>
      <c r="E74" s="46" t="s">
        <v>53</v>
      </c>
      <c r="F74" s="46">
        <v>4.0</v>
      </c>
      <c r="G74" s="55" t="s">
        <v>72</v>
      </c>
      <c r="H74" s="134">
        <f>VLOOKUP(G74,'Equipment Pricing'!A:C,3,0)</f>
        <v>559</v>
      </c>
      <c r="I74" s="55" t="s">
        <v>79</v>
      </c>
      <c r="J74" s="134">
        <f>VLOOKUP(I74,'Equipment Pricing'!A:C,3,0)</f>
        <v>429</v>
      </c>
      <c r="K74" s="101">
        <f t="shared" si="1"/>
        <v>988</v>
      </c>
      <c r="L74" s="101">
        <v>400.0</v>
      </c>
      <c r="M74" s="101">
        <f t="shared" si="2"/>
        <v>131.86</v>
      </c>
      <c r="N74" s="101">
        <v>232.0</v>
      </c>
      <c r="O74" s="101">
        <f t="shared" si="3"/>
        <v>1751.86</v>
      </c>
      <c r="P74" s="101">
        <f t="shared" si="4"/>
        <v>1198.14</v>
      </c>
      <c r="Q74" s="51">
        <v>2950.0</v>
      </c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44" t="s">
        <v>143</v>
      </c>
      <c r="B75" s="45" t="s">
        <v>40</v>
      </c>
      <c r="C75" s="45" t="s">
        <v>41</v>
      </c>
      <c r="D75" s="46" t="s">
        <v>42</v>
      </c>
      <c r="E75" s="46" t="s">
        <v>67</v>
      </c>
      <c r="F75" s="46">
        <v>4.0</v>
      </c>
      <c r="G75" s="55" t="s">
        <v>75</v>
      </c>
      <c r="H75" s="134">
        <f>VLOOKUP(G75,'Equipment Pricing'!A:C,3,0)</f>
        <v>544</v>
      </c>
      <c r="I75" s="55" t="s">
        <v>81</v>
      </c>
      <c r="J75" s="134">
        <f>VLOOKUP(I75,'Equipment Pricing'!A:C,3,0)</f>
        <v>476</v>
      </c>
      <c r="K75" s="101">
        <f t="shared" si="1"/>
        <v>1020</v>
      </c>
      <c r="L75" s="101">
        <v>400.0</v>
      </c>
      <c r="M75" s="101">
        <f t="shared" si="2"/>
        <v>134.9</v>
      </c>
      <c r="N75" s="101">
        <v>232.0</v>
      </c>
      <c r="O75" s="101">
        <f t="shared" si="3"/>
        <v>1786.9</v>
      </c>
      <c r="P75" s="101">
        <f t="shared" si="4"/>
        <v>1163.1</v>
      </c>
      <c r="Q75" s="51">
        <v>2950.0</v>
      </c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44" t="s">
        <v>143</v>
      </c>
      <c r="B76" s="45" t="s">
        <v>40</v>
      </c>
      <c r="C76" s="45" t="s">
        <v>41</v>
      </c>
      <c r="D76" s="46" t="s">
        <v>42</v>
      </c>
      <c r="E76" s="46" t="s">
        <v>67</v>
      </c>
      <c r="F76" s="46">
        <v>5.0</v>
      </c>
      <c r="G76" s="55" t="s">
        <v>84</v>
      </c>
      <c r="H76" s="134">
        <f>VLOOKUP(G76,'Equipment Pricing'!A:C,3,0)</f>
        <v>552</v>
      </c>
      <c r="I76" s="55" t="s">
        <v>85</v>
      </c>
      <c r="J76" s="134">
        <f>VLOOKUP(I76,'Equipment Pricing'!A:C,3,0)</f>
        <v>394</v>
      </c>
      <c r="K76" s="101">
        <f t="shared" si="1"/>
        <v>946</v>
      </c>
      <c r="L76" s="101">
        <v>400.0</v>
      </c>
      <c r="M76" s="101">
        <f t="shared" si="2"/>
        <v>127.87</v>
      </c>
      <c r="N76" s="101">
        <v>232.0</v>
      </c>
      <c r="O76" s="101">
        <f t="shared" si="3"/>
        <v>1705.87</v>
      </c>
      <c r="P76" s="101">
        <f t="shared" si="4"/>
        <v>1194.13</v>
      </c>
      <c r="Q76" s="51">
        <v>2900.0</v>
      </c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44" t="s">
        <v>143</v>
      </c>
      <c r="B77" s="44" t="s">
        <v>40</v>
      </c>
      <c r="C77" s="44" t="s">
        <v>41</v>
      </c>
      <c r="D77" s="46" t="s">
        <v>42</v>
      </c>
      <c r="E77" s="46" t="s">
        <v>87</v>
      </c>
      <c r="F77" s="46">
        <v>5.0</v>
      </c>
      <c r="G77" s="55" t="s">
        <v>88</v>
      </c>
      <c r="H77" s="134">
        <f>VLOOKUP(G77,'Equipment Pricing'!A:C,3,0)</f>
        <v>569</v>
      </c>
      <c r="I77" s="55" t="s">
        <v>89</v>
      </c>
      <c r="J77" s="134">
        <f>VLOOKUP(I77,'Equipment Pricing'!A:C,3,0)</f>
        <v>516</v>
      </c>
      <c r="K77" s="101">
        <f t="shared" si="1"/>
        <v>1085</v>
      </c>
      <c r="L77" s="101">
        <v>400.0</v>
      </c>
      <c r="M77" s="101">
        <f t="shared" si="2"/>
        <v>141.075</v>
      </c>
      <c r="N77" s="101">
        <v>232.0</v>
      </c>
      <c r="O77" s="101">
        <f t="shared" si="3"/>
        <v>1858.075</v>
      </c>
      <c r="P77" s="101">
        <f t="shared" si="4"/>
        <v>1041.925</v>
      </c>
      <c r="Q77" s="51">
        <v>2900.0</v>
      </c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44" t="s">
        <v>144</v>
      </c>
      <c r="B78" s="44" t="s">
        <v>145</v>
      </c>
      <c r="C78" s="44" t="s">
        <v>41</v>
      </c>
      <c r="D78" s="46" t="s">
        <v>42</v>
      </c>
      <c r="E78" s="148" t="s">
        <v>43</v>
      </c>
      <c r="F78" s="148">
        <v>1.5</v>
      </c>
      <c r="G78" s="55" t="s">
        <v>45</v>
      </c>
      <c r="H78" s="134">
        <f>VLOOKUP(G78,'Equipment Pricing'!A:C,3,0)</f>
        <v>533</v>
      </c>
      <c r="I78" s="55" t="s">
        <v>46</v>
      </c>
      <c r="J78" s="134">
        <f>VLOOKUP(I78,'Equipment Pricing'!A:C,3,0)</f>
        <v>243</v>
      </c>
      <c r="K78" s="101">
        <f t="shared" si="1"/>
        <v>776</v>
      </c>
      <c r="L78" s="101">
        <v>400.0</v>
      </c>
      <c r="M78" s="101">
        <f t="shared" si="2"/>
        <v>111.72</v>
      </c>
      <c r="N78" s="101">
        <v>232.0</v>
      </c>
      <c r="O78" s="101">
        <f t="shared" si="3"/>
        <v>1519.72</v>
      </c>
      <c r="P78" s="101">
        <f t="shared" si="4"/>
        <v>1180.28</v>
      </c>
      <c r="Q78" s="51">
        <v>2700.0</v>
      </c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44" t="s">
        <v>144</v>
      </c>
      <c r="B79" s="44" t="s">
        <v>145</v>
      </c>
      <c r="C79" s="44" t="s">
        <v>41</v>
      </c>
      <c r="D79" s="46" t="s">
        <v>42</v>
      </c>
      <c r="E79" s="46" t="s">
        <v>53</v>
      </c>
      <c r="F79" s="46">
        <v>1.5</v>
      </c>
      <c r="G79" s="55" t="s">
        <v>48</v>
      </c>
      <c r="H79" s="134">
        <f>VLOOKUP(G79,'Equipment Pricing'!A:C,3,0)</f>
        <v>527</v>
      </c>
      <c r="I79" s="55" t="s">
        <v>49</v>
      </c>
      <c r="J79" s="134">
        <f>VLOOKUP(I79,'Equipment Pricing'!A:C,3,0)</f>
        <v>331</v>
      </c>
      <c r="K79" s="101">
        <f t="shared" si="1"/>
        <v>858</v>
      </c>
      <c r="L79" s="101">
        <v>400.0</v>
      </c>
      <c r="M79" s="101">
        <f t="shared" si="2"/>
        <v>119.51</v>
      </c>
      <c r="N79" s="101">
        <v>232.0</v>
      </c>
      <c r="O79" s="101">
        <f t="shared" si="3"/>
        <v>1609.51</v>
      </c>
      <c r="P79" s="101">
        <f t="shared" si="4"/>
        <v>1090.49</v>
      </c>
      <c r="Q79" s="51">
        <v>2700.0</v>
      </c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44" t="s">
        <v>144</v>
      </c>
      <c r="B80" s="44" t="s">
        <v>145</v>
      </c>
      <c r="C80" s="44" t="s">
        <v>41</v>
      </c>
      <c r="D80" s="46" t="s">
        <v>42</v>
      </c>
      <c r="E80" s="46" t="s">
        <v>43</v>
      </c>
      <c r="F80" s="46">
        <v>2.0</v>
      </c>
      <c r="G80" s="55" t="s">
        <v>48</v>
      </c>
      <c r="H80" s="134">
        <f>VLOOKUP(G80,'Equipment Pricing'!A:C,3,0)</f>
        <v>527</v>
      </c>
      <c r="I80" s="55" t="s">
        <v>49</v>
      </c>
      <c r="J80" s="134">
        <f>VLOOKUP(I80,'Equipment Pricing'!A:C,3,0)</f>
        <v>331</v>
      </c>
      <c r="K80" s="101">
        <f t="shared" si="1"/>
        <v>858</v>
      </c>
      <c r="L80" s="101">
        <v>400.0</v>
      </c>
      <c r="M80" s="101">
        <f t="shared" si="2"/>
        <v>119.51</v>
      </c>
      <c r="N80" s="101">
        <v>232.0</v>
      </c>
      <c r="O80" s="101">
        <f t="shared" si="3"/>
        <v>1609.51</v>
      </c>
      <c r="P80" s="101">
        <f t="shared" si="4"/>
        <v>1090.49</v>
      </c>
      <c r="Q80" s="51">
        <v>2700.0</v>
      </c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44" t="s">
        <v>144</v>
      </c>
      <c r="B81" s="44" t="s">
        <v>145</v>
      </c>
      <c r="C81" s="44" t="s">
        <v>41</v>
      </c>
      <c r="D81" s="46" t="s">
        <v>42</v>
      </c>
      <c r="E81" s="46" t="s">
        <v>53</v>
      </c>
      <c r="F81" s="46">
        <v>2.0</v>
      </c>
      <c r="G81" s="55" t="s">
        <v>54</v>
      </c>
      <c r="H81" s="134">
        <f>VLOOKUP(G81,'Equipment Pricing'!A:C,3,0)</f>
        <v>533</v>
      </c>
      <c r="I81" s="55" t="s">
        <v>55</v>
      </c>
      <c r="J81" s="134">
        <f>VLOOKUP(I81,'Equipment Pricing'!A:C,3,0)</f>
        <v>241</v>
      </c>
      <c r="K81" s="101">
        <f t="shared" si="1"/>
        <v>774</v>
      </c>
      <c r="L81" s="101">
        <v>400.0</v>
      </c>
      <c r="M81" s="101">
        <f t="shared" si="2"/>
        <v>111.53</v>
      </c>
      <c r="N81" s="101">
        <v>232.0</v>
      </c>
      <c r="O81" s="101">
        <f t="shared" si="3"/>
        <v>1517.53</v>
      </c>
      <c r="P81" s="101">
        <f t="shared" si="4"/>
        <v>1182.47</v>
      </c>
      <c r="Q81" s="51">
        <v>2700.0</v>
      </c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44" t="s">
        <v>144</v>
      </c>
      <c r="B82" s="44" t="s">
        <v>145</v>
      </c>
      <c r="C82" s="44" t="s">
        <v>41</v>
      </c>
      <c r="D82" s="46" t="s">
        <v>42</v>
      </c>
      <c r="E82" s="46" t="s">
        <v>53</v>
      </c>
      <c r="F82" s="46">
        <v>2.0</v>
      </c>
      <c r="G82" s="55" t="s">
        <v>57</v>
      </c>
      <c r="H82" s="134">
        <f>VLOOKUP(G82,'Equipment Pricing'!A:C,3,0)</f>
        <v>542</v>
      </c>
      <c r="I82" s="55" t="s">
        <v>46</v>
      </c>
      <c r="J82" s="134">
        <f>VLOOKUP(I82,'Equipment Pricing'!A:C,3,0)</f>
        <v>243</v>
      </c>
      <c r="K82" s="101">
        <f t="shared" si="1"/>
        <v>785</v>
      </c>
      <c r="L82" s="101">
        <v>400.0</v>
      </c>
      <c r="M82" s="101">
        <f t="shared" si="2"/>
        <v>112.575</v>
      </c>
      <c r="N82" s="101">
        <v>232.0</v>
      </c>
      <c r="O82" s="101">
        <f t="shared" si="3"/>
        <v>1529.575</v>
      </c>
      <c r="P82" s="101">
        <f t="shared" si="4"/>
        <v>1170.425</v>
      </c>
      <c r="Q82" s="51">
        <v>2700.0</v>
      </c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44" t="s">
        <v>144</v>
      </c>
      <c r="B83" s="44" t="s">
        <v>145</v>
      </c>
      <c r="C83" s="44" t="s">
        <v>41</v>
      </c>
      <c r="D83" s="46" t="s">
        <v>42</v>
      </c>
      <c r="E83" s="46" t="s">
        <v>53</v>
      </c>
      <c r="F83" s="46">
        <v>2.5</v>
      </c>
      <c r="G83" s="55" t="s">
        <v>54</v>
      </c>
      <c r="H83" s="134">
        <f>VLOOKUP(G83,'Equipment Pricing'!A:C,3,0)</f>
        <v>533</v>
      </c>
      <c r="I83" s="55" t="s">
        <v>60</v>
      </c>
      <c r="J83" s="134">
        <f>VLOOKUP(I83,'Equipment Pricing'!A:C,3,0)</f>
        <v>347</v>
      </c>
      <c r="K83" s="101">
        <f t="shared" si="1"/>
        <v>880</v>
      </c>
      <c r="L83" s="101">
        <v>400.0</v>
      </c>
      <c r="M83" s="101">
        <f t="shared" si="2"/>
        <v>121.6</v>
      </c>
      <c r="N83" s="101">
        <v>232.0</v>
      </c>
      <c r="O83" s="101">
        <f t="shared" si="3"/>
        <v>1633.6</v>
      </c>
      <c r="P83" s="101">
        <f t="shared" si="4"/>
        <v>1091.4</v>
      </c>
      <c r="Q83" s="51">
        <v>2725.0</v>
      </c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44" t="s">
        <v>144</v>
      </c>
      <c r="B84" s="44" t="s">
        <v>145</v>
      </c>
      <c r="C84" s="44" t="s">
        <v>41</v>
      </c>
      <c r="D84" s="46" t="s">
        <v>42</v>
      </c>
      <c r="E84" s="46" t="s">
        <v>53</v>
      </c>
      <c r="F84" s="46">
        <v>2.5</v>
      </c>
      <c r="G84" s="55" t="s">
        <v>57</v>
      </c>
      <c r="H84" s="134">
        <f>VLOOKUP(G84,'Equipment Pricing'!A:C,3,0)</f>
        <v>542</v>
      </c>
      <c r="I84" s="55" t="s">
        <v>62</v>
      </c>
      <c r="J84" s="134">
        <f>VLOOKUP(I84,'Equipment Pricing'!A:C,3,0)</f>
        <v>253</v>
      </c>
      <c r="K84" s="101">
        <f t="shared" si="1"/>
        <v>795</v>
      </c>
      <c r="L84" s="101">
        <v>400.0</v>
      </c>
      <c r="M84" s="101">
        <f t="shared" si="2"/>
        <v>113.525</v>
      </c>
      <c r="N84" s="101">
        <v>232.0</v>
      </c>
      <c r="O84" s="101">
        <f t="shared" si="3"/>
        <v>1540.525</v>
      </c>
      <c r="P84" s="101">
        <f t="shared" si="4"/>
        <v>1184.475</v>
      </c>
      <c r="Q84" s="51">
        <v>2725.0</v>
      </c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44" t="s">
        <v>144</v>
      </c>
      <c r="B85" s="44" t="s">
        <v>145</v>
      </c>
      <c r="C85" s="44" t="s">
        <v>41</v>
      </c>
      <c r="D85" s="46" t="s">
        <v>42</v>
      </c>
      <c r="E85" s="46" t="s">
        <v>53</v>
      </c>
      <c r="F85" s="46">
        <v>3.0</v>
      </c>
      <c r="G85" s="55" t="s">
        <v>57</v>
      </c>
      <c r="H85" s="134">
        <f>VLOOKUP(G85,'Equipment Pricing'!A:C,3,0)</f>
        <v>542</v>
      </c>
      <c r="I85" s="55" t="s">
        <v>65</v>
      </c>
      <c r="J85" s="134">
        <f>VLOOKUP(I85,'Equipment Pricing'!A:C,3,0)</f>
        <v>374</v>
      </c>
      <c r="K85" s="101">
        <f t="shared" si="1"/>
        <v>916</v>
      </c>
      <c r="L85" s="101">
        <v>400.0</v>
      </c>
      <c r="M85" s="101">
        <f t="shared" si="2"/>
        <v>125.02</v>
      </c>
      <c r="N85" s="101">
        <v>232.0</v>
      </c>
      <c r="O85" s="101">
        <f t="shared" si="3"/>
        <v>1673.02</v>
      </c>
      <c r="P85" s="101">
        <f t="shared" si="4"/>
        <v>1126.98</v>
      </c>
      <c r="Q85" s="51">
        <v>2800.0</v>
      </c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44" t="s">
        <v>144</v>
      </c>
      <c r="B86" s="44" t="s">
        <v>145</v>
      </c>
      <c r="C86" s="44" t="s">
        <v>41</v>
      </c>
      <c r="D86" s="46" t="s">
        <v>42</v>
      </c>
      <c r="E86" s="46" t="s">
        <v>67</v>
      </c>
      <c r="F86" s="46">
        <v>3.0</v>
      </c>
      <c r="G86" s="55" t="s">
        <v>68</v>
      </c>
      <c r="H86" s="134">
        <f>VLOOKUP(G86,'Equipment Pricing'!A:C,3,0)</f>
        <v>539</v>
      </c>
      <c r="I86" s="55" t="s">
        <v>69</v>
      </c>
      <c r="J86" s="134">
        <f>VLOOKUP(I86,'Equipment Pricing'!A:C,3,0)</f>
        <v>294</v>
      </c>
      <c r="K86" s="101">
        <f t="shared" si="1"/>
        <v>833</v>
      </c>
      <c r="L86" s="101">
        <v>400.0</v>
      </c>
      <c r="M86" s="101">
        <f t="shared" si="2"/>
        <v>117.135</v>
      </c>
      <c r="N86" s="101">
        <v>232.0</v>
      </c>
      <c r="O86" s="101">
        <f t="shared" si="3"/>
        <v>1582.135</v>
      </c>
      <c r="P86" s="101">
        <f t="shared" si="4"/>
        <v>1217.865</v>
      </c>
      <c r="Q86" s="51">
        <v>2800.0</v>
      </c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44" t="s">
        <v>144</v>
      </c>
      <c r="B87" s="44" t="s">
        <v>145</v>
      </c>
      <c r="C87" s="44" t="s">
        <v>41</v>
      </c>
      <c r="D87" s="46" t="s">
        <v>42</v>
      </c>
      <c r="E87" s="46" t="s">
        <v>53</v>
      </c>
      <c r="F87" s="46">
        <v>3.5</v>
      </c>
      <c r="G87" s="55" t="s">
        <v>72</v>
      </c>
      <c r="H87" s="134">
        <f>VLOOKUP(G87,'Equipment Pricing'!A:C,3,0)</f>
        <v>559</v>
      </c>
      <c r="I87" s="55" t="s">
        <v>73</v>
      </c>
      <c r="J87" s="134">
        <f>VLOOKUP(I87,'Equipment Pricing'!A:C,3,0)</f>
        <v>382</v>
      </c>
      <c r="K87" s="101">
        <f t="shared" si="1"/>
        <v>941</v>
      </c>
      <c r="L87" s="101">
        <v>400.0</v>
      </c>
      <c r="M87" s="101">
        <f t="shared" si="2"/>
        <v>127.395</v>
      </c>
      <c r="N87" s="101">
        <v>232.0</v>
      </c>
      <c r="O87" s="101">
        <f t="shared" si="3"/>
        <v>1700.395</v>
      </c>
      <c r="P87" s="101">
        <f t="shared" si="4"/>
        <v>1124.605</v>
      </c>
      <c r="Q87" s="51">
        <v>2825.0</v>
      </c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44" t="s">
        <v>144</v>
      </c>
      <c r="B88" s="44" t="s">
        <v>145</v>
      </c>
      <c r="C88" s="44" t="s">
        <v>41</v>
      </c>
      <c r="D88" s="46" t="s">
        <v>42</v>
      </c>
      <c r="E88" s="46" t="s">
        <v>67</v>
      </c>
      <c r="F88" s="46">
        <v>3.5</v>
      </c>
      <c r="G88" s="55" t="s">
        <v>75</v>
      </c>
      <c r="H88" s="134">
        <f>VLOOKUP(G88,'Equipment Pricing'!A:C,3,0)</f>
        <v>544</v>
      </c>
      <c r="I88" s="55" t="s">
        <v>76</v>
      </c>
      <c r="J88" s="134">
        <f>VLOOKUP(I88,'Equipment Pricing'!A:C,3,0)</f>
        <v>338</v>
      </c>
      <c r="K88" s="101">
        <f t="shared" si="1"/>
        <v>882</v>
      </c>
      <c r="L88" s="101">
        <v>400.0</v>
      </c>
      <c r="M88" s="101">
        <f t="shared" si="2"/>
        <v>121.79</v>
      </c>
      <c r="N88" s="101">
        <v>232.0</v>
      </c>
      <c r="O88" s="101">
        <f t="shared" si="3"/>
        <v>1635.79</v>
      </c>
      <c r="P88" s="101">
        <f t="shared" si="4"/>
        <v>1189.21</v>
      </c>
      <c r="Q88" s="51">
        <v>2825.0</v>
      </c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44" t="s">
        <v>144</v>
      </c>
      <c r="B89" s="44" t="s">
        <v>145</v>
      </c>
      <c r="C89" s="44" t="s">
        <v>41</v>
      </c>
      <c r="D89" s="46" t="s">
        <v>42</v>
      </c>
      <c r="E89" s="46" t="s">
        <v>53</v>
      </c>
      <c r="F89" s="46">
        <v>4.0</v>
      </c>
      <c r="G89" s="55" t="s">
        <v>72</v>
      </c>
      <c r="H89" s="134">
        <f>VLOOKUP(G89,'Equipment Pricing'!A:C,3,0)</f>
        <v>559</v>
      </c>
      <c r="I89" s="55" t="s">
        <v>79</v>
      </c>
      <c r="J89" s="134">
        <f>VLOOKUP(I89,'Equipment Pricing'!A:C,3,0)</f>
        <v>429</v>
      </c>
      <c r="K89" s="101">
        <f t="shared" si="1"/>
        <v>988</v>
      </c>
      <c r="L89" s="101">
        <v>400.0</v>
      </c>
      <c r="M89" s="101">
        <f t="shared" si="2"/>
        <v>131.86</v>
      </c>
      <c r="N89" s="101">
        <v>232.0</v>
      </c>
      <c r="O89" s="101">
        <f t="shared" si="3"/>
        <v>1751.86</v>
      </c>
      <c r="P89" s="101">
        <f t="shared" si="4"/>
        <v>1198.14</v>
      </c>
      <c r="Q89" s="51">
        <v>2950.0</v>
      </c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44" t="s">
        <v>144</v>
      </c>
      <c r="B90" s="44" t="s">
        <v>145</v>
      </c>
      <c r="C90" s="44" t="s">
        <v>41</v>
      </c>
      <c r="D90" s="46" t="s">
        <v>42</v>
      </c>
      <c r="E90" s="46" t="s">
        <v>67</v>
      </c>
      <c r="F90" s="46">
        <v>4.0</v>
      </c>
      <c r="G90" s="55" t="s">
        <v>75</v>
      </c>
      <c r="H90" s="134">
        <f>VLOOKUP(G90,'Equipment Pricing'!A:C,3,0)</f>
        <v>544</v>
      </c>
      <c r="I90" s="55" t="s">
        <v>81</v>
      </c>
      <c r="J90" s="134">
        <f>VLOOKUP(I90,'Equipment Pricing'!A:C,3,0)</f>
        <v>476</v>
      </c>
      <c r="K90" s="101">
        <f t="shared" si="1"/>
        <v>1020</v>
      </c>
      <c r="L90" s="101">
        <v>400.0</v>
      </c>
      <c r="M90" s="101">
        <f t="shared" si="2"/>
        <v>134.9</v>
      </c>
      <c r="N90" s="101">
        <v>232.0</v>
      </c>
      <c r="O90" s="101">
        <f t="shared" si="3"/>
        <v>1786.9</v>
      </c>
      <c r="P90" s="101">
        <f t="shared" si="4"/>
        <v>1163.1</v>
      </c>
      <c r="Q90" s="51">
        <v>2950.0</v>
      </c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44" t="s">
        <v>144</v>
      </c>
      <c r="B91" s="44" t="s">
        <v>145</v>
      </c>
      <c r="C91" s="44" t="s">
        <v>41</v>
      </c>
      <c r="D91" s="46" t="s">
        <v>42</v>
      </c>
      <c r="E91" s="46" t="s">
        <v>67</v>
      </c>
      <c r="F91" s="46">
        <v>5.0</v>
      </c>
      <c r="G91" s="55" t="s">
        <v>84</v>
      </c>
      <c r="H91" s="134">
        <f>VLOOKUP(G91,'Equipment Pricing'!A:C,3,0)</f>
        <v>552</v>
      </c>
      <c r="I91" s="55" t="s">
        <v>85</v>
      </c>
      <c r="J91" s="134">
        <f>VLOOKUP(I91,'Equipment Pricing'!A:C,3,0)</f>
        <v>394</v>
      </c>
      <c r="K91" s="101">
        <f t="shared" si="1"/>
        <v>946</v>
      </c>
      <c r="L91" s="101">
        <v>400.0</v>
      </c>
      <c r="M91" s="101">
        <f t="shared" si="2"/>
        <v>127.87</v>
      </c>
      <c r="N91" s="101">
        <v>232.0</v>
      </c>
      <c r="O91" s="101">
        <f t="shared" si="3"/>
        <v>1705.87</v>
      </c>
      <c r="P91" s="101">
        <f t="shared" si="4"/>
        <v>1194.13</v>
      </c>
      <c r="Q91" s="51">
        <v>2900.0</v>
      </c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44" t="s">
        <v>144</v>
      </c>
      <c r="B92" s="44" t="s">
        <v>145</v>
      </c>
      <c r="C92" s="44" t="s">
        <v>41</v>
      </c>
      <c r="D92" s="46" t="s">
        <v>42</v>
      </c>
      <c r="E92" s="46" t="s">
        <v>87</v>
      </c>
      <c r="F92" s="46">
        <v>5.0</v>
      </c>
      <c r="G92" s="55" t="s">
        <v>88</v>
      </c>
      <c r="H92" s="134">
        <f>VLOOKUP(G92,'Equipment Pricing'!A:C,3,0)</f>
        <v>569</v>
      </c>
      <c r="I92" s="55" t="s">
        <v>89</v>
      </c>
      <c r="J92" s="134">
        <f>VLOOKUP(I92,'Equipment Pricing'!A:C,3,0)</f>
        <v>516</v>
      </c>
      <c r="K92" s="101">
        <f t="shared" si="1"/>
        <v>1085</v>
      </c>
      <c r="L92" s="101">
        <v>400.0</v>
      </c>
      <c r="M92" s="101">
        <f t="shared" si="2"/>
        <v>141.075</v>
      </c>
      <c r="N92" s="101">
        <v>232.0</v>
      </c>
      <c r="O92" s="101">
        <f t="shared" si="3"/>
        <v>1858.075</v>
      </c>
      <c r="P92" s="101">
        <f t="shared" si="4"/>
        <v>1041.925</v>
      </c>
      <c r="Q92" s="51">
        <v>2900.0</v>
      </c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44" t="s">
        <v>146</v>
      </c>
      <c r="B93" s="45" t="s">
        <v>147</v>
      </c>
      <c r="C93" s="45" t="s">
        <v>148</v>
      </c>
      <c r="D93" s="46" t="s">
        <v>42</v>
      </c>
      <c r="E93" s="46" t="s">
        <v>106</v>
      </c>
      <c r="F93" s="46">
        <v>1.5</v>
      </c>
      <c r="G93" s="55" t="s">
        <v>150</v>
      </c>
      <c r="H93" s="134">
        <f>VLOOKUP(G93,'Equipment Pricing'!A:C,3,0)</f>
        <v>533</v>
      </c>
      <c r="I93" s="55" t="s">
        <v>151</v>
      </c>
      <c r="J93" s="134">
        <f>VLOOKUP(I93,'Equipment Pricing'!A:C,3,0)</f>
        <v>331</v>
      </c>
      <c r="K93" s="101">
        <f t="shared" si="1"/>
        <v>864</v>
      </c>
      <c r="L93" s="101">
        <v>400.0</v>
      </c>
      <c r="M93" s="101">
        <f t="shared" si="2"/>
        <v>120.08</v>
      </c>
      <c r="N93" s="101">
        <v>232.0</v>
      </c>
      <c r="O93" s="101">
        <f t="shared" si="3"/>
        <v>1616.08</v>
      </c>
      <c r="P93" s="101">
        <f t="shared" si="4"/>
        <v>1083.92</v>
      </c>
      <c r="Q93" s="51">
        <v>2700.0</v>
      </c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44" t="s">
        <v>146</v>
      </c>
      <c r="B94" s="45" t="s">
        <v>147</v>
      </c>
      <c r="C94" s="45" t="s">
        <v>148</v>
      </c>
      <c r="D94" s="46" t="s">
        <v>42</v>
      </c>
      <c r="E94" s="46" t="s">
        <v>106</v>
      </c>
      <c r="F94" s="46">
        <v>2.0</v>
      </c>
      <c r="G94" s="55" t="s">
        <v>150</v>
      </c>
      <c r="H94" s="134">
        <f>VLOOKUP(G94,'Equipment Pricing'!A:C,3,0)</f>
        <v>533</v>
      </c>
      <c r="I94" s="55" t="s">
        <v>151</v>
      </c>
      <c r="J94" s="134">
        <f>VLOOKUP(I94,'Equipment Pricing'!A:C,3,0)</f>
        <v>331</v>
      </c>
      <c r="K94" s="101">
        <f t="shared" si="1"/>
        <v>864</v>
      </c>
      <c r="L94" s="101">
        <v>400.0</v>
      </c>
      <c r="M94" s="101">
        <f t="shared" si="2"/>
        <v>120.08</v>
      </c>
      <c r="N94" s="101">
        <v>232.0</v>
      </c>
      <c r="O94" s="101">
        <f t="shared" si="3"/>
        <v>1616.08</v>
      </c>
      <c r="P94" s="101">
        <f t="shared" si="4"/>
        <v>1083.92</v>
      </c>
      <c r="Q94" s="51">
        <v>2700.0</v>
      </c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44" t="s">
        <v>146</v>
      </c>
      <c r="B95" s="45" t="s">
        <v>147</v>
      </c>
      <c r="C95" s="45" t="s">
        <v>148</v>
      </c>
      <c r="D95" s="46" t="s">
        <v>42</v>
      </c>
      <c r="E95" s="46" t="s">
        <v>106</v>
      </c>
      <c r="F95" s="46">
        <v>2.5</v>
      </c>
      <c r="G95" s="55" t="s">
        <v>150</v>
      </c>
      <c r="H95" s="134">
        <f>VLOOKUP(G95,'Equipment Pricing'!A:C,3,0)</f>
        <v>533</v>
      </c>
      <c r="I95" s="55" t="s">
        <v>154</v>
      </c>
      <c r="J95" s="134">
        <f>VLOOKUP(I95,'Equipment Pricing'!A:C,3,0)</f>
        <v>253</v>
      </c>
      <c r="K95" s="101">
        <f t="shared" si="1"/>
        <v>786</v>
      </c>
      <c r="L95" s="101">
        <v>400.0</v>
      </c>
      <c r="M95" s="101">
        <f t="shared" si="2"/>
        <v>112.67</v>
      </c>
      <c r="N95" s="101">
        <v>232.0</v>
      </c>
      <c r="O95" s="101">
        <f t="shared" si="3"/>
        <v>1530.67</v>
      </c>
      <c r="P95" s="101">
        <f t="shared" si="4"/>
        <v>1194.33</v>
      </c>
      <c r="Q95" s="51">
        <v>2725.0</v>
      </c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44" t="s">
        <v>146</v>
      </c>
      <c r="B96" s="45" t="s">
        <v>147</v>
      </c>
      <c r="C96" s="45" t="s">
        <v>148</v>
      </c>
      <c r="D96" s="46" t="s">
        <v>42</v>
      </c>
      <c r="E96" s="46" t="s">
        <v>106</v>
      </c>
      <c r="F96" s="46">
        <v>3.0</v>
      </c>
      <c r="G96" s="55" t="s">
        <v>150</v>
      </c>
      <c r="H96" s="134">
        <f>VLOOKUP(G96,'Equipment Pricing'!A:C,3,0)</f>
        <v>533</v>
      </c>
      <c r="I96" s="55" t="s">
        <v>156</v>
      </c>
      <c r="J96" s="134">
        <f>VLOOKUP(I96,'Equipment Pricing'!A:C,3,0)</f>
        <v>294</v>
      </c>
      <c r="K96" s="101">
        <f t="shared" si="1"/>
        <v>827</v>
      </c>
      <c r="L96" s="101">
        <v>400.0</v>
      </c>
      <c r="M96" s="101">
        <f t="shared" si="2"/>
        <v>116.565</v>
      </c>
      <c r="N96" s="101">
        <v>232.0</v>
      </c>
      <c r="O96" s="101">
        <f t="shared" si="3"/>
        <v>1575.565</v>
      </c>
      <c r="P96" s="101">
        <f t="shared" si="4"/>
        <v>1224.435</v>
      </c>
      <c r="Q96" s="51">
        <v>2800.0</v>
      </c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44" t="s">
        <v>146</v>
      </c>
      <c r="B97" s="45" t="s">
        <v>147</v>
      </c>
      <c r="C97" s="45" t="s">
        <v>148</v>
      </c>
      <c r="D97" s="46" t="s">
        <v>42</v>
      </c>
      <c r="E97" s="46" t="s">
        <v>106</v>
      </c>
      <c r="F97" s="46">
        <v>3.5</v>
      </c>
      <c r="G97" s="55" t="s">
        <v>158</v>
      </c>
      <c r="H97" s="134">
        <f>VLOOKUP(G97,'Equipment Pricing'!A:C,3,0)</f>
        <v>553</v>
      </c>
      <c r="I97" s="55" t="s">
        <v>159</v>
      </c>
      <c r="J97" s="134">
        <f>VLOOKUP(I97,'Equipment Pricing'!A:C,3,0)</f>
        <v>338</v>
      </c>
      <c r="K97" s="101">
        <f t="shared" si="1"/>
        <v>891</v>
      </c>
      <c r="L97" s="101">
        <v>400.0</v>
      </c>
      <c r="M97" s="101">
        <f t="shared" si="2"/>
        <v>122.645</v>
      </c>
      <c r="N97" s="101">
        <v>232.0</v>
      </c>
      <c r="O97" s="101">
        <f t="shared" si="3"/>
        <v>1645.645</v>
      </c>
      <c r="P97" s="101">
        <f t="shared" si="4"/>
        <v>1179.355</v>
      </c>
      <c r="Q97" s="51">
        <v>2825.0</v>
      </c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44" t="s">
        <v>146</v>
      </c>
      <c r="B98" s="45" t="s">
        <v>147</v>
      </c>
      <c r="C98" s="45" t="s">
        <v>148</v>
      </c>
      <c r="D98" s="46" t="s">
        <v>42</v>
      </c>
      <c r="E98" s="46" t="s">
        <v>106</v>
      </c>
      <c r="F98" s="46">
        <v>4.0</v>
      </c>
      <c r="G98" s="55" t="s">
        <v>158</v>
      </c>
      <c r="H98" s="134">
        <f>VLOOKUP(G98,'Equipment Pricing'!A:C,3,0)</f>
        <v>553</v>
      </c>
      <c r="I98" s="55" t="s">
        <v>161</v>
      </c>
      <c r="J98" s="134">
        <f>VLOOKUP(I98,'Equipment Pricing'!A:C,3,0)</f>
        <v>429</v>
      </c>
      <c r="K98" s="101">
        <f t="shared" si="1"/>
        <v>982</v>
      </c>
      <c r="L98" s="101">
        <v>400.0</v>
      </c>
      <c r="M98" s="101">
        <f t="shared" si="2"/>
        <v>131.29</v>
      </c>
      <c r="N98" s="101">
        <v>232.0</v>
      </c>
      <c r="O98" s="101">
        <f t="shared" si="3"/>
        <v>1745.29</v>
      </c>
      <c r="P98" s="101">
        <f t="shared" si="4"/>
        <v>1204.71</v>
      </c>
      <c r="Q98" s="51">
        <v>2950.0</v>
      </c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44" t="s">
        <v>146</v>
      </c>
      <c r="B99" s="45" t="s">
        <v>147</v>
      </c>
      <c r="C99" s="45" t="s">
        <v>148</v>
      </c>
      <c r="D99" s="46" t="s">
        <v>42</v>
      </c>
      <c r="E99" s="46" t="s">
        <v>110</v>
      </c>
      <c r="F99" s="46">
        <v>5.0</v>
      </c>
      <c r="G99" s="55" t="s">
        <v>163</v>
      </c>
      <c r="H99" s="134">
        <f>VLOOKUP(G99,'Equipment Pricing'!A:C,3,0)</f>
        <v>552</v>
      </c>
      <c r="I99" s="55" t="s">
        <v>164</v>
      </c>
      <c r="J99" s="134">
        <f>VLOOKUP(I99,'Equipment Pricing'!A:C,3,0)</f>
        <v>394</v>
      </c>
      <c r="K99" s="101">
        <f t="shared" si="1"/>
        <v>946</v>
      </c>
      <c r="L99" s="101">
        <v>400.0</v>
      </c>
      <c r="M99" s="101">
        <f t="shared" si="2"/>
        <v>127.87</v>
      </c>
      <c r="N99" s="101">
        <v>232.0</v>
      </c>
      <c r="O99" s="101">
        <f t="shared" si="3"/>
        <v>1705.87</v>
      </c>
      <c r="P99" s="101">
        <f t="shared" si="4"/>
        <v>1194.13</v>
      </c>
      <c r="Q99" s="51">
        <v>2900.0</v>
      </c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44" t="s">
        <v>165</v>
      </c>
      <c r="B100" s="44" t="s">
        <v>115</v>
      </c>
      <c r="C100" s="44" t="s">
        <v>116</v>
      </c>
      <c r="D100" s="46" t="s">
        <v>42</v>
      </c>
      <c r="E100" s="55" t="s">
        <v>43</v>
      </c>
      <c r="F100" s="55">
        <v>1.5</v>
      </c>
      <c r="G100" s="55" t="s">
        <v>118</v>
      </c>
      <c r="H100" s="134">
        <f>VLOOKUP(G100,'Equipment Pricing'!A:C,3,0)</f>
        <v>527</v>
      </c>
      <c r="I100" s="55" t="s">
        <v>119</v>
      </c>
      <c r="J100" s="134">
        <f>VLOOKUP(I100,'Equipment Pricing'!A:C,3,0)</f>
        <v>331</v>
      </c>
      <c r="K100" s="101">
        <f t="shared" si="1"/>
        <v>858</v>
      </c>
      <c r="L100" s="101">
        <v>400.0</v>
      </c>
      <c r="M100" s="101">
        <f t="shared" si="2"/>
        <v>119.51</v>
      </c>
      <c r="N100" s="101">
        <v>232.0</v>
      </c>
      <c r="O100" s="101">
        <f t="shared" si="3"/>
        <v>1609.51</v>
      </c>
      <c r="P100" s="101">
        <f t="shared" si="4"/>
        <v>1090.49</v>
      </c>
      <c r="Q100" s="51">
        <v>2700.0</v>
      </c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44" t="s">
        <v>165</v>
      </c>
      <c r="B101" s="44" t="s">
        <v>115</v>
      </c>
      <c r="C101" s="44" t="s">
        <v>116</v>
      </c>
      <c r="D101" s="46" t="s">
        <v>42</v>
      </c>
      <c r="E101" s="46" t="s">
        <v>53</v>
      </c>
      <c r="F101" s="55">
        <v>1.5</v>
      </c>
      <c r="G101" s="55" t="s">
        <v>120</v>
      </c>
      <c r="H101" s="134">
        <f>VLOOKUP(G101,'Equipment Pricing'!A:C,3,0)</f>
        <v>553</v>
      </c>
      <c r="I101" s="55" t="s">
        <v>121</v>
      </c>
      <c r="J101" s="134">
        <f>VLOOKUP(I101,'Equipment Pricing'!A:C,3,0)</f>
        <v>333</v>
      </c>
      <c r="K101" s="101">
        <f t="shared" si="1"/>
        <v>886</v>
      </c>
      <c r="L101" s="101">
        <v>400.0</v>
      </c>
      <c r="M101" s="101">
        <f t="shared" si="2"/>
        <v>122.17</v>
      </c>
      <c r="N101" s="101">
        <v>232.0</v>
      </c>
      <c r="O101" s="101">
        <f t="shared" si="3"/>
        <v>1640.17</v>
      </c>
      <c r="P101" s="101">
        <f t="shared" si="4"/>
        <v>1059.83</v>
      </c>
      <c r="Q101" s="51">
        <v>2700.0</v>
      </c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44" t="s">
        <v>165</v>
      </c>
      <c r="B102" s="44" t="s">
        <v>115</v>
      </c>
      <c r="C102" s="44" t="s">
        <v>116</v>
      </c>
      <c r="D102" s="46" t="s">
        <v>42</v>
      </c>
      <c r="E102" s="46" t="s">
        <v>53</v>
      </c>
      <c r="F102" s="55">
        <v>1.5</v>
      </c>
      <c r="G102" s="55" t="s">
        <v>120</v>
      </c>
      <c r="H102" s="134">
        <f>VLOOKUP(G102,'Equipment Pricing'!A:C,3,0)</f>
        <v>553</v>
      </c>
      <c r="I102" s="55" t="s">
        <v>122</v>
      </c>
      <c r="J102" s="134">
        <f>VLOOKUP(I102,'Equipment Pricing'!A:C,3,0)</f>
        <v>243</v>
      </c>
      <c r="K102" s="101">
        <f t="shared" si="1"/>
        <v>796</v>
      </c>
      <c r="L102" s="101">
        <v>400.0</v>
      </c>
      <c r="M102" s="101">
        <f t="shared" si="2"/>
        <v>113.62</v>
      </c>
      <c r="N102" s="101">
        <v>232.0</v>
      </c>
      <c r="O102" s="101">
        <f t="shared" si="3"/>
        <v>1541.62</v>
      </c>
      <c r="P102" s="101">
        <f t="shared" si="4"/>
        <v>1158.38</v>
      </c>
      <c r="Q102" s="51">
        <v>2700.0</v>
      </c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44" t="s">
        <v>165</v>
      </c>
      <c r="B103" s="44" t="s">
        <v>115</v>
      </c>
      <c r="C103" s="44" t="s">
        <v>116</v>
      </c>
      <c r="D103" s="46" t="s">
        <v>42</v>
      </c>
      <c r="E103" s="55" t="s">
        <v>43</v>
      </c>
      <c r="F103" s="55">
        <v>2.0</v>
      </c>
      <c r="G103" s="55" t="s">
        <v>118</v>
      </c>
      <c r="H103" s="134">
        <f>VLOOKUP(G103,'Equipment Pricing'!A:C,3,0)</f>
        <v>527</v>
      </c>
      <c r="I103" s="55" t="s">
        <v>119</v>
      </c>
      <c r="J103" s="134">
        <f>VLOOKUP(I103,'Equipment Pricing'!A:C,3,0)</f>
        <v>331</v>
      </c>
      <c r="K103" s="101">
        <f t="shared" si="1"/>
        <v>858</v>
      </c>
      <c r="L103" s="101">
        <v>400.0</v>
      </c>
      <c r="M103" s="101">
        <f t="shared" si="2"/>
        <v>119.51</v>
      </c>
      <c r="N103" s="101">
        <v>232.0</v>
      </c>
      <c r="O103" s="101">
        <f t="shared" si="3"/>
        <v>1609.51</v>
      </c>
      <c r="P103" s="101">
        <f t="shared" si="4"/>
        <v>1090.49</v>
      </c>
      <c r="Q103" s="51">
        <v>2700.0</v>
      </c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44" t="s">
        <v>165</v>
      </c>
      <c r="B104" s="44" t="s">
        <v>115</v>
      </c>
      <c r="C104" s="44" t="s">
        <v>116</v>
      </c>
      <c r="D104" s="46" t="s">
        <v>42</v>
      </c>
      <c r="E104" s="46" t="s">
        <v>53</v>
      </c>
      <c r="F104" s="55">
        <v>2.0</v>
      </c>
      <c r="G104" s="55" t="s">
        <v>120</v>
      </c>
      <c r="H104" s="134">
        <f>VLOOKUP(G104,'Equipment Pricing'!A:C,3,0)</f>
        <v>553</v>
      </c>
      <c r="I104" s="55" t="s">
        <v>121</v>
      </c>
      <c r="J104" s="134">
        <f>VLOOKUP(I104,'Equipment Pricing'!A:C,3,0)</f>
        <v>333</v>
      </c>
      <c r="K104" s="101">
        <f t="shared" si="1"/>
        <v>886</v>
      </c>
      <c r="L104" s="101">
        <v>400.0</v>
      </c>
      <c r="M104" s="101">
        <f t="shared" si="2"/>
        <v>122.17</v>
      </c>
      <c r="N104" s="101">
        <v>232.0</v>
      </c>
      <c r="O104" s="101">
        <f t="shared" si="3"/>
        <v>1640.17</v>
      </c>
      <c r="P104" s="101">
        <f t="shared" si="4"/>
        <v>1059.83</v>
      </c>
      <c r="Q104" s="51">
        <v>2700.0</v>
      </c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44" t="s">
        <v>165</v>
      </c>
      <c r="B105" s="44" t="s">
        <v>115</v>
      </c>
      <c r="C105" s="44" t="s">
        <v>116</v>
      </c>
      <c r="D105" s="46" t="s">
        <v>42</v>
      </c>
      <c r="E105" s="46" t="s">
        <v>53</v>
      </c>
      <c r="F105" s="55">
        <v>2.0</v>
      </c>
      <c r="G105" s="55" t="s">
        <v>120</v>
      </c>
      <c r="H105" s="134">
        <f>VLOOKUP(G105,'Equipment Pricing'!A:C,3,0)</f>
        <v>553</v>
      </c>
      <c r="I105" s="55" t="s">
        <v>122</v>
      </c>
      <c r="J105" s="134">
        <f>VLOOKUP(I105,'Equipment Pricing'!A:C,3,0)</f>
        <v>243</v>
      </c>
      <c r="K105" s="101">
        <f t="shared" si="1"/>
        <v>796</v>
      </c>
      <c r="L105" s="101">
        <v>400.0</v>
      </c>
      <c r="M105" s="101">
        <f t="shared" si="2"/>
        <v>113.62</v>
      </c>
      <c r="N105" s="101">
        <v>232.0</v>
      </c>
      <c r="O105" s="101">
        <f t="shared" si="3"/>
        <v>1541.62</v>
      </c>
      <c r="P105" s="101">
        <f t="shared" si="4"/>
        <v>1158.38</v>
      </c>
      <c r="Q105" s="51">
        <v>2700.0</v>
      </c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44" t="s">
        <v>165</v>
      </c>
      <c r="B106" s="44" t="s">
        <v>115</v>
      </c>
      <c r="C106" s="44" t="s">
        <v>116</v>
      </c>
      <c r="D106" s="46" t="s">
        <v>42</v>
      </c>
      <c r="E106" s="46" t="s">
        <v>53</v>
      </c>
      <c r="F106" s="55">
        <v>2.5</v>
      </c>
      <c r="G106" s="55" t="s">
        <v>120</v>
      </c>
      <c r="H106" s="134">
        <f>VLOOKUP(G106,'Equipment Pricing'!A:C,3,0)</f>
        <v>553</v>
      </c>
      <c r="I106" s="55" t="s">
        <v>125</v>
      </c>
      <c r="J106" s="134">
        <f>VLOOKUP(I106,'Equipment Pricing'!A:C,3,0)</f>
        <v>344</v>
      </c>
      <c r="K106" s="101">
        <f t="shared" si="1"/>
        <v>897</v>
      </c>
      <c r="L106" s="101">
        <v>400.0</v>
      </c>
      <c r="M106" s="101">
        <f t="shared" si="2"/>
        <v>123.215</v>
      </c>
      <c r="N106" s="101">
        <v>232.0</v>
      </c>
      <c r="O106" s="101">
        <f t="shared" si="3"/>
        <v>1652.215</v>
      </c>
      <c r="P106" s="101">
        <f t="shared" si="4"/>
        <v>1072.785</v>
      </c>
      <c r="Q106" s="51">
        <v>2725.0</v>
      </c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44" t="s">
        <v>165</v>
      </c>
      <c r="B107" s="44" t="s">
        <v>115</v>
      </c>
      <c r="C107" s="44" t="s">
        <v>116</v>
      </c>
      <c r="D107" s="46" t="s">
        <v>42</v>
      </c>
      <c r="E107" s="46" t="s">
        <v>53</v>
      </c>
      <c r="F107" s="55">
        <v>2.5</v>
      </c>
      <c r="G107" s="55" t="s">
        <v>120</v>
      </c>
      <c r="H107" s="134">
        <f>VLOOKUP(G107,'Equipment Pricing'!A:C,3,0)</f>
        <v>553</v>
      </c>
      <c r="I107" s="55" t="s">
        <v>126</v>
      </c>
      <c r="J107" s="134">
        <f>VLOOKUP(I107,'Equipment Pricing'!A:C,3,0)</f>
        <v>253</v>
      </c>
      <c r="K107" s="101">
        <f t="shared" si="1"/>
        <v>806</v>
      </c>
      <c r="L107" s="101">
        <v>400.0</v>
      </c>
      <c r="M107" s="101">
        <f t="shared" si="2"/>
        <v>114.57</v>
      </c>
      <c r="N107" s="101">
        <v>232.0</v>
      </c>
      <c r="O107" s="101">
        <f t="shared" si="3"/>
        <v>1552.57</v>
      </c>
      <c r="P107" s="101">
        <f t="shared" si="4"/>
        <v>1172.43</v>
      </c>
      <c r="Q107" s="51">
        <v>2725.0</v>
      </c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44" t="s">
        <v>165</v>
      </c>
      <c r="B108" s="44" t="s">
        <v>115</v>
      </c>
      <c r="C108" s="44" t="s">
        <v>116</v>
      </c>
      <c r="D108" s="46" t="s">
        <v>42</v>
      </c>
      <c r="E108" s="46" t="s">
        <v>53</v>
      </c>
      <c r="F108" s="55">
        <v>3.0</v>
      </c>
      <c r="G108" s="55" t="s">
        <v>120</v>
      </c>
      <c r="H108" s="134">
        <f>VLOOKUP(G108,'Equipment Pricing'!A:C,3,0)</f>
        <v>553</v>
      </c>
      <c r="I108" s="55" t="s">
        <v>128</v>
      </c>
      <c r="J108" s="134">
        <f>VLOOKUP(I108,'Equipment Pricing'!A:C,3,0)</f>
        <v>294</v>
      </c>
      <c r="K108" s="101">
        <f t="shared" si="1"/>
        <v>847</v>
      </c>
      <c r="L108" s="101">
        <v>400.0</v>
      </c>
      <c r="M108" s="101">
        <f t="shared" si="2"/>
        <v>118.465</v>
      </c>
      <c r="N108" s="101">
        <v>232.0</v>
      </c>
      <c r="O108" s="101">
        <f t="shared" si="3"/>
        <v>1597.465</v>
      </c>
      <c r="P108" s="101">
        <f t="shared" si="4"/>
        <v>1202.535</v>
      </c>
      <c r="Q108" s="51">
        <v>2800.0</v>
      </c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44" t="s">
        <v>165</v>
      </c>
      <c r="B109" s="44" t="s">
        <v>115</v>
      </c>
      <c r="C109" s="44" t="s">
        <v>116</v>
      </c>
      <c r="D109" s="46" t="s">
        <v>42</v>
      </c>
      <c r="E109" s="46" t="s">
        <v>67</v>
      </c>
      <c r="F109" s="55">
        <v>3.0</v>
      </c>
      <c r="G109" s="55" t="s">
        <v>129</v>
      </c>
      <c r="H109" s="134">
        <f>VLOOKUP(G109,'Equipment Pricing'!A:C,3,0)</f>
        <v>544</v>
      </c>
      <c r="I109" s="55" t="s">
        <v>128</v>
      </c>
      <c r="J109" s="134">
        <f>VLOOKUP(I109,'Equipment Pricing'!A:C,3,0)</f>
        <v>294</v>
      </c>
      <c r="K109" s="101">
        <f t="shared" si="1"/>
        <v>838</v>
      </c>
      <c r="L109" s="101">
        <v>400.0</v>
      </c>
      <c r="M109" s="101">
        <f t="shared" si="2"/>
        <v>117.61</v>
      </c>
      <c r="N109" s="101">
        <v>232.0</v>
      </c>
      <c r="O109" s="101">
        <f t="shared" si="3"/>
        <v>1587.61</v>
      </c>
      <c r="P109" s="101">
        <f t="shared" si="4"/>
        <v>1212.39</v>
      </c>
      <c r="Q109" s="51">
        <v>2800.0</v>
      </c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44" t="s">
        <v>165</v>
      </c>
      <c r="B110" s="44" t="s">
        <v>115</v>
      </c>
      <c r="C110" s="44" t="s">
        <v>116</v>
      </c>
      <c r="D110" s="46" t="s">
        <v>42</v>
      </c>
      <c r="E110" s="46" t="s">
        <v>67</v>
      </c>
      <c r="F110" s="55">
        <v>3.5</v>
      </c>
      <c r="G110" s="55" t="s">
        <v>131</v>
      </c>
      <c r="H110" s="134">
        <f>VLOOKUP(G110,'Equipment Pricing'!A:C,3,0)</f>
        <v>552</v>
      </c>
      <c r="I110" s="55" t="s">
        <v>132</v>
      </c>
      <c r="J110" s="134">
        <f>VLOOKUP(I110,'Equipment Pricing'!A:C,3,0)</f>
        <v>382</v>
      </c>
      <c r="K110" s="101">
        <f t="shared" si="1"/>
        <v>934</v>
      </c>
      <c r="L110" s="101">
        <v>400.0</v>
      </c>
      <c r="M110" s="101">
        <f t="shared" si="2"/>
        <v>126.73</v>
      </c>
      <c r="N110" s="101">
        <v>232.0</v>
      </c>
      <c r="O110" s="101">
        <f t="shared" si="3"/>
        <v>1692.73</v>
      </c>
      <c r="P110" s="101">
        <f t="shared" si="4"/>
        <v>1132.27</v>
      </c>
      <c r="Q110" s="51">
        <v>2825.0</v>
      </c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44" t="s">
        <v>165</v>
      </c>
      <c r="B111" s="44" t="s">
        <v>115</v>
      </c>
      <c r="C111" s="44" t="s">
        <v>116</v>
      </c>
      <c r="D111" s="46" t="s">
        <v>42</v>
      </c>
      <c r="E111" s="46" t="s">
        <v>67</v>
      </c>
      <c r="F111" s="55">
        <v>3.5</v>
      </c>
      <c r="G111" s="55" t="s">
        <v>131</v>
      </c>
      <c r="H111" s="134">
        <f>VLOOKUP(G111,'Equipment Pricing'!A:C,3,0)</f>
        <v>552</v>
      </c>
      <c r="I111" s="55" t="s">
        <v>133</v>
      </c>
      <c r="J111" s="134">
        <f>VLOOKUP(I111,'Equipment Pricing'!A:C,3,0)</f>
        <v>471</v>
      </c>
      <c r="K111" s="101">
        <f t="shared" si="1"/>
        <v>1023</v>
      </c>
      <c r="L111" s="101">
        <v>400.0</v>
      </c>
      <c r="M111" s="101">
        <f t="shared" si="2"/>
        <v>135.185</v>
      </c>
      <c r="N111" s="101">
        <v>232.0</v>
      </c>
      <c r="O111" s="101">
        <f t="shared" si="3"/>
        <v>1790.185</v>
      </c>
      <c r="P111" s="101">
        <f t="shared" si="4"/>
        <v>1034.815</v>
      </c>
      <c r="Q111" s="51">
        <v>2825.0</v>
      </c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44" t="s">
        <v>165</v>
      </c>
      <c r="B112" s="44" t="s">
        <v>115</v>
      </c>
      <c r="C112" s="44" t="s">
        <v>116</v>
      </c>
      <c r="D112" s="46" t="s">
        <v>42</v>
      </c>
      <c r="E112" s="46" t="s">
        <v>67</v>
      </c>
      <c r="F112" s="55">
        <v>4.0</v>
      </c>
      <c r="G112" s="55" t="s">
        <v>131</v>
      </c>
      <c r="H112" s="134">
        <f>VLOOKUP(G112,'Equipment Pricing'!A:C,3,0)</f>
        <v>552</v>
      </c>
      <c r="I112" s="55" t="s">
        <v>135</v>
      </c>
      <c r="J112" s="134">
        <f>VLOOKUP(I112,'Equipment Pricing'!A:C,3,0)</f>
        <v>429</v>
      </c>
      <c r="K112" s="101">
        <f t="shared" si="1"/>
        <v>981</v>
      </c>
      <c r="L112" s="101">
        <v>400.0</v>
      </c>
      <c r="M112" s="101">
        <f t="shared" si="2"/>
        <v>131.195</v>
      </c>
      <c r="N112" s="101">
        <v>232.0</v>
      </c>
      <c r="O112" s="101">
        <f t="shared" si="3"/>
        <v>1744.195</v>
      </c>
      <c r="P112" s="101">
        <f t="shared" si="4"/>
        <v>1205.805</v>
      </c>
      <c r="Q112" s="51">
        <v>2950.0</v>
      </c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44" t="s">
        <v>165</v>
      </c>
      <c r="B113" s="44" t="s">
        <v>115</v>
      </c>
      <c r="C113" s="44" t="s">
        <v>116</v>
      </c>
      <c r="D113" s="46" t="s">
        <v>42</v>
      </c>
      <c r="E113" s="46" t="s">
        <v>67</v>
      </c>
      <c r="F113" s="55">
        <v>4.0</v>
      </c>
      <c r="G113" s="55" t="s">
        <v>131</v>
      </c>
      <c r="H113" s="134">
        <f>VLOOKUP(G113,'Equipment Pricing'!A:C,3,0)</f>
        <v>552</v>
      </c>
      <c r="I113" s="55" t="s">
        <v>136</v>
      </c>
      <c r="J113" s="134">
        <f>VLOOKUP(I113,'Equipment Pricing'!A:C,3,0)</f>
        <v>476</v>
      </c>
      <c r="K113" s="101">
        <f t="shared" si="1"/>
        <v>1028</v>
      </c>
      <c r="L113" s="101">
        <v>400.0</v>
      </c>
      <c r="M113" s="101">
        <f t="shared" si="2"/>
        <v>135.66</v>
      </c>
      <c r="N113" s="101">
        <v>232.0</v>
      </c>
      <c r="O113" s="101">
        <f t="shared" si="3"/>
        <v>1795.66</v>
      </c>
      <c r="P113" s="101">
        <f t="shared" si="4"/>
        <v>1154.34</v>
      </c>
      <c r="Q113" s="51">
        <v>2950.0</v>
      </c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44" t="s">
        <v>165</v>
      </c>
      <c r="B114" s="44" t="s">
        <v>115</v>
      </c>
      <c r="C114" s="44" t="s">
        <v>116</v>
      </c>
      <c r="D114" s="46" t="s">
        <v>42</v>
      </c>
      <c r="E114" s="46" t="s">
        <v>67</v>
      </c>
      <c r="F114" s="55">
        <v>5.0</v>
      </c>
      <c r="G114" s="55" t="s">
        <v>131</v>
      </c>
      <c r="H114" s="134">
        <f>VLOOKUP(G114,'Equipment Pricing'!A:C,3,0)</f>
        <v>552</v>
      </c>
      <c r="I114" s="55" t="s">
        <v>138</v>
      </c>
      <c r="J114" s="134">
        <f>VLOOKUP(I114,'Equipment Pricing'!A:C,3,0)</f>
        <v>394</v>
      </c>
      <c r="K114" s="101">
        <f t="shared" si="1"/>
        <v>946</v>
      </c>
      <c r="L114" s="101">
        <v>400.0</v>
      </c>
      <c r="M114" s="101">
        <f t="shared" si="2"/>
        <v>127.87</v>
      </c>
      <c r="N114" s="101">
        <v>232.0</v>
      </c>
      <c r="O114" s="101">
        <f t="shared" si="3"/>
        <v>1705.87</v>
      </c>
      <c r="P114" s="101">
        <f t="shared" si="4"/>
        <v>1194.13</v>
      </c>
      <c r="Q114" s="51">
        <v>2900.0</v>
      </c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44" t="s">
        <v>165</v>
      </c>
      <c r="B115" s="44" t="s">
        <v>115</v>
      </c>
      <c r="C115" s="44" t="s">
        <v>116</v>
      </c>
      <c r="D115" s="46" t="s">
        <v>42</v>
      </c>
      <c r="E115" s="55" t="s">
        <v>139</v>
      </c>
      <c r="F115" s="55">
        <v>5.0</v>
      </c>
      <c r="G115" s="55" t="s">
        <v>140</v>
      </c>
      <c r="H115" s="134">
        <f>VLOOKUP(G115,'Equipment Pricing'!A:C,3,0)</f>
        <v>575</v>
      </c>
      <c r="I115" s="55" t="s">
        <v>141</v>
      </c>
      <c r="J115" s="134">
        <f>VLOOKUP(I115,'Equipment Pricing'!A:C,3,0)</f>
        <v>491</v>
      </c>
      <c r="K115" s="101">
        <f t="shared" si="1"/>
        <v>1066</v>
      </c>
      <c r="L115" s="101">
        <v>400.0</v>
      </c>
      <c r="M115" s="101">
        <f t="shared" si="2"/>
        <v>139.27</v>
      </c>
      <c r="N115" s="101">
        <v>232.0</v>
      </c>
      <c r="O115" s="101">
        <f t="shared" si="3"/>
        <v>1837.27</v>
      </c>
      <c r="P115" s="101">
        <f t="shared" si="4"/>
        <v>1062.73</v>
      </c>
      <c r="Q115" s="51">
        <v>2900.0</v>
      </c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44" t="s">
        <v>165</v>
      </c>
      <c r="B116" s="44" t="s">
        <v>115</v>
      </c>
      <c r="C116" s="44" t="s">
        <v>116</v>
      </c>
      <c r="D116" s="46" t="s">
        <v>42</v>
      </c>
      <c r="E116" s="46" t="s">
        <v>67</v>
      </c>
      <c r="F116" s="55">
        <v>5.0</v>
      </c>
      <c r="G116" s="55" t="s">
        <v>131</v>
      </c>
      <c r="H116" s="134">
        <f>VLOOKUP(G116,'Equipment Pricing'!A:C,3,0)</f>
        <v>552</v>
      </c>
      <c r="I116" s="55" t="s">
        <v>142</v>
      </c>
      <c r="J116" s="134">
        <f>VLOOKUP(I116,'Equipment Pricing'!A:C,3,0)</f>
        <v>516</v>
      </c>
      <c r="K116" s="101">
        <f t="shared" si="1"/>
        <v>1068</v>
      </c>
      <c r="L116" s="101">
        <v>400.0</v>
      </c>
      <c r="M116" s="101">
        <f t="shared" si="2"/>
        <v>139.46</v>
      </c>
      <c r="N116" s="101">
        <v>232.0</v>
      </c>
      <c r="O116" s="101">
        <f t="shared" si="3"/>
        <v>1839.46</v>
      </c>
      <c r="P116" s="101">
        <f t="shared" si="4"/>
        <v>1060.54</v>
      </c>
      <c r="Q116" s="51">
        <v>2900.0</v>
      </c>
      <c r="R116" s="75"/>
      <c r="S116" s="75"/>
      <c r="T116" s="1"/>
      <c r="U116" s="1"/>
      <c r="V116" s="1"/>
      <c r="W116" s="1"/>
      <c r="X116" s="1"/>
      <c r="Y116" s="1"/>
      <c r="Z116" s="1"/>
    </row>
    <row r="117" ht="15.75" customHeight="1">
      <c r="A117" s="44" t="s">
        <v>166</v>
      </c>
      <c r="B117" s="58" t="s">
        <v>167</v>
      </c>
      <c r="C117" s="58" t="s">
        <v>41</v>
      </c>
      <c r="D117" s="46" t="s">
        <v>42</v>
      </c>
      <c r="E117" s="148" t="s">
        <v>43</v>
      </c>
      <c r="F117" s="148">
        <v>1.5</v>
      </c>
      <c r="G117" s="55" t="s">
        <v>45</v>
      </c>
      <c r="H117" s="134">
        <f>VLOOKUP(G117,'Equipment Pricing'!A:C,3,0)</f>
        <v>533</v>
      </c>
      <c r="I117" s="55" t="s">
        <v>46</v>
      </c>
      <c r="J117" s="134">
        <f>VLOOKUP(I117,'Equipment Pricing'!A:C,3,0)</f>
        <v>243</v>
      </c>
      <c r="K117" s="101">
        <f t="shared" si="1"/>
        <v>776</v>
      </c>
      <c r="L117" s="101">
        <v>400.0</v>
      </c>
      <c r="M117" s="101">
        <f t="shared" si="2"/>
        <v>111.72</v>
      </c>
      <c r="N117" s="101">
        <v>232.0</v>
      </c>
      <c r="O117" s="101">
        <f t="shared" si="3"/>
        <v>1519.72</v>
      </c>
      <c r="P117" s="101">
        <f t="shared" si="4"/>
        <v>1180.28</v>
      </c>
      <c r="Q117" s="51">
        <v>2700.0</v>
      </c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44" t="s">
        <v>166</v>
      </c>
      <c r="B118" s="58" t="s">
        <v>167</v>
      </c>
      <c r="C118" s="58" t="s">
        <v>41</v>
      </c>
      <c r="D118" s="46" t="s">
        <v>42</v>
      </c>
      <c r="E118" s="46" t="s">
        <v>43</v>
      </c>
      <c r="F118" s="46">
        <v>1.5</v>
      </c>
      <c r="G118" s="55" t="s">
        <v>48</v>
      </c>
      <c r="H118" s="134">
        <f>VLOOKUP(G118,'Equipment Pricing'!A:C,3,0)</f>
        <v>527</v>
      </c>
      <c r="I118" s="55" t="s">
        <v>49</v>
      </c>
      <c r="J118" s="134">
        <f>VLOOKUP(I118,'Equipment Pricing'!A:C,3,0)</f>
        <v>331</v>
      </c>
      <c r="K118" s="101">
        <f t="shared" si="1"/>
        <v>858</v>
      </c>
      <c r="L118" s="101">
        <v>400.0</v>
      </c>
      <c r="M118" s="101">
        <f t="shared" si="2"/>
        <v>119.51</v>
      </c>
      <c r="N118" s="101">
        <v>232.0</v>
      </c>
      <c r="O118" s="101">
        <f t="shared" si="3"/>
        <v>1609.51</v>
      </c>
      <c r="P118" s="101">
        <f t="shared" si="4"/>
        <v>1090.49</v>
      </c>
      <c r="Q118" s="51">
        <v>2700.0</v>
      </c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44" t="s">
        <v>166</v>
      </c>
      <c r="B119" s="58" t="s">
        <v>167</v>
      </c>
      <c r="C119" s="58" t="s">
        <v>41</v>
      </c>
      <c r="D119" s="46" t="s">
        <v>42</v>
      </c>
      <c r="E119" s="46" t="s">
        <v>43</v>
      </c>
      <c r="F119" s="46">
        <v>2.0</v>
      </c>
      <c r="G119" s="55" t="s">
        <v>48</v>
      </c>
      <c r="H119" s="134">
        <f>VLOOKUP(G119,'Equipment Pricing'!A:C,3,0)</f>
        <v>527</v>
      </c>
      <c r="I119" s="55" t="s">
        <v>49</v>
      </c>
      <c r="J119" s="134">
        <f>VLOOKUP(I119,'Equipment Pricing'!A:C,3,0)</f>
        <v>331</v>
      </c>
      <c r="K119" s="101">
        <f t="shared" si="1"/>
        <v>858</v>
      </c>
      <c r="L119" s="101">
        <v>400.0</v>
      </c>
      <c r="M119" s="101">
        <f t="shared" si="2"/>
        <v>119.51</v>
      </c>
      <c r="N119" s="101">
        <v>232.0</v>
      </c>
      <c r="O119" s="101">
        <f t="shared" si="3"/>
        <v>1609.51</v>
      </c>
      <c r="P119" s="101">
        <f t="shared" si="4"/>
        <v>1090.49</v>
      </c>
      <c r="Q119" s="51">
        <v>2700.0</v>
      </c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44" t="s">
        <v>166</v>
      </c>
      <c r="B120" s="58" t="s">
        <v>167</v>
      </c>
      <c r="C120" s="58" t="s">
        <v>41</v>
      </c>
      <c r="D120" s="46" t="s">
        <v>42</v>
      </c>
      <c r="E120" s="46" t="s">
        <v>53</v>
      </c>
      <c r="F120" s="46">
        <v>2.0</v>
      </c>
      <c r="G120" s="55" t="s">
        <v>54</v>
      </c>
      <c r="H120" s="134">
        <f>VLOOKUP(G120,'Equipment Pricing'!A:C,3,0)</f>
        <v>533</v>
      </c>
      <c r="I120" s="55" t="s">
        <v>55</v>
      </c>
      <c r="J120" s="134">
        <f>VLOOKUP(I120,'Equipment Pricing'!A:C,3,0)</f>
        <v>241</v>
      </c>
      <c r="K120" s="101">
        <f t="shared" si="1"/>
        <v>774</v>
      </c>
      <c r="L120" s="101">
        <v>400.0</v>
      </c>
      <c r="M120" s="101">
        <f t="shared" si="2"/>
        <v>111.53</v>
      </c>
      <c r="N120" s="101">
        <v>232.0</v>
      </c>
      <c r="O120" s="101">
        <f t="shared" si="3"/>
        <v>1517.53</v>
      </c>
      <c r="P120" s="101">
        <f t="shared" si="4"/>
        <v>1182.47</v>
      </c>
      <c r="Q120" s="51">
        <v>2700.0</v>
      </c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44" t="s">
        <v>166</v>
      </c>
      <c r="B121" s="58" t="s">
        <v>167</v>
      </c>
      <c r="C121" s="58" t="s">
        <v>41</v>
      </c>
      <c r="D121" s="46" t="s">
        <v>42</v>
      </c>
      <c r="E121" s="46" t="s">
        <v>53</v>
      </c>
      <c r="F121" s="46">
        <v>2.0</v>
      </c>
      <c r="G121" s="55" t="s">
        <v>57</v>
      </c>
      <c r="H121" s="134">
        <f>VLOOKUP(G121,'Equipment Pricing'!A:C,3,0)</f>
        <v>542</v>
      </c>
      <c r="I121" s="55" t="s">
        <v>46</v>
      </c>
      <c r="J121" s="134">
        <f>VLOOKUP(I121,'Equipment Pricing'!A:C,3,0)</f>
        <v>243</v>
      </c>
      <c r="K121" s="101">
        <f t="shared" si="1"/>
        <v>785</v>
      </c>
      <c r="L121" s="101">
        <v>400.0</v>
      </c>
      <c r="M121" s="101">
        <f t="shared" si="2"/>
        <v>112.575</v>
      </c>
      <c r="N121" s="101">
        <v>232.0</v>
      </c>
      <c r="O121" s="101">
        <f t="shared" si="3"/>
        <v>1529.575</v>
      </c>
      <c r="P121" s="101">
        <f t="shared" si="4"/>
        <v>1170.425</v>
      </c>
      <c r="Q121" s="51">
        <v>2700.0</v>
      </c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44" t="s">
        <v>166</v>
      </c>
      <c r="B122" s="58" t="s">
        <v>167</v>
      </c>
      <c r="C122" s="58" t="s">
        <v>41</v>
      </c>
      <c r="D122" s="46" t="s">
        <v>42</v>
      </c>
      <c r="E122" s="46" t="s">
        <v>53</v>
      </c>
      <c r="F122" s="46">
        <v>2.5</v>
      </c>
      <c r="G122" s="55" t="s">
        <v>54</v>
      </c>
      <c r="H122" s="134">
        <f>VLOOKUP(G122,'Equipment Pricing'!A:C,3,0)</f>
        <v>533</v>
      </c>
      <c r="I122" s="55" t="s">
        <v>60</v>
      </c>
      <c r="J122" s="134">
        <f>VLOOKUP(I122,'Equipment Pricing'!A:C,3,0)</f>
        <v>347</v>
      </c>
      <c r="K122" s="101">
        <f t="shared" si="1"/>
        <v>880</v>
      </c>
      <c r="L122" s="101">
        <v>400.0</v>
      </c>
      <c r="M122" s="101">
        <f t="shared" si="2"/>
        <v>121.6</v>
      </c>
      <c r="N122" s="101">
        <v>232.0</v>
      </c>
      <c r="O122" s="101">
        <f t="shared" si="3"/>
        <v>1633.6</v>
      </c>
      <c r="P122" s="101">
        <f t="shared" si="4"/>
        <v>1091.4</v>
      </c>
      <c r="Q122" s="51">
        <v>2725.0</v>
      </c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44" t="s">
        <v>166</v>
      </c>
      <c r="B123" s="58" t="s">
        <v>167</v>
      </c>
      <c r="C123" s="58" t="s">
        <v>41</v>
      </c>
      <c r="D123" s="46" t="s">
        <v>42</v>
      </c>
      <c r="E123" s="46" t="s">
        <v>53</v>
      </c>
      <c r="F123" s="46">
        <v>2.5</v>
      </c>
      <c r="G123" s="55" t="s">
        <v>57</v>
      </c>
      <c r="H123" s="134">
        <f>VLOOKUP(G123,'Equipment Pricing'!A:C,3,0)</f>
        <v>542</v>
      </c>
      <c r="I123" s="55" t="s">
        <v>62</v>
      </c>
      <c r="J123" s="134">
        <f>VLOOKUP(I123,'Equipment Pricing'!A:C,3,0)</f>
        <v>253</v>
      </c>
      <c r="K123" s="101">
        <f t="shared" si="1"/>
        <v>795</v>
      </c>
      <c r="L123" s="101">
        <v>400.0</v>
      </c>
      <c r="M123" s="101">
        <f t="shared" si="2"/>
        <v>113.525</v>
      </c>
      <c r="N123" s="101">
        <v>232.0</v>
      </c>
      <c r="O123" s="101">
        <f t="shared" si="3"/>
        <v>1540.525</v>
      </c>
      <c r="P123" s="101">
        <f t="shared" si="4"/>
        <v>1184.475</v>
      </c>
      <c r="Q123" s="51">
        <v>2725.0</v>
      </c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44" t="s">
        <v>166</v>
      </c>
      <c r="B124" s="58" t="s">
        <v>167</v>
      </c>
      <c r="C124" s="58" t="s">
        <v>41</v>
      </c>
      <c r="D124" s="46" t="s">
        <v>42</v>
      </c>
      <c r="E124" s="46" t="s">
        <v>53</v>
      </c>
      <c r="F124" s="46">
        <v>3.0</v>
      </c>
      <c r="G124" s="55" t="s">
        <v>57</v>
      </c>
      <c r="H124" s="134">
        <f>VLOOKUP(G124,'Equipment Pricing'!A:C,3,0)</f>
        <v>542</v>
      </c>
      <c r="I124" s="55" t="s">
        <v>65</v>
      </c>
      <c r="J124" s="134">
        <f>VLOOKUP(I124,'Equipment Pricing'!A:C,3,0)</f>
        <v>374</v>
      </c>
      <c r="K124" s="101">
        <f t="shared" si="1"/>
        <v>916</v>
      </c>
      <c r="L124" s="101">
        <v>400.0</v>
      </c>
      <c r="M124" s="101">
        <f t="shared" si="2"/>
        <v>125.02</v>
      </c>
      <c r="N124" s="101">
        <v>232.0</v>
      </c>
      <c r="O124" s="101">
        <f t="shared" si="3"/>
        <v>1673.02</v>
      </c>
      <c r="P124" s="101">
        <f t="shared" si="4"/>
        <v>1126.98</v>
      </c>
      <c r="Q124" s="51">
        <v>2800.0</v>
      </c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44" t="s">
        <v>166</v>
      </c>
      <c r="B125" s="58" t="s">
        <v>167</v>
      </c>
      <c r="C125" s="58" t="s">
        <v>41</v>
      </c>
      <c r="D125" s="46" t="s">
        <v>42</v>
      </c>
      <c r="E125" s="46" t="s">
        <v>67</v>
      </c>
      <c r="F125" s="46">
        <v>3.0</v>
      </c>
      <c r="G125" s="55" t="s">
        <v>68</v>
      </c>
      <c r="H125" s="134">
        <f>VLOOKUP(G125,'Equipment Pricing'!A:C,3,0)</f>
        <v>539</v>
      </c>
      <c r="I125" s="55" t="s">
        <v>69</v>
      </c>
      <c r="J125" s="134">
        <f>VLOOKUP(I125,'Equipment Pricing'!A:C,3,0)</f>
        <v>294</v>
      </c>
      <c r="K125" s="101">
        <f t="shared" si="1"/>
        <v>833</v>
      </c>
      <c r="L125" s="101">
        <v>400.0</v>
      </c>
      <c r="M125" s="101">
        <f t="shared" si="2"/>
        <v>117.135</v>
      </c>
      <c r="N125" s="101">
        <v>232.0</v>
      </c>
      <c r="O125" s="101">
        <f t="shared" si="3"/>
        <v>1582.135</v>
      </c>
      <c r="P125" s="101">
        <f t="shared" si="4"/>
        <v>1217.865</v>
      </c>
      <c r="Q125" s="51">
        <v>2800.0</v>
      </c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44" t="s">
        <v>166</v>
      </c>
      <c r="B126" s="58" t="s">
        <v>167</v>
      </c>
      <c r="C126" s="58" t="s">
        <v>41</v>
      </c>
      <c r="D126" s="46" t="s">
        <v>42</v>
      </c>
      <c r="E126" s="46" t="s">
        <v>53</v>
      </c>
      <c r="F126" s="46">
        <v>3.5</v>
      </c>
      <c r="G126" s="55" t="s">
        <v>72</v>
      </c>
      <c r="H126" s="134">
        <f>VLOOKUP(G126,'Equipment Pricing'!A:C,3,0)</f>
        <v>559</v>
      </c>
      <c r="I126" s="55" t="s">
        <v>73</v>
      </c>
      <c r="J126" s="134">
        <f>VLOOKUP(I126,'Equipment Pricing'!A:C,3,0)</f>
        <v>382</v>
      </c>
      <c r="K126" s="101">
        <f t="shared" si="1"/>
        <v>941</v>
      </c>
      <c r="L126" s="101">
        <v>400.0</v>
      </c>
      <c r="M126" s="101">
        <f t="shared" si="2"/>
        <v>127.395</v>
      </c>
      <c r="N126" s="101">
        <v>232.0</v>
      </c>
      <c r="O126" s="101">
        <f t="shared" si="3"/>
        <v>1700.395</v>
      </c>
      <c r="P126" s="101">
        <f t="shared" si="4"/>
        <v>1124.605</v>
      </c>
      <c r="Q126" s="51">
        <v>2825.0</v>
      </c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44" t="s">
        <v>166</v>
      </c>
      <c r="B127" s="58" t="s">
        <v>167</v>
      </c>
      <c r="C127" s="58" t="s">
        <v>41</v>
      </c>
      <c r="D127" s="46" t="s">
        <v>42</v>
      </c>
      <c r="E127" s="46" t="s">
        <v>67</v>
      </c>
      <c r="F127" s="46">
        <v>3.5</v>
      </c>
      <c r="G127" s="55" t="s">
        <v>75</v>
      </c>
      <c r="H127" s="134">
        <f>VLOOKUP(G127,'Equipment Pricing'!A:C,3,0)</f>
        <v>544</v>
      </c>
      <c r="I127" s="55" t="s">
        <v>76</v>
      </c>
      <c r="J127" s="134">
        <f>VLOOKUP(I127,'Equipment Pricing'!A:C,3,0)</f>
        <v>338</v>
      </c>
      <c r="K127" s="101">
        <f t="shared" si="1"/>
        <v>882</v>
      </c>
      <c r="L127" s="101">
        <v>400.0</v>
      </c>
      <c r="M127" s="101">
        <f t="shared" si="2"/>
        <v>121.79</v>
      </c>
      <c r="N127" s="101">
        <v>232.0</v>
      </c>
      <c r="O127" s="101">
        <f t="shared" si="3"/>
        <v>1635.79</v>
      </c>
      <c r="P127" s="101">
        <f t="shared" si="4"/>
        <v>1189.21</v>
      </c>
      <c r="Q127" s="51">
        <v>2825.0</v>
      </c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44" t="s">
        <v>166</v>
      </c>
      <c r="B128" s="58" t="s">
        <v>167</v>
      </c>
      <c r="C128" s="58" t="s">
        <v>41</v>
      </c>
      <c r="D128" s="46" t="s">
        <v>42</v>
      </c>
      <c r="E128" s="46" t="s">
        <v>53</v>
      </c>
      <c r="F128" s="46">
        <v>4.0</v>
      </c>
      <c r="G128" s="55" t="s">
        <v>72</v>
      </c>
      <c r="H128" s="134">
        <f>VLOOKUP(G128,'Equipment Pricing'!A:C,3,0)</f>
        <v>559</v>
      </c>
      <c r="I128" s="55" t="s">
        <v>79</v>
      </c>
      <c r="J128" s="134">
        <f>VLOOKUP(I128,'Equipment Pricing'!A:C,3,0)</f>
        <v>429</v>
      </c>
      <c r="K128" s="101">
        <f t="shared" si="1"/>
        <v>988</v>
      </c>
      <c r="L128" s="101">
        <v>400.0</v>
      </c>
      <c r="M128" s="101">
        <f t="shared" si="2"/>
        <v>131.86</v>
      </c>
      <c r="N128" s="101">
        <v>232.0</v>
      </c>
      <c r="O128" s="101">
        <f t="shared" si="3"/>
        <v>1751.86</v>
      </c>
      <c r="P128" s="101">
        <f t="shared" si="4"/>
        <v>1198.14</v>
      </c>
      <c r="Q128" s="51">
        <v>2950.0</v>
      </c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44" t="s">
        <v>166</v>
      </c>
      <c r="B129" s="58" t="s">
        <v>167</v>
      </c>
      <c r="C129" s="58" t="s">
        <v>41</v>
      </c>
      <c r="D129" s="46" t="s">
        <v>42</v>
      </c>
      <c r="E129" s="46" t="s">
        <v>67</v>
      </c>
      <c r="F129" s="46">
        <v>4.0</v>
      </c>
      <c r="G129" s="55" t="s">
        <v>75</v>
      </c>
      <c r="H129" s="134">
        <f>VLOOKUP(G129,'Equipment Pricing'!A:C,3,0)</f>
        <v>544</v>
      </c>
      <c r="I129" s="55" t="s">
        <v>81</v>
      </c>
      <c r="J129" s="134">
        <f>VLOOKUP(I129,'Equipment Pricing'!A:C,3,0)</f>
        <v>476</v>
      </c>
      <c r="K129" s="101">
        <f t="shared" si="1"/>
        <v>1020</v>
      </c>
      <c r="L129" s="101">
        <v>400.0</v>
      </c>
      <c r="M129" s="101">
        <f t="shared" si="2"/>
        <v>134.9</v>
      </c>
      <c r="N129" s="101">
        <v>232.0</v>
      </c>
      <c r="O129" s="101">
        <f t="shared" si="3"/>
        <v>1786.9</v>
      </c>
      <c r="P129" s="101">
        <f t="shared" si="4"/>
        <v>1163.1</v>
      </c>
      <c r="Q129" s="51">
        <v>2950.0</v>
      </c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44" t="s">
        <v>166</v>
      </c>
      <c r="B130" s="58" t="s">
        <v>167</v>
      </c>
      <c r="C130" s="58" t="s">
        <v>41</v>
      </c>
      <c r="D130" s="46" t="s">
        <v>42</v>
      </c>
      <c r="E130" s="46" t="s">
        <v>67</v>
      </c>
      <c r="F130" s="46">
        <v>5.0</v>
      </c>
      <c r="G130" s="55" t="s">
        <v>84</v>
      </c>
      <c r="H130" s="134">
        <f>VLOOKUP(G130,'Equipment Pricing'!A:C,3,0)</f>
        <v>552</v>
      </c>
      <c r="I130" s="55" t="s">
        <v>85</v>
      </c>
      <c r="J130" s="134">
        <f>VLOOKUP(I130,'Equipment Pricing'!A:C,3,0)</f>
        <v>394</v>
      </c>
      <c r="K130" s="101">
        <f t="shared" si="1"/>
        <v>946</v>
      </c>
      <c r="L130" s="101">
        <v>400.0</v>
      </c>
      <c r="M130" s="101">
        <f t="shared" si="2"/>
        <v>127.87</v>
      </c>
      <c r="N130" s="101">
        <v>232.0</v>
      </c>
      <c r="O130" s="101">
        <f t="shared" si="3"/>
        <v>1705.87</v>
      </c>
      <c r="P130" s="101">
        <f t="shared" si="4"/>
        <v>1194.13</v>
      </c>
      <c r="Q130" s="51">
        <v>2900.0</v>
      </c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44" t="s">
        <v>166</v>
      </c>
      <c r="B131" s="58" t="s">
        <v>167</v>
      </c>
      <c r="C131" s="58" t="s">
        <v>41</v>
      </c>
      <c r="D131" s="46" t="s">
        <v>42</v>
      </c>
      <c r="E131" s="46" t="s">
        <v>87</v>
      </c>
      <c r="F131" s="46">
        <v>5.0</v>
      </c>
      <c r="G131" s="55" t="s">
        <v>88</v>
      </c>
      <c r="H131" s="134">
        <f>VLOOKUP(G131,'Equipment Pricing'!A:C,3,0)</f>
        <v>569</v>
      </c>
      <c r="I131" s="55" t="s">
        <v>89</v>
      </c>
      <c r="J131" s="134">
        <f>VLOOKUP(I131,'Equipment Pricing'!A:C,3,0)</f>
        <v>516</v>
      </c>
      <c r="K131" s="101">
        <f t="shared" si="1"/>
        <v>1085</v>
      </c>
      <c r="L131" s="101">
        <v>400.0</v>
      </c>
      <c r="M131" s="101">
        <f t="shared" si="2"/>
        <v>141.075</v>
      </c>
      <c r="N131" s="101">
        <v>232.0</v>
      </c>
      <c r="O131" s="101">
        <f t="shared" si="3"/>
        <v>1858.075</v>
      </c>
      <c r="P131" s="101">
        <f t="shared" si="4"/>
        <v>1041.925</v>
      </c>
      <c r="Q131" s="51">
        <v>2900.0</v>
      </c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44" t="s">
        <v>168</v>
      </c>
      <c r="B132" s="44" t="s">
        <v>169</v>
      </c>
      <c r="C132" s="44" t="s">
        <v>93</v>
      </c>
      <c r="D132" s="46" t="s">
        <v>42</v>
      </c>
      <c r="E132" s="46" t="s">
        <v>170</v>
      </c>
      <c r="F132" s="46">
        <v>1.5</v>
      </c>
      <c r="G132" s="55" t="s">
        <v>45</v>
      </c>
      <c r="H132" s="134">
        <f>VLOOKUP(G132,'Equipment Pricing'!A:C,3,0)</f>
        <v>533</v>
      </c>
      <c r="I132" s="55" t="s">
        <v>46</v>
      </c>
      <c r="J132" s="134">
        <f>VLOOKUP(I132,'Equipment Pricing'!A:C,3,0)</f>
        <v>243</v>
      </c>
      <c r="K132" s="101">
        <f t="shared" si="1"/>
        <v>776</v>
      </c>
      <c r="L132" s="101">
        <v>400.0</v>
      </c>
      <c r="M132" s="101">
        <f t="shared" si="2"/>
        <v>111.72</v>
      </c>
      <c r="N132" s="101">
        <v>232.0</v>
      </c>
      <c r="O132" s="101">
        <f t="shared" si="3"/>
        <v>1519.72</v>
      </c>
      <c r="P132" s="101">
        <f t="shared" si="4"/>
        <v>1180.28</v>
      </c>
      <c r="Q132" s="51">
        <v>2700.0</v>
      </c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44" t="s">
        <v>168</v>
      </c>
      <c r="B133" s="44" t="s">
        <v>169</v>
      </c>
      <c r="C133" s="44" t="s">
        <v>93</v>
      </c>
      <c r="D133" s="46" t="s">
        <v>42</v>
      </c>
      <c r="E133" s="46" t="s">
        <v>170</v>
      </c>
      <c r="F133" s="46">
        <v>1.5</v>
      </c>
      <c r="G133" s="55" t="s">
        <v>48</v>
      </c>
      <c r="H133" s="134">
        <f>VLOOKUP(G133,'Equipment Pricing'!A:C,3,0)</f>
        <v>527</v>
      </c>
      <c r="I133" s="55" t="s">
        <v>49</v>
      </c>
      <c r="J133" s="134">
        <f>VLOOKUP(I133,'Equipment Pricing'!A:C,3,0)</f>
        <v>331</v>
      </c>
      <c r="K133" s="101">
        <f t="shared" si="1"/>
        <v>858</v>
      </c>
      <c r="L133" s="101">
        <v>400.0</v>
      </c>
      <c r="M133" s="101">
        <f t="shared" si="2"/>
        <v>119.51</v>
      </c>
      <c r="N133" s="101">
        <v>232.0</v>
      </c>
      <c r="O133" s="101">
        <f t="shared" si="3"/>
        <v>1609.51</v>
      </c>
      <c r="P133" s="101">
        <f t="shared" si="4"/>
        <v>1090.49</v>
      </c>
      <c r="Q133" s="51">
        <v>2700.0</v>
      </c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44" t="s">
        <v>168</v>
      </c>
      <c r="B134" s="44" t="s">
        <v>169</v>
      </c>
      <c r="C134" s="44" t="s">
        <v>93</v>
      </c>
      <c r="D134" s="46" t="s">
        <v>42</v>
      </c>
      <c r="E134" s="46" t="s">
        <v>170</v>
      </c>
      <c r="F134" s="46">
        <v>2.0</v>
      </c>
      <c r="G134" s="55" t="s">
        <v>48</v>
      </c>
      <c r="H134" s="134">
        <f>VLOOKUP(G134,'Equipment Pricing'!A:C,3,0)</f>
        <v>527</v>
      </c>
      <c r="I134" s="55" t="s">
        <v>49</v>
      </c>
      <c r="J134" s="134">
        <f>VLOOKUP(I134,'Equipment Pricing'!A:C,3,0)</f>
        <v>331</v>
      </c>
      <c r="K134" s="101">
        <f t="shared" si="1"/>
        <v>858</v>
      </c>
      <c r="L134" s="101">
        <v>400.0</v>
      </c>
      <c r="M134" s="101">
        <f t="shared" si="2"/>
        <v>119.51</v>
      </c>
      <c r="N134" s="101">
        <v>232.0</v>
      </c>
      <c r="O134" s="101">
        <f t="shared" si="3"/>
        <v>1609.51</v>
      </c>
      <c r="P134" s="101">
        <f t="shared" si="4"/>
        <v>1090.49</v>
      </c>
      <c r="Q134" s="51">
        <v>2700.0</v>
      </c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44" t="s">
        <v>168</v>
      </c>
      <c r="B135" s="44" t="s">
        <v>169</v>
      </c>
      <c r="C135" s="44" t="s">
        <v>93</v>
      </c>
      <c r="D135" s="46" t="s">
        <v>42</v>
      </c>
      <c r="E135" s="46" t="s">
        <v>106</v>
      </c>
      <c r="F135" s="46">
        <v>2.0</v>
      </c>
      <c r="G135" s="55" t="s">
        <v>54</v>
      </c>
      <c r="H135" s="134">
        <f>VLOOKUP(G135,'Equipment Pricing'!A:C,3,0)</f>
        <v>533</v>
      </c>
      <c r="I135" s="55" t="s">
        <v>55</v>
      </c>
      <c r="J135" s="134">
        <f>VLOOKUP(I135,'Equipment Pricing'!A:C,3,0)</f>
        <v>241</v>
      </c>
      <c r="K135" s="101">
        <f t="shared" si="1"/>
        <v>774</v>
      </c>
      <c r="L135" s="101">
        <v>400.0</v>
      </c>
      <c r="M135" s="101">
        <f t="shared" si="2"/>
        <v>111.53</v>
      </c>
      <c r="N135" s="101">
        <v>232.0</v>
      </c>
      <c r="O135" s="101">
        <f t="shared" si="3"/>
        <v>1517.53</v>
      </c>
      <c r="P135" s="101">
        <f t="shared" si="4"/>
        <v>1182.47</v>
      </c>
      <c r="Q135" s="51">
        <v>2700.0</v>
      </c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44" t="s">
        <v>168</v>
      </c>
      <c r="B136" s="44" t="s">
        <v>169</v>
      </c>
      <c r="C136" s="44" t="s">
        <v>93</v>
      </c>
      <c r="D136" s="46" t="s">
        <v>42</v>
      </c>
      <c r="E136" s="46" t="s">
        <v>106</v>
      </c>
      <c r="F136" s="46">
        <v>2.0</v>
      </c>
      <c r="G136" s="55" t="s">
        <v>57</v>
      </c>
      <c r="H136" s="134">
        <f>VLOOKUP(G136,'Equipment Pricing'!A:C,3,0)</f>
        <v>542</v>
      </c>
      <c r="I136" s="55" t="s">
        <v>46</v>
      </c>
      <c r="J136" s="134">
        <f>VLOOKUP(I136,'Equipment Pricing'!A:C,3,0)</f>
        <v>243</v>
      </c>
      <c r="K136" s="101">
        <f t="shared" si="1"/>
        <v>785</v>
      </c>
      <c r="L136" s="101">
        <v>400.0</v>
      </c>
      <c r="M136" s="101">
        <f t="shared" si="2"/>
        <v>112.575</v>
      </c>
      <c r="N136" s="101">
        <v>232.0</v>
      </c>
      <c r="O136" s="101">
        <f t="shared" si="3"/>
        <v>1529.575</v>
      </c>
      <c r="P136" s="101">
        <f t="shared" si="4"/>
        <v>1170.425</v>
      </c>
      <c r="Q136" s="51">
        <v>2700.0</v>
      </c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44" t="s">
        <v>168</v>
      </c>
      <c r="B137" s="44" t="s">
        <v>169</v>
      </c>
      <c r="C137" s="44" t="s">
        <v>93</v>
      </c>
      <c r="D137" s="46" t="s">
        <v>42</v>
      </c>
      <c r="E137" s="46" t="s">
        <v>106</v>
      </c>
      <c r="F137" s="46">
        <v>2.5</v>
      </c>
      <c r="G137" s="55" t="s">
        <v>54</v>
      </c>
      <c r="H137" s="134">
        <f>VLOOKUP(G137,'Equipment Pricing'!A:C,3,0)</f>
        <v>533</v>
      </c>
      <c r="I137" s="55" t="s">
        <v>60</v>
      </c>
      <c r="J137" s="134">
        <f>VLOOKUP(I137,'Equipment Pricing'!A:C,3,0)</f>
        <v>347</v>
      </c>
      <c r="K137" s="101">
        <f t="shared" si="1"/>
        <v>880</v>
      </c>
      <c r="L137" s="101">
        <v>400.0</v>
      </c>
      <c r="M137" s="101">
        <f t="shared" si="2"/>
        <v>121.6</v>
      </c>
      <c r="N137" s="101">
        <v>232.0</v>
      </c>
      <c r="O137" s="101">
        <f t="shared" si="3"/>
        <v>1633.6</v>
      </c>
      <c r="P137" s="101">
        <f t="shared" si="4"/>
        <v>1091.4</v>
      </c>
      <c r="Q137" s="51">
        <v>2725.0</v>
      </c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44" t="s">
        <v>168</v>
      </c>
      <c r="B138" s="44" t="s">
        <v>169</v>
      </c>
      <c r="C138" s="44" t="s">
        <v>93</v>
      </c>
      <c r="D138" s="46" t="s">
        <v>42</v>
      </c>
      <c r="E138" s="46" t="s">
        <v>106</v>
      </c>
      <c r="F138" s="46">
        <v>2.5</v>
      </c>
      <c r="G138" s="55" t="s">
        <v>57</v>
      </c>
      <c r="H138" s="134">
        <f>VLOOKUP(G138,'Equipment Pricing'!A:C,3,0)</f>
        <v>542</v>
      </c>
      <c r="I138" s="55" t="s">
        <v>62</v>
      </c>
      <c r="J138" s="134">
        <f>VLOOKUP(I138,'Equipment Pricing'!A:C,3,0)</f>
        <v>253</v>
      </c>
      <c r="K138" s="101">
        <f t="shared" si="1"/>
        <v>795</v>
      </c>
      <c r="L138" s="101">
        <v>400.0</v>
      </c>
      <c r="M138" s="101">
        <f t="shared" si="2"/>
        <v>113.525</v>
      </c>
      <c r="N138" s="101">
        <v>232.0</v>
      </c>
      <c r="O138" s="101">
        <f t="shared" si="3"/>
        <v>1540.525</v>
      </c>
      <c r="P138" s="101">
        <f t="shared" si="4"/>
        <v>1184.475</v>
      </c>
      <c r="Q138" s="51">
        <v>2725.0</v>
      </c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44" t="s">
        <v>168</v>
      </c>
      <c r="B139" s="44" t="s">
        <v>169</v>
      </c>
      <c r="C139" s="44" t="s">
        <v>93</v>
      </c>
      <c r="D139" s="46" t="s">
        <v>42</v>
      </c>
      <c r="E139" s="46" t="s">
        <v>106</v>
      </c>
      <c r="F139" s="46">
        <v>2.5</v>
      </c>
      <c r="G139" s="55" t="s">
        <v>57</v>
      </c>
      <c r="H139" s="134">
        <f>VLOOKUP(G139,'Equipment Pricing'!A:C,3,0)</f>
        <v>542</v>
      </c>
      <c r="I139" s="55" t="s">
        <v>62</v>
      </c>
      <c r="J139" s="134">
        <f>VLOOKUP(I139,'Equipment Pricing'!A:C,3,0)</f>
        <v>253</v>
      </c>
      <c r="K139" s="101">
        <f t="shared" si="1"/>
        <v>795</v>
      </c>
      <c r="L139" s="101">
        <v>400.0</v>
      </c>
      <c r="M139" s="101">
        <f t="shared" si="2"/>
        <v>113.525</v>
      </c>
      <c r="N139" s="101">
        <v>232.0</v>
      </c>
      <c r="O139" s="101">
        <f t="shared" si="3"/>
        <v>1540.525</v>
      </c>
      <c r="P139" s="101">
        <f t="shared" si="4"/>
        <v>1184.475</v>
      </c>
      <c r="Q139" s="51">
        <v>2725.0</v>
      </c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44" t="s">
        <v>168</v>
      </c>
      <c r="B140" s="44" t="s">
        <v>169</v>
      </c>
      <c r="C140" s="44" t="s">
        <v>93</v>
      </c>
      <c r="D140" s="46" t="s">
        <v>42</v>
      </c>
      <c r="E140" s="46" t="s">
        <v>106</v>
      </c>
      <c r="F140" s="46">
        <v>3.0</v>
      </c>
      <c r="G140" s="55" t="s">
        <v>57</v>
      </c>
      <c r="H140" s="134">
        <f>VLOOKUP(G140,'Equipment Pricing'!A:C,3,0)</f>
        <v>542</v>
      </c>
      <c r="I140" s="55" t="s">
        <v>65</v>
      </c>
      <c r="J140" s="134">
        <f>VLOOKUP(I140,'Equipment Pricing'!A:C,3,0)</f>
        <v>374</v>
      </c>
      <c r="K140" s="101">
        <f t="shared" si="1"/>
        <v>916</v>
      </c>
      <c r="L140" s="101">
        <v>400.0</v>
      </c>
      <c r="M140" s="101">
        <f t="shared" si="2"/>
        <v>125.02</v>
      </c>
      <c r="N140" s="101">
        <v>232.0</v>
      </c>
      <c r="O140" s="101">
        <f t="shared" si="3"/>
        <v>1673.02</v>
      </c>
      <c r="P140" s="101">
        <f t="shared" si="4"/>
        <v>1126.98</v>
      </c>
      <c r="Q140" s="51">
        <v>2800.0</v>
      </c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44" t="s">
        <v>168</v>
      </c>
      <c r="B141" s="44" t="s">
        <v>169</v>
      </c>
      <c r="C141" s="44" t="s">
        <v>93</v>
      </c>
      <c r="D141" s="46" t="s">
        <v>42</v>
      </c>
      <c r="E141" s="46" t="s">
        <v>106</v>
      </c>
      <c r="F141" s="46">
        <v>3.5</v>
      </c>
      <c r="G141" s="55" t="s">
        <v>72</v>
      </c>
      <c r="H141" s="134">
        <f>VLOOKUP(G141,'Equipment Pricing'!A:C,3,0)</f>
        <v>559</v>
      </c>
      <c r="I141" s="55" t="s">
        <v>73</v>
      </c>
      <c r="J141" s="134">
        <f>VLOOKUP(I141,'Equipment Pricing'!A:C,3,0)</f>
        <v>382</v>
      </c>
      <c r="K141" s="101">
        <f t="shared" si="1"/>
        <v>941</v>
      </c>
      <c r="L141" s="101">
        <v>400.0</v>
      </c>
      <c r="M141" s="101">
        <f t="shared" si="2"/>
        <v>127.395</v>
      </c>
      <c r="N141" s="101">
        <v>232.0</v>
      </c>
      <c r="O141" s="101">
        <f t="shared" si="3"/>
        <v>1700.395</v>
      </c>
      <c r="P141" s="101">
        <f t="shared" si="4"/>
        <v>1124.605</v>
      </c>
      <c r="Q141" s="51">
        <v>2825.0</v>
      </c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44" t="s">
        <v>168</v>
      </c>
      <c r="B142" s="44" t="s">
        <v>169</v>
      </c>
      <c r="C142" s="44" t="s">
        <v>93</v>
      </c>
      <c r="D142" s="46" t="s">
        <v>42</v>
      </c>
      <c r="E142" s="46" t="s">
        <v>110</v>
      </c>
      <c r="F142" s="46">
        <v>3.5</v>
      </c>
      <c r="G142" s="55" t="s">
        <v>75</v>
      </c>
      <c r="H142" s="134">
        <f>VLOOKUP(G142,'Equipment Pricing'!A:C,3,0)</f>
        <v>544</v>
      </c>
      <c r="I142" s="55" t="s">
        <v>76</v>
      </c>
      <c r="J142" s="134">
        <f>VLOOKUP(I142,'Equipment Pricing'!A:C,3,0)</f>
        <v>338</v>
      </c>
      <c r="K142" s="101">
        <f t="shared" si="1"/>
        <v>882</v>
      </c>
      <c r="L142" s="101">
        <v>400.0</v>
      </c>
      <c r="M142" s="101">
        <f t="shared" si="2"/>
        <v>121.79</v>
      </c>
      <c r="N142" s="101">
        <v>232.0</v>
      </c>
      <c r="O142" s="101">
        <f t="shared" si="3"/>
        <v>1635.79</v>
      </c>
      <c r="P142" s="101">
        <f t="shared" si="4"/>
        <v>1189.21</v>
      </c>
      <c r="Q142" s="51">
        <v>2825.0</v>
      </c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44" t="s">
        <v>168</v>
      </c>
      <c r="B143" s="44" t="s">
        <v>169</v>
      </c>
      <c r="C143" s="44" t="s">
        <v>93</v>
      </c>
      <c r="D143" s="46" t="s">
        <v>42</v>
      </c>
      <c r="E143" s="46" t="s">
        <v>106</v>
      </c>
      <c r="F143" s="46">
        <v>4.0</v>
      </c>
      <c r="G143" s="55" t="s">
        <v>72</v>
      </c>
      <c r="H143" s="134">
        <f>VLOOKUP(G143,'Equipment Pricing'!A:C,3,0)</f>
        <v>559</v>
      </c>
      <c r="I143" s="55" t="s">
        <v>79</v>
      </c>
      <c r="J143" s="134">
        <f>VLOOKUP(I143,'Equipment Pricing'!A:C,3,0)</f>
        <v>429</v>
      </c>
      <c r="K143" s="101">
        <f t="shared" si="1"/>
        <v>988</v>
      </c>
      <c r="L143" s="101">
        <v>400.0</v>
      </c>
      <c r="M143" s="101">
        <f t="shared" si="2"/>
        <v>131.86</v>
      </c>
      <c r="N143" s="101">
        <v>232.0</v>
      </c>
      <c r="O143" s="101">
        <f t="shared" si="3"/>
        <v>1751.86</v>
      </c>
      <c r="P143" s="101">
        <f t="shared" si="4"/>
        <v>1198.14</v>
      </c>
      <c r="Q143" s="51">
        <v>2950.0</v>
      </c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44" t="s">
        <v>168</v>
      </c>
      <c r="B144" s="44" t="s">
        <v>169</v>
      </c>
      <c r="C144" s="44" t="s">
        <v>93</v>
      </c>
      <c r="D144" s="46" t="s">
        <v>42</v>
      </c>
      <c r="E144" s="46" t="s">
        <v>110</v>
      </c>
      <c r="F144" s="46">
        <v>4.0</v>
      </c>
      <c r="G144" s="55" t="s">
        <v>75</v>
      </c>
      <c r="H144" s="134">
        <f>VLOOKUP(G144,'Equipment Pricing'!A:C,3,0)</f>
        <v>544</v>
      </c>
      <c r="I144" s="55" t="s">
        <v>81</v>
      </c>
      <c r="J144" s="134">
        <f>VLOOKUP(I144,'Equipment Pricing'!A:C,3,0)</f>
        <v>476</v>
      </c>
      <c r="K144" s="101">
        <f t="shared" si="1"/>
        <v>1020</v>
      </c>
      <c r="L144" s="101">
        <v>400.0</v>
      </c>
      <c r="M144" s="101">
        <f t="shared" si="2"/>
        <v>134.9</v>
      </c>
      <c r="N144" s="101">
        <v>232.0</v>
      </c>
      <c r="O144" s="101">
        <f t="shared" si="3"/>
        <v>1786.9</v>
      </c>
      <c r="P144" s="101">
        <f t="shared" si="4"/>
        <v>1163.1</v>
      </c>
      <c r="Q144" s="51">
        <v>2950.0</v>
      </c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44" t="s">
        <v>168</v>
      </c>
      <c r="B145" s="44" t="s">
        <v>169</v>
      </c>
      <c r="C145" s="44" t="s">
        <v>93</v>
      </c>
      <c r="D145" s="46" t="s">
        <v>42</v>
      </c>
      <c r="E145" s="46" t="s">
        <v>110</v>
      </c>
      <c r="F145" s="46">
        <v>5.0</v>
      </c>
      <c r="G145" s="55" t="s">
        <v>84</v>
      </c>
      <c r="H145" s="134">
        <f>VLOOKUP(G145,'Equipment Pricing'!A:C,3,0)</f>
        <v>552</v>
      </c>
      <c r="I145" s="55" t="s">
        <v>85</v>
      </c>
      <c r="J145" s="134">
        <f>VLOOKUP(I145,'Equipment Pricing'!A:C,3,0)</f>
        <v>394</v>
      </c>
      <c r="K145" s="101">
        <f t="shared" si="1"/>
        <v>946</v>
      </c>
      <c r="L145" s="101">
        <v>400.0</v>
      </c>
      <c r="M145" s="101">
        <f t="shared" si="2"/>
        <v>127.87</v>
      </c>
      <c r="N145" s="101">
        <v>232.0</v>
      </c>
      <c r="O145" s="101">
        <f t="shared" si="3"/>
        <v>1705.87</v>
      </c>
      <c r="P145" s="101">
        <f t="shared" si="4"/>
        <v>1194.13</v>
      </c>
      <c r="Q145" s="51">
        <v>2900.0</v>
      </c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44" t="s">
        <v>168</v>
      </c>
      <c r="B146" s="44" t="s">
        <v>169</v>
      </c>
      <c r="C146" s="44" t="s">
        <v>93</v>
      </c>
      <c r="D146" s="46" t="s">
        <v>42</v>
      </c>
      <c r="E146" s="46" t="s">
        <v>171</v>
      </c>
      <c r="F146" s="46">
        <v>5.0</v>
      </c>
      <c r="G146" s="55" t="s">
        <v>88</v>
      </c>
      <c r="H146" s="134">
        <f>VLOOKUP(G146,'Equipment Pricing'!A:C,3,0)</f>
        <v>569</v>
      </c>
      <c r="I146" s="55" t="s">
        <v>89</v>
      </c>
      <c r="J146" s="134">
        <f>VLOOKUP(I146,'Equipment Pricing'!A:C,3,0)</f>
        <v>516</v>
      </c>
      <c r="K146" s="101">
        <f t="shared" si="1"/>
        <v>1085</v>
      </c>
      <c r="L146" s="101">
        <v>400.0</v>
      </c>
      <c r="M146" s="101">
        <f t="shared" si="2"/>
        <v>141.075</v>
      </c>
      <c r="N146" s="101">
        <v>232.0</v>
      </c>
      <c r="O146" s="101">
        <f t="shared" si="3"/>
        <v>1858.075</v>
      </c>
      <c r="P146" s="101">
        <f t="shared" si="4"/>
        <v>1041.925</v>
      </c>
      <c r="Q146" s="51">
        <v>2900.0</v>
      </c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45" t="s">
        <v>172</v>
      </c>
      <c r="B147" s="45" t="s">
        <v>173</v>
      </c>
      <c r="C147" s="45" t="s">
        <v>174</v>
      </c>
      <c r="D147" s="46" t="s">
        <v>42</v>
      </c>
      <c r="E147" s="46" t="s">
        <v>106</v>
      </c>
      <c r="F147" s="46">
        <v>1.5</v>
      </c>
      <c r="G147" s="55" t="s">
        <v>150</v>
      </c>
      <c r="H147" s="134">
        <f>VLOOKUP(G147,'Equipment Pricing'!A:C,3,0)</f>
        <v>533</v>
      </c>
      <c r="I147" s="55" t="s">
        <v>151</v>
      </c>
      <c r="J147" s="134">
        <f>VLOOKUP(I147,'Equipment Pricing'!A:C,3,0)</f>
        <v>331</v>
      </c>
      <c r="K147" s="101">
        <f t="shared" si="1"/>
        <v>864</v>
      </c>
      <c r="L147" s="101">
        <v>400.0</v>
      </c>
      <c r="M147" s="101">
        <f t="shared" si="2"/>
        <v>120.08</v>
      </c>
      <c r="N147" s="101">
        <v>232.0</v>
      </c>
      <c r="O147" s="101">
        <f t="shared" si="3"/>
        <v>1616.08</v>
      </c>
      <c r="P147" s="101">
        <f t="shared" si="4"/>
        <v>1083.92</v>
      </c>
      <c r="Q147" s="51">
        <v>2700.0</v>
      </c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45" t="s">
        <v>172</v>
      </c>
      <c r="B148" s="45" t="s">
        <v>173</v>
      </c>
      <c r="C148" s="45" t="s">
        <v>174</v>
      </c>
      <c r="D148" s="46" t="s">
        <v>42</v>
      </c>
      <c r="E148" s="46" t="s">
        <v>106</v>
      </c>
      <c r="F148" s="46">
        <v>1.5</v>
      </c>
      <c r="G148" s="55" t="s">
        <v>150</v>
      </c>
      <c r="H148" s="134">
        <f>VLOOKUP(G148,'Equipment Pricing'!A:C,3,0)</f>
        <v>533</v>
      </c>
      <c r="I148" s="55" t="s">
        <v>175</v>
      </c>
      <c r="J148" s="134">
        <f>VLOOKUP(I148,'Equipment Pricing'!A:C,3,0)</f>
        <v>386</v>
      </c>
      <c r="K148" s="101">
        <f t="shared" si="1"/>
        <v>919</v>
      </c>
      <c r="L148" s="101">
        <v>400.0</v>
      </c>
      <c r="M148" s="101">
        <f t="shared" si="2"/>
        <v>125.305</v>
      </c>
      <c r="N148" s="101">
        <v>232.0</v>
      </c>
      <c r="O148" s="101">
        <f t="shared" si="3"/>
        <v>1676.305</v>
      </c>
      <c r="P148" s="101">
        <f t="shared" si="4"/>
        <v>1023.695</v>
      </c>
      <c r="Q148" s="51">
        <v>2700.0</v>
      </c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45" t="s">
        <v>172</v>
      </c>
      <c r="B149" s="45" t="s">
        <v>173</v>
      </c>
      <c r="C149" s="45" t="s">
        <v>174</v>
      </c>
      <c r="D149" s="46" t="s">
        <v>42</v>
      </c>
      <c r="E149" s="46" t="s">
        <v>106</v>
      </c>
      <c r="F149" s="46">
        <v>2.0</v>
      </c>
      <c r="G149" s="55" t="s">
        <v>150</v>
      </c>
      <c r="H149" s="134">
        <f>VLOOKUP(G149,'Equipment Pricing'!A:C,3,0)</f>
        <v>533</v>
      </c>
      <c r="I149" s="55" t="s">
        <v>151</v>
      </c>
      <c r="J149" s="134">
        <f>VLOOKUP(I149,'Equipment Pricing'!A:C,3,0)</f>
        <v>331</v>
      </c>
      <c r="K149" s="101">
        <f t="shared" si="1"/>
        <v>864</v>
      </c>
      <c r="L149" s="101">
        <v>400.0</v>
      </c>
      <c r="M149" s="101">
        <f t="shared" si="2"/>
        <v>120.08</v>
      </c>
      <c r="N149" s="101">
        <v>232.0</v>
      </c>
      <c r="O149" s="101">
        <f t="shared" si="3"/>
        <v>1616.08</v>
      </c>
      <c r="P149" s="101">
        <f t="shared" si="4"/>
        <v>1083.92</v>
      </c>
      <c r="Q149" s="51">
        <v>2700.0</v>
      </c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45" t="s">
        <v>172</v>
      </c>
      <c r="B150" s="45" t="s">
        <v>173</v>
      </c>
      <c r="C150" s="45" t="s">
        <v>174</v>
      </c>
      <c r="D150" s="46" t="s">
        <v>42</v>
      </c>
      <c r="E150" s="46" t="s">
        <v>106</v>
      </c>
      <c r="F150" s="46">
        <v>2.0</v>
      </c>
      <c r="G150" s="55" t="s">
        <v>176</v>
      </c>
      <c r="H150" s="134">
        <f>VLOOKUP(G150,'Equipment Pricing'!A:C,3,0)</f>
        <v>542</v>
      </c>
      <c r="I150" s="55" t="s">
        <v>177</v>
      </c>
      <c r="J150" s="134">
        <f>VLOOKUP(I150,'Equipment Pricing'!A:C,3,0)</f>
        <v>243</v>
      </c>
      <c r="K150" s="101">
        <f t="shared" si="1"/>
        <v>785</v>
      </c>
      <c r="L150" s="101">
        <v>400.0</v>
      </c>
      <c r="M150" s="101">
        <f t="shared" si="2"/>
        <v>112.575</v>
      </c>
      <c r="N150" s="101">
        <v>232.0</v>
      </c>
      <c r="O150" s="101">
        <f t="shared" si="3"/>
        <v>1529.575</v>
      </c>
      <c r="P150" s="101">
        <f t="shared" si="4"/>
        <v>1170.425</v>
      </c>
      <c r="Q150" s="51">
        <v>2700.0</v>
      </c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45" t="s">
        <v>172</v>
      </c>
      <c r="B151" s="45" t="s">
        <v>173</v>
      </c>
      <c r="C151" s="45" t="s">
        <v>174</v>
      </c>
      <c r="D151" s="46" t="s">
        <v>42</v>
      </c>
      <c r="E151" s="46" t="s">
        <v>106</v>
      </c>
      <c r="F151" s="46">
        <v>2.5</v>
      </c>
      <c r="G151" s="55" t="s">
        <v>150</v>
      </c>
      <c r="H151" s="134">
        <f>VLOOKUP(G151,'Equipment Pricing'!A:C,3,0)</f>
        <v>533</v>
      </c>
      <c r="I151" s="55" t="s">
        <v>154</v>
      </c>
      <c r="J151" s="134">
        <f>VLOOKUP(I151,'Equipment Pricing'!A:C,3,0)</f>
        <v>253</v>
      </c>
      <c r="K151" s="101">
        <f t="shared" si="1"/>
        <v>786</v>
      </c>
      <c r="L151" s="101">
        <v>400.0</v>
      </c>
      <c r="M151" s="101">
        <f t="shared" si="2"/>
        <v>112.67</v>
      </c>
      <c r="N151" s="101">
        <v>232.0</v>
      </c>
      <c r="O151" s="101">
        <f t="shared" si="3"/>
        <v>1530.67</v>
      </c>
      <c r="P151" s="101">
        <f t="shared" si="4"/>
        <v>1194.33</v>
      </c>
      <c r="Q151" s="51">
        <v>2725.0</v>
      </c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45" t="s">
        <v>172</v>
      </c>
      <c r="B152" s="45" t="s">
        <v>173</v>
      </c>
      <c r="C152" s="45" t="s">
        <v>174</v>
      </c>
      <c r="D152" s="46" t="s">
        <v>42</v>
      </c>
      <c r="E152" s="46" t="s">
        <v>106</v>
      </c>
      <c r="F152" s="46">
        <v>2.5</v>
      </c>
      <c r="G152" s="55" t="s">
        <v>150</v>
      </c>
      <c r="H152" s="134">
        <f>VLOOKUP(G152,'Equipment Pricing'!A:C,3,0)</f>
        <v>533</v>
      </c>
      <c r="I152" s="55" t="s">
        <v>178</v>
      </c>
      <c r="J152" s="134">
        <f>VLOOKUP(I152,'Equipment Pricing'!A:C,3,0)</f>
        <v>347</v>
      </c>
      <c r="K152" s="101">
        <f t="shared" si="1"/>
        <v>880</v>
      </c>
      <c r="L152" s="101">
        <v>400.0</v>
      </c>
      <c r="M152" s="101">
        <f t="shared" si="2"/>
        <v>121.6</v>
      </c>
      <c r="N152" s="101">
        <v>232.0</v>
      </c>
      <c r="O152" s="101">
        <f t="shared" si="3"/>
        <v>1633.6</v>
      </c>
      <c r="P152" s="101">
        <f t="shared" si="4"/>
        <v>1091.4</v>
      </c>
      <c r="Q152" s="51">
        <v>2725.0</v>
      </c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45" t="s">
        <v>172</v>
      </c>
      <c r="B153" s="45" t="s">
        <v>173</v>
      </c>
      <c r="C153" s="45" t="s">
        <v>174</v>
      </c>
      <c r="D153" s="46" t="s">
        <v>42</v>
      </c>
      <c r="E153" s="46" t="s">
        <v>106</v>
      </c>
      <c r="F153" s="46">
        <v>3.0</v>
      </c>
      <c r="G153" s="55" t="s">
        <v>150</v>
      </c>
      <c r="H153" s="134">
        <f>VLOOKUP(G153,'Equipment Pricing'!A:C,3,0)</f>
        <v>533</v>
      </c>
      <c r="I153" s="55" t="s">
        <v>156</v>
      </c>
      <c r="J153" s="134">
        <f>VLOOKUP(I153,'Equipment Pricing'!A:C,3,0)</f>
        <v>294</v>
      </c>
      <c r="K153" s="101">
        <f t="shared" si="1"/>
        <v>827</v>
      </c>
      <c r="L153" s="101">
        <v>400.0</v>
      </c>
      <c r="M153" s="101">
        <f t="shared" si="2"/>
        <v>116.565</v>
      </c>
      <c r="N153" s="101">
        <v>232.0</v>
      </c>
      <c r="O153" s="101">
        <f t="shared" si="3"/>
        <v>1575.565</v>
      </c>
      <c r="P153" s="101">
        <f t="shared" si="4"/>
        <v>1224.435</v>
      </c>
      <c r="Q153" s="51">
        <v>2800.0</v>
      </c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45" t="s">
        <v>172</v>
      </c>
      <c r="B154" s="45" t="s">
        <v>173</v>
      </c>
      <c r="C154" s="45" t="s">
        <v>174</v>
      </c>
      <c r="D154" s="46" t="s">
        <v>42</v>
      </c>
      <c r="E154" s="46" t="s">
        <v>106</v>
      </c>
      <c r="F154" s="46">
        <v>3.0</v>
      </c>
      <c r="G154" s="55" t="s">
        <v>150</v>
      </c>
      <c r="H154" s="134">
        <f>VLOOKUP(G154,'Equipment Pricing'!A:C,3,0)</f>
        <v>533</v>
      </c>
      <c r="I154" s="55" t="s">
        <v>179</v>
      </c>
      <c r="J154" s="134">
        <f>VLOOKUP(I154,'Equipment Pricing'!A:C,3,0)</f>
        <v>374</v>
      </c>
      <c r="K154" s="101">
        <f t="shared" si="1"/>
        <v>907</v>
      </c>
      <c r="L154" s="101">
        <v>400.0</v>
      </c>
      <c r="M154" s="101">
        <f t="shared" si="2"/>
        <v>124.165</v>
      </c>
      <c r="N154" s="101">
        <v>232.0</v>
      </c>
      <c r="O154" s="101">
        <f t="shared" si="3"/>
        <v>1663.165</v>
      </c>
      <c r="P154" s="101">
        <f t="shared" si="4"/>
        <v>1136.835</v>
      </c>
      <c r="Q154" s="51">
        <v>2800.0</v>
      </c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45" t="s">
        <v>172</v>
      </c>
      <c r="B155" s="45" t="s">
        <v>173</v>
      </c>
      <c r="C155" s="45" t="s">
        <v>174</v>
      </c>
      <c r="D155" s="46" t="s">
        <v>42</v>
      </c>
      <c r="E155" s="46" t="s">
        <v>106</v>
      </c>
      <c r="F155" s="46">
        <v>3.5</v>
      </c>
      <c r="G155" s="55" t="s">
        <v>158</v>
      </c>
      <c r="H155" s="134">
        <f>VLOOKUP(G155,'Equipment Pricing'!A:C,3,0)</f>
        <v>553</v>
      </c>
      <c r="I155" s="55" t="s">
        <v>159</v>
      </c>
      <c r="J155" s="134">
        <f>VLOOKUP(I155,'Equipment Pricing'!A:C,3,0)</f>
        <v>338</v>
      </c>
      <c r="K155" s="101">
        <f t="shared" si="1"/>
        <v>891</v>
      </c>
      <c r="L155" s="101">
        <v>400.0</v>
      </c>
      <c r="M155" s="101">
        <f t="shared" si="2"/>
        <v>122.645</v>
      </c>
      <c r="N155" s="101">
        <v>232.0</v>
      </c>
      <c r="O155" s="101">
        <f t="shared" si="3"/>
        <v>1645.645</v>
      </c>
      <c r="P155" s="101">
        <f t="shared" si="4"/>
        <v>1179.355</v>
      </c>
      <c r="Q155" s="51">
        <v>2825.0</v>
      </c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45" t="s">
        <v>172</v>
      </c>
      <c r="B156" s="45" t="s">
        <v>173</v>
      </c>
      <c r="C156" s="45" t="s">
        <v>174</v>
      </c>
      <c r="D156" s="46" t="s">
        <v>42</v>
      </c>
      <c r="E156" s="46" t="s">
        <v>106</v>
      </c>
      <c r="F156" s="46">
        <v>3.5</v>
      </c>
      <c r="G156" s="55" t="s">
        <v>158</v>
      </c>
      <c r="H156" s="134">
        <f>VLOOKUP(G156,'Equipment Pricing'!A:C,3,0)</f>
        <v>553</v>
      </c>
      <c r="I156" s="55" t="s">
        <v>180</v>
      </c>
      <c r="J156" s="134">
        <f>VLOOKUP(I156,'Equipment Pricing'!A:C,3,0)</f>
        <v>382</v>
      </c>
      <c r="K156" s="101">
        <f t="shared" si="1"/>
        <v>935</v>
      </c>
      <c r="L156" s="101">
        <v>400.0</v>
      </c>
      <c r="M156" s="101">
        <f t="shared" si="2"/>
        <v>126.825</v>
      </c>
      <c r="N156" s="101">
        <v>232.0</v>
      </c>
      <c r="O156" s="101">
        <f t="shared" si="3"/>
        <v>1693.825</v>
      </c>
      <c r="P156" s="101">
        <f t="shared" si="4"/>
        <v>1131.175</v>
      </c>
      <c r="Q156" s="51">
        <v>2825.0</v>
      </c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45" t="s">
        <v>172</v>
      </c>
      <c r="B157" s="45" t="s">
        <v>173</v>
      </c>
      <c r="C157" s="45" t="s">
        <v>174</v>
      </c>
      <c r="D157" s="46" t="s">
        <v>42</v>
      </c>
      <c r="E157" s="46" t="s">
        <v>106</v>
      </c>
      <c r="F157" s="46">
        <v>4.0</v>
      </c>
      <c r="G157" s="55" t="s">
        <v>158</v>
      </c>
      <c r="H157" s="134">
        <f>VLOOKUP(G157,'Equipment Pricing'!A:C,3,0)</f>
        <v>553</v>
      </c>
      <c r="I157" s="55" t="s">
        <v>161</v>
      </c>
      <c r="J157" s="134">
        <f>VLOOKUP(I157,'Equipment Pricing'!A:C,3,0)</f>
        <v>429</v>
      </c>
      <c r="K157" s="101">
        <f t="shared" si="1"/>
        <v>982</v>
      </c>
      <c r="L157" s="101">
        <v>400.0</v>
      </c>
      <c r="M157" s="101">
        <f t="shared" si="2"/>
        <v>131.29</v>
      </c>
      <c r="N157" s="101">
        <v>232.0</v>
      </c>
      <c r="O157" s="101">
        <f t="shared" si="3"/>
        <v>1745.29</v>
      </c>
      <c r="P157" s="101">
        <f t="shared" si="4"/>
        <v>1204.71</v>
      </c>
      <c r="Q157" s="51">
        <v>2950.0</v>
      </c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45" t="s">
        <v>172</v>
      </c>
      <c r="B158" s="45" t="s">
        <v>173</v>
      </c>
      <c r="C158" s="45" t="s">
        <v>174</v>
      </c>
      <c r="D158" s="46" t="s">
        <v>42</v>
      </c>
      <c r="E158" s="46" t="s">
        <v>106</v>
      </c>
      <c r="F158" s="46">
        <v>4.0</v>
      </c>
      <c r="G158" s="55" t="s">
        <v>158</v>
      </c>
      <c r="H158" s="134">
        <f>VLOOKUP(G158,'Equipment Pricing'!A:C,3,0)</f>
        <v>553</v>
      </c>
      <c r="I158" s="55" t="s">
        <v>181</v>
      </c>
      <c r="J158" s="134">
        <f>VLOOKUP(I158,'Equipment Pricing'!A:C,3,0)</f>
        <v>476</v>
      </c>
      <c r="K158" s="101">
        <f t="shared" si="1"/>
        <v>1029</v>
      </c>
      <c r="L158" s="101">
        <v>400.0</v>
      </c>
      <c r="M158" s="101">
        <f t="shared" si="2"/>
        <v>135.755</v>
      </c>
      <c r="N158" s="101">
        <v>232.0</v>
      </c>
      <c r="O158" s="101">
        <f t="shared" si="3"/>
        <v>1796.755</v>
      </c>
      <c r="P158" s="101">
        <f t="shared" si="4"/>
        <v>1153.245</v>
      </c>
      <c r="Q158" s="51">
        <v>2950.0</v>
      </c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45" t="s">
        <v>172</v>
      </c>
      <c r="B159" s="45" t="s">
        <v>173</v>
      </c>
      <c r="C159" s="45" t="s">
        <v>174</v>
      </c>
      <c r="D159" s="46" t="s">
        <v>42</v>
      </c>
      <c r="E159" s="46" t="s">
        <v>110</v>
      </c>
      <c r="F159" s="46">
        <v>5.0</v>
      </c>
      <c r="G159" s="55" t="s">
        <v>163</v>
      </c>
      <c r="H159" s="134">
        <f>VLOOKUP(G159,'Equipment Pricing'!A:C,3,0)</f>
        <v>552</v>
      </c>
      <c r="I159" s="55" t="s">
        <v>164</v>
      </c>
      <c r="J159" s="134">
        <f>VLOOKUP(I159,'Equipment Pricing'!A:C,3,0)</f>
        <v>394</v>
      </c>
      <c r="K159" s="101">
        <f t="shared" si="1"/>
        <v>946</v>
      </c>
      <c r="L159" s="101">
        <v>400.0</v>
      </c>
      <c r="M159" s="101">
        <f t="shared" si="2"/>
        <v>127.87</v>
      </c>
      <c r="N159" s="101">
        <v>232.0</v>
      </c>
      <c r="O159" s="101">
        <f t="shared" si="3"/>
        <v>1705.87</v>
      </c>
      <c r="P159" s="101">
        <f t="shared" si="4"/>
        <v>1194.13</v>
      </c>
      <c r="Q159" s="51">
        <v>2900.0</v>
      </c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45" t="s">
        <v>172</v>
      </c>
      <c r="B160" s="45" t="s">
        <v>173</v>
      </c>
      <c r="C160" s="45" t="s">
        <v>174</v>
      </c>
      <c r="D160" s="46" t="s">
        <v>42</v>
      </c>
      <c r="E160" s="46" t="s">
        <v>110</v>
      </c>
      <c r="F160" s="46">
        <v>5.0</v>
      </c>
      <c r="G160" s="55" t="s">
        <v>163</v>
      </c>
      <c r="H160" s="134">
        <f>VLOOKUP(G160,'Equipment Pricing'!A:C,3,0)</f>
        <v>552</v>
      </c>
      <c r="I160" s="55" t="s">
        <v>182</v>
      </c>
      <c r="J160" s="134">
        <f>VLOOKUP(I160,'Equipment Pricing'!A:C,3,0)</f>
        <v>491</v>
      </c>
      <c r="K160" s="101">
        <f t="shared" si="1"/>
        <v>1043</v>
      </c>
      <c r="L160" s="101">
        <v>400.0</v>
      </c>
      <c r="M160" s="101">
        <f t="shared" si="2"/>
        <v>137.085</v>
      </c>
      <c r="N160" s="101">
        <v>232.0</v>
      </c>
      <c r="O160" s="101">
        <f t="shared" si="3"/>
        <v>1812.085</v>
      </c>
      <c r="P160" s="101">
        <f t="shared" si="4"/>
        <v>1087.915</v>
      </c>
      <c r="Q160" s="51">
        <v>2900.0</v>
      </c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44" t="s">
        <v>183</v>
      </c>
      <c r="B161" s="45" t="s">
        <v>92</v>
      </c>
      <c r="C161" s="45" t="s">
        <v>93</v>
      </c>
      <c r="D161" s="46" t="s">
        <v>42</v>
      </c>
      <c r="E161" s="148" t="s">
        <v>43</v>
      </c>
      <c r="F161" s="46">
        <v>1.5</v>
      </c>
      <c r="G161" s="55" t="s">
        <v>45</v>
      </c>
      <c r="H161" s="134">
        <f>VLOOKUP(G161,'Equipment Pricing'!A:C,3,0)</f>
        <v>533</v>
      </c>
      <c r="I161" s="55" t="s">
        <v>46</v>
      </c>
      <c r="J161" s="134">
        <f>VLOOKUP(I161,'Equipment Pricing'!A:C,3,0)</f>
        <v>243</v>
      </c>
      <c r="K161" s="101">
        <f t="shared" si="1"/>
        <v>776</v>
      </c>
      <c r="L161" s="101">
        <v>400.0</v>
      </c>
      <c r="M161" s="101">
        <f t="shared" si="2"/>
        <v>111.72</v>
      </c>
      <c r="N161" s="101">
        <v>232.0</v>
      </c>
      <c r="O161" s="101">
        <f t="shared" si="3"/>
        <v>1519.72</v>
      </c>
      <c r="P161" s="101">
        <f t="shared" si="4"/>
        <v>1180.28</v>
      </c>
      <c r="Q161" s="51">
        <v>2700.0</v>
      </c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44" t="s">
        <v>183</v>
      </c>
      <c r="B162" s="45" t="s">
        <v>92</v>
      </c>
      <c r="C162" s="45" t="s">
        <v>93</v>
      </c>
      <c r="D162" s="46" t="s">
        <v>42</v>
      </c>
      <c r="E162" s="46" t="s">
        <v>53</v>
      </c>
      <c r="F162" s="46">
        <v>2.0</v>
      </c>
      <c r="G162" s="55" t="s">
        <v>54</v>
      </c>
      <c r="H162" s="134">
        <f>VLOOKUP(G162,'Equipment Pricing'!A:C,3,0)</f>
        <v>533</v>
      </c>
      <c r="I162" s="55" t="s">
        <v>55</v>
      </c>
      <c r="J162" s="134">
        <f>VLOOKUP(I162,'Equipment Pricing'!A:C,3,0)</f>
        <v>241</v>
      </c>
      <c r="K162" s="101">
        <f t="shared" si="1"/>
        <v>774</v>
      </c>
      <c r="L162" s="101">
        <v>400.0</v>
      </c>
      <c r="M162" s="101">
        <f t="shared" si="2"/>
        <v>111.53</v>
      </c>
      <c r="N162" s="101">
        <v>232.0</v>
      </c>
      <c r="O162" s="101">
        <f t="shared" si="3"/>
        <v>1517.53</v>
      </c>
      <c r="P162" s="101">
        <f t="shared" si="4"/>
        <v>1182.47</v>
      </c>
      <c r="Q162" s="51">
        <v>2700.0</v>
      </c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44" t="s">
        <v>183</v>
      </c>
      <c r="B163" s="45" t="s">
        <v>92</v>
      </c>
      <c r="C163" s="45" t="s">
        <v>93</v>
      </c>
      <c r="D163" s="46" t="s">
        <v>42</v>
      </c>
      <c r="E163" s="46" t="s">
        <v>53</v>
      </c>
      <c r="F163" s="46">
        <v>2.5</v>
      </c>
      <c r="G163" s="55" t="s">
        <v>54</v>
      </c>
      <c r="H163" s="134">
        <f>VLOOKUP(G163,'Equipment Pricing'!A:C,3,0)</f>
        <v>533</v>
      </c>
      <c r="I163" s="55" t="s">
        <v>60</v>
      </c>
      <c r="J163" s="134">
        <f>VLOOKUP(I163,'Equipment Pricing'!A:C,3,0)</f>
        <v>347</v>
      </c>
      <c r="K163" s="101">
        <f t="shared" si="1"/>
        <v>880</v>
      </c>
      <c r="L163" s="101">
        <v>400.0</v>
      </c>
      <c r="M163" s="101">
        <f t="shared" si="2"/>
        <v>121.6</v>
      </c>
      <c r="N163" s="101">
        <v>232.0</v>
      </c>
      <c r="O163" s="101">
        <f t="shared" si="3"/>
        <v>1633.6</v>
      </c>
      <c r="P163" s="101">
        <f t="shared" si="4"/>
        <v>1091.4</v>
      </c>
      <c r="Q163" s="51">
        <v>2725.0</v>
      </c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44" t="s">
        <v>183</v>
      </c>
      <c r="B164" s="45" t="s">
        <v>92</v>
      </c>
      <c r="C164" s="45" t="s">
        <v>93</v>
      </c>
      <c r="D164" s="46" t="s">
        <v>42</v>
      </c>
      <c r="E164" s="46" t="s">
        <v>67</v>
      </c>
      <c r="F164" s="46">
        <v>3.0</v>
      </c>
      <c r="G164" s="55" t="s">
        <v>68</v>
      </c>
      <c r="H164" s="134">
        <f>VLOOKUP(G164,'Equipment Pricing'!A:C,3,0)</f>
        <v>539</v>
      </c>
      <c r="I164" s="55" t="s">
        <v>69</v>
      </c>
      <c r="J164" s="134">
        <f>VLOOKUP(I164,'Equipment Pricing'!A:C,3,0)</f>
        <v>294</v>
      </c>
      <c r="K164" s="101">
        <f t="shared" si="1"/>
        <v>833</v>
      </c>
      <c r="L164" s="101">
        <v>400.0</v>
      </c>
      <c r="M164" s="101">
        <f t="shared" si="2"/>
        <v>117.135</v>
      </c>
      <c r="N164" s="101">
        <v>232.0</v>
      </c>
      <c r="O164" s="101">
        <f t="shared" si="3"/>
        <v>1582.135</v>
      </c>
      <c r="P164" s="101">
        <f t="shared" si="4"/>
        <v>1217.865</v>
      </c>
      <c r="Q164" s="51">
        <v>2800.0</v>
      </c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44" t="s">
        <v>183</v>
      </c>
      <c r="B165" s="45" t="s">
        <v>92</v>
      </c>
      <c r="C165" s="45" t="s">
        <v>93</v>
      </c>
      <c r="D165" s="46" t="s">
        <v>42</v>
      </c>
      <c r="E165" s="46" t="s">
        <v>67</v>
      </c>
      <c r="F165" s="46">
        <v>3.5</v>
      </c>
      <c r="G165" s="55" t="s">
        <v>75</v>
      </c>
      <c r="H165" s="134">
        <f>VLOOKUP(G165,'Equipment Pricing'!A:C,3,0)</f>
        <v>544</v>
      </c>
      <c r="I165" s="55" t="s">
        <v>76</v>
      </c>
      <c r="J165" s="134">
        <f>VLOOKUP(I165,'Equipment Pricing'!A:C,3,0)</f>
        <v>338</v>
      </c>
      <c r="K165" s="101">
        <f t="shared" si="1"/>
        <v>882</v>
      </c>
      <c r="L165" s="101">
        <v>400.0</v>
      </c>
      <c r="M165" s="101">
        <f t="shared" si="2"/>
        <v>121.79</v>
      </c>
      <c r="N165" s="101">
        <v>232.0</v>
      </c>
      <c r="O165" s="101">
        <f t="shared" si="3"/>
        <v>1635.79</v>
      </c>
      <c r="P165" s="101">
        <f t="shared" si="4"/>
        <v>1189.21</v>
      </c>
      <c r="Q165" s="51">
        <v>2825.0</v>
      </c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44" t="s">
        <v>183</v>
      </c>
      <c r="B166" s="45" t="s">
        <v>92</v>
      </c>
      <c r="C166" s="45" t="s">
        <v>93</v>
      </c>
      <c r="D166" s="46" t="s">
        <v>42</v>
      </c>
      <c r="E166" s="46" t="s">
        <v>53</v>
      </c>
      <c r="F166" s="46">
        <v>4.0</v>
      </c>
      <c r="G166" s="55" t="s">
        <v>72</v>
      </c>
      <c r="H166" s="134">
        <f>VLOOKUP(G166,'Equipment Pricing'!A:C,3,0)</f>
        <v>559</v>
      </c>
      <c r="I166" s="55" t="s">
        <v>79</v>
      </c>
      <c r="J166" s="134">
        <f>VLOOKUP(I166,'Equipment Pricing'!A:C,3,0)</f>
        <v>429</v>
      </c>
      <c r="K166" s="101">
        <f t="shared" si="1"/>
        <v>988</v>
      </c>
      <c r="L166" s="101">
        <v>400.0</v>
      </c>
      <c r="M166" s="101">
        <f t="shared" si="2"/>
        <v>131.86</v>
      </c>
      <c r="N166" s="101">
        <v>232.0</v>
      </c>
      <c r="O166" s="101">
        <f t="shared" si="3"/>
        <v>1751.86</v>
      </c>
      <c r="P166" s="101">
        <f t="shared" si="4"/>
        <v>1198.14</v>
      </c>
      <c r="Q166" s="51">
        <v>2950.0</v>
      </c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44" t="s">
        <v>183</v>
      </c>
      <c r="B167" s="45" t="s">
        <v>92</v>
      </c>
      <c r="C167" s="45" t="s">
        <v>93</v>
      </c>
      <c r="D167" s="46" t="s">
        <v>42</v>
      </c>
      <c r="E167" s="46" t="s">
        <v>67</v>
      </c>
      <c r="F167" s="46">
        <v>5.0</v>
      </c>
      <c r="G167" s="55" t="s">
        <v>84</v>
      </c>
      <c r="H167" s="134">
        <f>VLOOKUP(G167,'Equipment Pricing'!A:C,3,0)</f>
        <v>552</v>
      </c>
      <c r="I167" s="55" t="s">
        <v>85</v>
      </c>
      <c r="J167" s="134">
        <f>VLOOKUP(I167,'Equipment Pricing'!A:C,3,0)</f>
        <v>394</v>
      </c>
      <c r="K167" s="101">
        <f t="shared" si="1"/>
        <v>946</v>
      </c>
      <c r="L167" s="101">
        <v>400.0</v>
      </c>
      <c r="M167" s="101">
        <f t="shared" si="2"/>
        <v>127.87</v>
      </c>
      <c r="N167" s="101">
        <v>232.0</v>
      </c>
      <c r="O167" s="101">
        <f t="shared" si="3"/>
        <v>1705.87</v>
      </c>
      <c r="P167" s="101">
        <f t="shared" si="4"/>
        <v>1194.13</v>
      </c>
      <c r="Q167" s="51">
        <v>2900.0</v>
      </c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44" t="s">
        <v>184</v>
      </c>
      <c r="B168" s="44" t="s">
        <v>115</v>
      </c>
      <c r="C168" s="44" t="s">
        <v>116</v>
      </c>
      <c r="D168" s="46" t="s">
        <v>42</v>
      </c>
      <c r="E168" s="55" t="s">
        <v>43</v>
      </c>
      <c r="F168" s="55">
        <v>1.5</v>
      </c>
      <c r="G168" s="55" t="s">
        <v>118</v>
      </c>
      <c r="H168" s="134">
        <f>VLOOKUP(G168,'Equipment Pricing'!A:C,3,0)</f>
        <v>527</v>
      </c>
      <c r="I168" s="55" t="s">
        <v>119</v>
      </c>
      <c r="J168" s="134">
        <f>VLOOKUP(I168,'Equipment Pricing'!A:C,3,0)</f>
        <v>331</v>
      </c>
      <c r="K168" s="101">
        <f t="shared" si="1"/>
        <v>858</v>
      </c>
      <c r="L168" s="101">
        <v>400.0</v>
      </c>
      <c r="M168" s="101">
        <f t="shared" si="2"/>
        <v>119.51</v>
      </c>
      <c r="N168" s="101">
        <v>232.0</v>
      </c>
      <c r="O168" s="101">
        <f t="shared" si="3"/>
        <v>1609.51</v>
      </c>
      <c r="P168" s="101">
        <f t="shared" si="4"/>
        <v>1090.49</v>
      </c>
      <c r="Q168" s="51">
        <v>2700.0</v>
      </c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44" t="s">
        <v>184</v>
      </c>
      <c r="B169" s="44" t="s">
        <v>115</v>
      </c>
      <c r="C169" s="44" t="s">
        <v>116</v>
      </c>
      <c r="D169" s="46" t="s">
        <v>42</v>
      </c>
      <c r="E169" s="46" t="s">
        <v>53</v>
      </c>
      <c r="F169" s="55">
        <v>1.5</v>
      </c>
      <c r="G169" s="55" t="s">
        <v>120</v>
      </c>
      <c r="H169" s="134">
        <f>VLOOKUP(G169,'Equipment Pricing'!A:C,3,0)</f>
        <v>553</v>
      </c>
      <c r="I169" s="55" t="s">
        <v>121</v>
      </c>
      <c r="J169" s="134">
        <f>VLOOKUP(I169,'Equipment Pricing'!A:C,3,0)</f>
        <v>333</v>
      </c>
      <c r="K169" s="101">
        <f t="shared" si="1"/>
        <v>886</v>
      </c>
      <c r="L169" s="101">
        <v>400.0</v>
      </c>
      <c r="M169" s="101">
        <f t="shared" si="2"/>
        <v>122.17</v>
      </c>
      <c r="N169" s="101">
        <v>232.0</v>
      </c>
      <c r="O169" s="101">
        <f t="shared" si="3"/>
        <v>1640.17</v>
      </c>
      <c r="P169" s="101">
        <f t="shared" si="4"/>
        <v>1059.83</v>
      </c>
      <c r="Q169" s="51">
        <v>2700.0</v>
      </c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44" t="s">
        <v>184</v>
      </c>
      <c r="B170" s="44" t="s">
        <v>115</v>
      </c>
      <c r="C170" s="44" t="s">
        <v>116</v>
      </c>
      <c r="D170" s="46" t="s">
        <v>42</v>
      </c>
      <c r="E170" s="46" t="s">
        <v>53</v>
      </c>
      <c r="F170" s="55">
        <v>1.5</v>
      </c>
      <c r="G170" s="55" t="s">
        <v>120</v>
      </c>
      <c r="H170" s="134">
        <f>VLOOKUP(G170,'Equipment Pricing'!A:C,3,0)</f>
        <v>553</v>
      </c>
      <c r="I170" s="55" t="s">
        <v>122</v>
      </c>
      <c r="J170" s="134">
        <f>VLOOKUP(I170,'Equipment Pricing'!A:C,3,0)</f>
        <v>243</v>
      </c>
      <c r="K170" s="101">
        <f t="shared" si="1"/>
        <v>796</v>
      </c>
      <c r="L170" s="101">
        <v>400.0</v>
      </c>
      <c r="M170" s="101">
        <f t="shared" si="2"/>
        <v>113.62</v>
      </c>
      <c r="N170" s="101">
        <v>232.0</v>
      </c>
      <c r="O170" s="101">
        <f t="shared" si="3"/>
        <v>1541.62</v>
      </c>
      <c r="P170" s="101">
        <f t="shared" si="4"/>
        <v>1158.38</v>
      </c>
      <c r="Q170" s="51">
        <v>2700.0</v>
      </c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44" t="s">
        <v>184</v>
      </c>
      <c r="B171" s="44" t="s">
        <v>115</v>
      </c>
      <c r="C171" s="44" t="s">
        <v>116</v>
      </c>
      <c r="D171" s="46" t="s">
        <v>42</v>
      </c>
      <c r="E171" s="55" t="s">
        <v>43</v>
      </c>
      <c r="F171" s="55">
        <v>2.0</v>
      </c>
      <c r="G171" s="55" t="s">
        <v>118</v>
      </c>
      <c r="H171" s="134">
        <f>VLOOKUP(G171,'Equipment Pricing'!A:C,3,0)</f>
        <v>527</v>
      </c>
      <c r="I171" s="55" t="s">
        <v>119</v>
      </c>
      <c r="J171" s="134">
        <f>VLOOKUP(I171,'Equipment Pricing'!A:C,3,0)</f>
        <v>331</v>
      </c>
      <c r="K171" s="101">
        <f t="shared" si="1"/>
        <v>858</v>
      </c>
      <c r="L171" s="101">
        <v>400.0</v>
      </c>
      <c r="M171" s="101">
        <f t="shared" si="2"/>
        <v>119.51</v>
      </c>
      <c r="N171" s="101">
        <v>232.0</v>
      </c>
      <c r="O171" s="101">
        <f t="shared" si="3"/>
        <v>1609.51</v>
      </c>
      <c r="P171" s="101">
        <f t="shared" si="4"/>
        <v>1090.49</v>
      </c>
      <c r="Q171" s="51">
        <v>2700.0</v>
      </c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44" t="s">
        <v>184</v>
      </c>
      <c r="B172" s="44" t="s">
        <v>115</v>
      </c>
      <c r="C172" s="44" t="s">
        <v>116</v>
      </c>
      <c r="D172" s="46" t="s">
        <v>42</v>
      </c>
      <c r="E172" s="46" t="s">
        <v>53</v>
      </c>
      <c r="F172" s="55">
        <v>2.0</v>
      </c>
      <c r="G172" s="55" t="s">
        <v>120</v>
      </c>
      <c r="H172" s="134">
        <f>VLOOKUP(G172,'Equipment Pricing'!A:C,3,0)</f>
        <v>553</v>
      </c>
      <c r="I172" s="55" t="s">
        <v>121</v>
      </c>
      <c r="J172" s="134">
        <f>VLOOKUP(I172,'Equipment Pricing'!A:C,3,0)</f>
        <v>333</v>
      </c>
      <c r="K172" s="101">
        <f t="shared" si="1"/>
        <v>886</v>
      </c>
      <c r="L172" s="101">
        <v>400.0</v>
      </c>
      <c r="M172" s="101">
        <f t="shared" si="2"/>
        <v>122.17</v>
      </c>
      <c r="N172" s="101">
        <v>232.0</v>
      </c>
      <c r="O172" s="101">
        <f t="shared" si="3"/>
        <v>1640.17</v>
      </c>
      <c r="P172" s="101">
        <f t="shared" si="4"/>
        <v>1059.83</v>
      </c>
      <c r="Q172" s="51">
        <v>2700.0</v>
      </c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44" t="s">
        <v>184</v>
      </c>
      <c r="B173" s="44" t="s">
        <v>115</v>
      </c>
      <c r="C173" s="44" t="s">
        <v>116</v>
      </c>
      <c r="D173" s="46" t="s">
        <v>42</v>
      </c>
      <c r="E173" s="46" t="s">
        <v>53</v>
      </c>
      <c r="F173" s="55">
        <v>2.0</v>
      </c>
      <c r="G173" s="55" t="s">
        <v>120</v>
      </c>
      <c r="H173" s="134">
        <f>VLOOKUP(G173,'Equipment Pricing'!A:C,3,0)</f>
        <v>553</v>
      </c>
      <c r="I173" s="55" t="s">
        <v>122</v>
      </c>
      <c r="J173" s="134">
        <f>VLOOKUP(I173,'Equipment Pricing'!A:C,3,0)</f>
        <v>243</v>
      </c>
      <c r="K173" s="101">
        <f t="shared" si="1"/>
        <v>796</v>
      </c>
      <c r="L173" s="101">
        <v>400.0</v>
      </c>
      <c r="M173" s="101">
        <f t="shared" si="2"/>
        <v>113.62</v>
      </c>
      <c r="N173" s="101">
        <v>232.0</v>
      </c>
      <c r="O173" s="101">
        <f t="shared" si="3"/>
        <v>1541.62</v>
      </c>
      <c r="P173" s="101">
        <f t="shared" si="4"/>
        <v>1158.38</v>
      </c>
      <c r="Q173" s="51">
        <v>2700.0</v>
      </c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44" t="s">
        <v>184</v>
      </c>
      <c r="B174" s="44" t="s">
        <v>115</v>
      </c>
      <c r="C174" s="44" t="s">
        <v>116</v>
      </c>
      <c r="D174" s="46" t="s">
        <v>42</v>
      </c>
      <c r="E174" s="46" t="s">
        <v>53</v>
      </c>
      <c r="F174" s="55">
        <v>2.5</v>
      </c>
      <c r="G174" s="55" t="s">
        <v>120</v>
      </c>
      <c r="H174" s="134">
        <f>VLOOKUP(G174,'Equipment Pricing'!A:C,3,0)</f>
        <v>553</v>
      </c>
      <c r="I174" s="55" t="s">
        <v>125</v>
      </c>
      <c r="J174" s="134">
        <f>VLOOKUP(I174,'Equipment Pricing'!A:C,3,0)</f>
        <v>344</v>
      </c>
      <c r="K174" s="101">
        <f t="shared" si="1"/>
        <v>897</v>
      </c>
      <c r="L174" s="101">
        <v>400.0</v>
      </c>
      <c r="M174" s="101">
        <f t="shared" si="2"/>
        <v>123.215</v>
      </c>
      <c r="N174" s="101">
        <v>232.0</v>
      </c>
      <c r="O174" s="101">
        <f t="shared" si="3"/>
        <v>1652.215</v>
      </c>
      <c r="P174" s="101">
        <f t="shared" si="4"/>
        <v>1072.785</v>
      </c>
      <c r="Q174" s="51">
        <v>2725.0</v>
      </c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44" t="s">
        <v>184</v>
      </c>
      <c r="B175" s="44" t="s">
        <v>115</v>
      </c>
      <c r="C175" s="44" t="s">
        <v>116</v>
      </c>
      <c r="D175" s="46" t="s">
        <v>42</v>
      </c>
      <c r="E175" s="46" t="s">
        <v>53</v>
      </c>
      <c r="F175" s="55">
        <v>2.5</v>
      </c>
      <c r="G175" s="55" t="s">
        <v>120</v>
      </c>
      <c r="H175" s="134">
        <f>VLOOKUP(G175,'Equipment Pricing'!A:C,3,0)</f>
        <v>553</v>
      </c>
      <c r="I175" s="55" t="s">
        <v>126</v>
      </c>
      <c r="J175" s="134">
        <f>VLOOKUP(I175,'Equipment Pricing'!A:C,3,0)</f>
        <v>253</v>
      </c>
      <c r="K175" s="101">
        <f t="shared" si="1"/>
        <v>806</v>
      </c>
      <c r="L175" s="101">
        <v>400.0</v>
      </c>
      <c r="M175" s="101">
        <f t="shared" si="2"/>
        <v>114.57</v>
      </c>
      <c r="N175" s="101">
        <v>232.0</v>
      </c>
      <c r="O175" s="101">
        <f t="shared" si="3"/>
        <v>1552.57</v>
      </c>
      <c r="P175" s="101">
        <f t="shared" si="4"/>
        <v>1172.43</v>
      </c>
      <c r="Q175" s="51">
        <v>2725.0</v>
      </c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44" t="s">
        <v>184</v>
      </c>
      <c r="B176" s="44" t="s">
        <v>115</v>
      </c>
      <c r="C176" s="44" t="s">
        <v>116</v>
      </c>
      <c r="D176" s="46" t="s">
        <v>42</v>
      </c>
      <c r="E176" s="46" t="s">
        <v>53</v>
      </c>
      <c r="F176" s="55">
        <v>3.0</v>
      </c>
      <c r="G176" s="55" t="s">
        <v>120</v>
      </c>
      <c r="H176" s="134">
        <f>VLOOKUP(G176,'Equipment Pricing'!A:C,3,0)</f>
        <v>553</v>
      </c>
      <c r="I176" s="55" t="s">
        <v>128</v>
      </c>
      <c r="J176" s="134">
        <f>VLOOKUP(I176,'Equipment Pricing'!A:C,3,0)</f>
        <v>294</v>
      </c>
      <c r="K176" s="101">
        <f t="shared" si="1"/>
        <v>847</v>
      </c>
      <c r="L176" s="101">
        <v>400.0</v>
      </c>
      <c r="M176" s="101">
        <f t="shared" si="2"/>
        <v>118.465</v>
      </c>
      <c r="N176" s="101">
        <v>232.0</v>
      </c>
      <c r="O176" s="101">
        <f t="shared" si="3"/>
        <v>1597.465</v>
      </c>
      <c r="P176" s="101">
        <f t="shared" si="4"/>
        <v>1202.535</v>
      </c>
      <c r="Q176" s="51">
        <v>2800.0</v>
      </c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44" t="s">
        <v>184</v>
      </c>
      <c r="B177" s="44" t="s">
        <v>115</v>
      </c>
      <c r="C177" s="44" t="s">
        <v>116</v>
      </c>
      <c r="D177" s="46" t="s">
        <v>42</v>
      </c>
      <c r="E177" s="46" t="s">
        <v>67</v>
      </c>
      <c r="F177" s="55">
        <v>3.0</v>
      </c>
      <c r="G177" s="55" t="s">
        <v>129</v>
      </c>
      <c r="H177" s="134">
        <f>VLOOKUP(G177,'Equipment Pricing'!A:C,3,0)</f>
        <v>544</v>
      </c>
      <c r="I177" s="55" t="s">
        <v>128</v>
      </c>
      <c r="J177" s="134">
        <f>VLOOKUP(I177,'Equipment Pricing'!A:C,3,0)</f>
        <v>294</v>
      </c>
      <c r="K177" s="101">
        <f t="shared" si="1"/>
        <v>838</v>
      </c>
      <c r="L177" s="101">
        <v>400.0</v>
      </c>
      <c r="M177" s="101">
        <f t="shared" si="2"/>
        <v>117.61</v>
      </c>
      <c r="N177" s="101">
        <v>232.0</v>
      </c>
      <c r="O177" s="101">
        <f t="shared" si="3"/>
        <v>1587.61</v>
      </c>
      <c r="P177" s="101">
        <f t="shared" si="4"/>
        <v>1212.39</v>
      </c>
      <c r="Q177" s="51">
        <v>2800.0</v>
      </c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44" t="s">
        <v>184</v>
      </c>
      <c r="B178" s="44" t="s">
        <v>115</v>
      </c>
      <c r="C178" s="44" t="s">
        <v>116</v>
      </c>
      <c r="D178" s="46" t="s">
        <v>42</v>
      </c>
      <c r="E178" s="46" t="s">
        <v>67</v>
      </c>
      <c r="F178" s="55">
        <v>3.5</v>
      </c>
      <c r="G178" s="55" t="s">
        <v>131</v>
      </c>
      <c r="H178" s="134">
        <f>VLOOKUP(G178,'Equipment Pricing'!A:C,3,0)</f>
        <v>552</v>
      </c>
      <c r="I178" s="55" t="s">
        <v>132</v>
      </c>
      <c r="J178" s="134">
        <f>VLOOKUP(I178,'Equipment Pricing'!A:C,3,0)</f>
        <v>382</v>
      </c>
      <c r="K178" s="101">
        <f t="shared" si="1"/>
        <v>934</v>
      </c>
      <c r="L178" s="101">
        <v>400.0</v>
      </c>
      <c r="M178" s="101">
        <f t="shared" si="2"/>
        <v>126.73</v>
      </c>
      <c r="N178" s="101">
        <v>232.0</v>
      </c>
      <c r="O178" s="101">
        <f t="shared" si="3"/>
        <v>1692.73</v>
      </c>
      <c r="P178" s="101">
        <f t="shared" si="4"/>
        <v>1132.27</v>
      </c>
      <c r="Q178" s="51">
        <v>2825.0</v>
      </c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44" t="s">
        <v>184</v>
      </c>
      <c r="B179" s="44" t="s">
        <v>115</v>
      </c>
      <c r="C179" s="44" t="s">
        <v>116</v>
      </c>
      <c r="D179" s="46" t="s">
        <v>42</v>
      </c>
      <c r="E179" s="46" t="s">
        <v>67</v>
      </c>
      <c r="F179" s="55">
        <v>3.5</v>
      </c>
      <c r="G179" s="55" t="s">
        <v>131</v>
      </c>
      <c r="H179" s="134">
        <f>VLOOKUP(G179,'Equipment Pricing'!A:C,3,0)</f>
        <v>552</v>
      </c>
      <c r="I179" s="55" t="s">
        <v>133</v>
      </c>
      <c r="J179" s="134">
        <f>VLOOKUP(I179,'Equipment Pricing'!A:C,3,0)</f>
        <v>471</v>
      </c>
      <c r="K179" s="101">
        <f t="shared" si="1"/>
        <v>1023</v>
      </c>
      <c r="L179" s="101">
        <v>400.0</v>
      </c>
      <c r="M179" s="101">
        <f t="shared" si="2"/>
        <v>135.185</v>
      </c>
      <c r="N179" s="101">
        <v>232.0</v>
      </c>
      <c r="O179" s="101">
        <f t="shared" si="3"/>
        <v>1790.185</v>
      </c>
      <c r="P179" s="101">
        <f t="shared" si="4"/>
        <v>1034.815</v>
      </c>
      <c r="Q179" s="51">
        <v>2825.0</v>
      </c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44" t="s">
        <v>184</v>
      </c>
      <c r="B180" s="44" t="s">
        <v>115</v>
      </c>
      <c r="C180" s="44" t="s">
        <v>116</v>
      </c>
      <c r="D180" s="46" t="s">
        <v>42</v>
      </c>
      <c r="E180" s="46" t="s">
        <v>67</v>
      </c>
      <c r="F180" s="55">
        <v>4.0</v>
      </c>
      <c r="G180" s="55" t="s">
        <v>131</v>
      </c>
      <c r="H180" s="134">
        <f>VLOOKUP(G180,'Equipment Pricing'!A:C,3,0)</f>
        <v>552</v>
      </c>
      <c r="I180" s="55" t="s">
        <v>135</v>
      </c>
      <c r="J180" s="134">
        <f>VLOOKUP(I180,'Equipment Pricing'!A:C,3,0)</f>
        <v>429</v>
      </c>
      <c r="K180" s="101">
        <f t="shared" si="1"/>
        <v>981</v>
      </c>
      <c r="L180" s="101">
        <v>400.0</v>
      </c>
      <c r="M180" s="101">
        <f t="shared" si="2"/>
        <v>131.195</v>
      </c>
      <c r="N180" s="101">
        <v>232.0</v>
      </c>
      <c r="O180" s="101">
        <f t="shared" si="3"/>
        <v>1744.195</v>
      </c>
      <c r="P180" s="101">
        <f t="shared" si="4"/>
        <v>1205.805</v>
      </c>
      <c r="Q180" s="51">
        <v>2950.0</v>
      </c>
      <c r="R180" s="75"/>
      <c r="S180" s="75"/>
      <c r="T180" s="1"/>
      <c r="U180" s="1"/>
      <c r="V180" s="1"/>
      <c r="W180" s="1"/>
      <c r="X180" s="1"/>
      <c r="Y180" s="1"/>
      <c r="Z180" s="1"/>
    </row>
    <row r="181" ht="15.75" customHeight="1">
      <c r="A181" s="44" t="s">
        <v>184</v>
      </c>
      <c r="B181" s="44" t="s">
        <v>115</v>
      </c>
      <c r="C181" s="44" t="s">
        <v>116</v>
      </c>
      <c r="D181" s="46" t="s">
        <v>42</v>
      </c>
      <c r="E181" s="46" t="s">
        <v>67</v>
      </c>
      <c r="F181" s="55">
        <v>4.0</v>
      </c>
      <c r="G181" s="55" t="s">
        <v>131</v>
      </c>
      <c r="H181" s="134">
        <f>VLOOKUP(G181,'Equipment Pricing'!A:C,3,0)</f>
        <v>552</v>
      </c>
      <c r="I181" s="55" t="s">
        <v>136</v>
      </c>
      <c r="J181" s="134">
        <f>VLOOKUP(I181,'Equipment Pricing'!A:C,3,0)</f>
        <v>476</v>
      </c>
      <c r="K181" s="101">
        <f t="shared" si="1"/>
        <v>1028</v>
      </c>
      <c r="L181" s="101">
        <v>400.0</v>
      </c>
      <c r="M181" s="101">
        <f t="shared" si="2"/>
        <v>135.66</v>
      </c>
      <c r="N181" s="101">
        <v>232.0</v>
      </c>
      <c r="O181" s="101">
        <f t="shared" si="3"/>
        <v>1795.66</v>
      </c>
      <c r="P181" s="101">
        <f t="shared" si="4"/>
        <v>1154.34</v>
      </c>
      <c r="Q181" s="51">
        <v>2950.0</v>
      </c>
      <c r="R181" s="75"/>
      <c r="S181" s="75"/>
      <c r="T181" s="1"/>
      <c r="U181" s="1"/>
      <c r="V181" s="1"/>
      <c r="W181" s="1"/>
      <c r="X181" s="1"/>
      <c r="Y181" s="1"/>
      <c r="Z181" s="1"/>
    </row>
    <row r="182" ht="15.75" customHeight="1">
      <c r="A182" s="44" t="s">
        <v>184</v>
      </c>
      <c r="B182" s="44" t="s">
        <v>115</v>
      </c>
      <c r="C182" s="44" t="s">
        <v>116</v>
      </c>
      <c r="D182" s="46" t="s">
        <v>42</v>
      </c>
      <c r="E182" s="46" t="s">
        <v>67</v>
      </c>
      <c r="F182" s="55">
        <v>5.0</v>
      </c>
      <c r="G182" s="55" t="s">
        <v>131</v>
      </c>
      <c r="H182" s="134">
        <f>VLOOKUP(G182,'Equipment Pricing'!A:C,3,0)</f>
        <v>552</v>
      </c>
      <c r="I182" s="55" t="s">
        <v>138</v>
      </c>
      <c r="J182" s="134">
        <f>VLOOKUP(I182,'Equipment Pricing'!A:C,3,0)</f>
        <v>394</v>
      </c>
      <c r="K182" s="101">
        <f t="shared" si="1"/>
        <v>946</v>
      </c>
      <c r="L182" s="101">
        <v>400.0</v>
      </c>
      <c r="M182" s="101">
        <f t="shared" si="2"/>
        <v>127.87</v>
      </c>
      <c r="N182" s="101">
        <v>232.0</v>
      </c>
      <c r="O182" s="101">
        <f t="shared" si="3"/>
        <v>1705.87</v>
      </c>
      <c r="P182" s="101">
        <f t="shared" si="4"/>
        <v>1194.13</v>
      </c>
      <c r="Q182" s="51">
        <v>2900.0</v>
      </c>
      <c r="R182" s="75"/>
      <c r="S182" s="75"/>
      <c r="T182" s="1"/>
      <c r="U182" s="1"/>
      <c r="V182" s="1"/>
      <c r="W182" s="1"/>
      <c r="X182" s="1"/>
      <c r="Y182" s="1"/>
      <c r="Z182" s="1"/>
    </row>
    <row r="183" ht="15.75" customHeight="1">
      <c r="A183" s="44" t="s">
        <v>184</v>
      </c>
      <c r="B183" s="44" t="s">
        <v>115</v>
      </c>
      <c r="C183" s="44" t="s">
        <v>116</v>
      </c>
      <c r="D183" s="46" t="s">
        <v>42</v>
      </c>
      <c r="E183" s="55" t="s">
        <v>139</v>
      </c>
      <c r="F183" s="55">
        <v>5.0</v>
      </c>
      <c r="G183" s="55" t="s">
        <v>140</v>
      </c>
      <c r="H183" s="134">
        <f>VLOOKUP(G183,'Equipment Pricing'!A:C,3,0)</f>
        <v>575</v>
      </c>
      <c r="I183" s="55" t="s">
        <v>141</v>
      </c>
      <c r="J183" s="134">
        <f>VLOOKUP(I183,'Equipment Pricing'!A:C,3,0)</f>
        <v>491</v>
      </c>
      <c r="K183" s="101">
        <f t="shared" si="1"/>
        <v>1066</v>
      </c>
      <c r="L183" s="101">
        <v>400.0</v>
      </c>
      <c r="M183" s="101">
        <f t="shared" si="2"/>
        <v>139.27</v>
      </c>
      <c r="N183" s="101">
        <v>232.0</v>
      </c>
      <c r="O183" s="101">
        <f t="shared" si="3"/>
        <v>1837.27</v>
      </c>
      <c r="P183" s="101">
        <f t="shared" si="4"/>
        <v>1062.73</v>
      </c>
      <c r="Q183" s="51">
        <v>2900.0</v>
      </c>
      <c r="R183" s="75"/>
      <c r="S183" s="75"/>
      <c r="T183" s="1"/>
      <c r="U183" s="1"/>
      <c r="V183" s="1"/>
      <c r="W183" s="1"/>
      <c r="X183" s="1"/>
      <c r="Y183" s="1"/>
      <c r="Z183" s="1"/>
    </row>
    <row r="184" ht="15.75" customHeight="1">
      <c r="A184" s="44" t="s">
        <v>184</v>
      </c>
      <c r="B184" s="44" t="s">
        <v>115</v>
      </c>
      <c r="C184" s="44" t="s">
        <v>116</v>
      </c>
      <c r="D184" s="46" t="s">
        <v>42</v>
      </c>
      <c r="E184" s="46" t="s">
        <v>67</v>
      </c>
      <c r="F184" s="55">
        <v>5.0</v>
      </c>
      <c r="G184" s="55" t="s">
        <v>131</v>
      </c>
      <c r="H184" s="134">
        <f>VLOOKUP(G184,'Equipment Pricing'!A:C,3,0)</f>
        <v>552</v>
      </c>
      <c r="I184" s="55" t="s">
        <v>142</v>
      </c>
      <c r="J184" s="134">
        <f>VLOOKUP(I184,'Equipment Pricing'!A:C,3,0)</f>
        <v>516</v>
      </c>
      <c r="K184" s="101">
        <f t="shared" si="1"/>
        <v>1068</v>
      </c>
      <c r="L184" s="101">
        <v>400.0</v>
      </c>
      <c r="M184" s="101">
        <f t="shared" si="2"/>
        <v>139.46</v>
      </c>
      <c r="N184" s="101">
        <v>232.0</v>
      </c>
      <c r="O184" s="101">
        <f t="shared" si="3"/>
        <v>1839.46</v>
      </c>
      <c r="P184" s="101">
        <f t="shared" si="4"/>
        <v>1060.54</v>
      </c>
      <c r="Q184" s="51">
        <v>2900.0</v>
      </c>
      <c r="R184" s="75"/>
      <c r="S184" s="75"/>
      <c r="T184" s="1"/>
      <c r="U184" s="1"/>
      <c r="V184" s="1"/>
      <c r="W184" s="1"/>
      <c r="X184" s="1"/>
      <c r="Y184" s="1"/>
      <c r="Z184" s="1"/>
    </row>
    <row r="185" ht="15.75" customHeight="1">
      <c r="A185" s="44" t="s">
        <v>185</v>
      </c>
      <c r="B185" s="45" t="s">
        <v>147</v>
      </c>
      <c r="C185" s="45" t="s">
        <v>93</v>
      </c>
      <c r="D185" s="46" t="s">
        <v>42</v>
      </c>
      <c r="E185" s="148" t="s">
        <v>43</v>
      </c>
      <c r="F185" s="46">
        <v>1.5</v>
      </c>
      <c r="G185" s="55" t="s">
        <v>45</v>
      </c>
      <c r="H185" s="134">
        <f>VLOOKUP(G185,'Equipment Pricing'!A:C,3,0)</f>
        <v>533</v>
      </c>
      <c r="I185" s="55" t="s">
        <v>46</v>
      </c>
      <c r="J185" s="134">
        <f>VLOOKUP(I185,'Equipment Pricing'!A:C,3,0)</f>
        <v>243</v>
      </c>
      <c r="K185" s="101">
        <f t="shared" si="1"/>
        <v>776</v>
      </c>
      <c r="L185" s="101">
        <v>400.0</v>
      </c>
      <c r="M185" s="101">
        <f t="shared" si="2"/>
        <v>111.72</v>
      </c>
      <c r="N185" s="101">
        <v>232.0</v>
      </c>
      <c r="O185" s="101">
        <f t="shared" si="3"/>
        <v>1519.72</v>
      </c>
      <c r="P185" s="101">
        <f t="shared" si="4"/>
        <v>1180.28</v>
      </c>
      <c r="Q185" s="51">
        <v>2700.0</v>
      </c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44" t="s">
        <v>185</v>
      </c>
      <c r="B186" s="45" t="s">
        <v>147</v>
      </c>
      <c r="C186" s="45" t="s">
        <v>93</v>
      </c>
      <c r="D186" s="46" t="s">
        <v>42</v>
      </c>
      <c r="E186" s="46" t="s">
        <v>53</v>
      </c>
      <c r="F186" s="46">
        <v>2.0</v>
      </c>
      <c r="G186" s="55" t="s">
        <v>54</v>
      </c>
      <c r="H186" s="134">
        <f>VLOOKUP(G186,'Equipment Pricing'!A:C,3,0)</f>
        <v>533</v>
      </c>
      <c r="I186" s="55" t="s">
        <v>55</v>
      </c>
      <c r="J186" s="134">
        <f>VLOOKUP(I186,'Equipment Pricing'!A:C,3,0)</f>
        <v>241</v>
      </c>
      <c r="K186" s="101">
        <f t="shared" si="1"/>
        <v>774</v>
      </c>
      <c r="L186" s="101">
        <v>400.0</v>
      </c>
      <c r="M186" s="101">
        <f t="shared" si="2"/>
        <v>111.53</v>
      </c>
      <c r="N186" s="101">
        <v>232.0</v>
      </c>
      <c r="O186" s="101">
        <f t="shared" si="3"/>
        <v>1517.53</v>
      </c>
      <c r="P186" s="101">
        <f t="shared" si="4"/>
        <v>1182.47</v>
      </c>
      <c r="Q186" s="51">
        <v>2700.0</v>
      </c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44" t="s">
        <v>185</v>
      </c>
      <c r="B187" s="45" t="s">
        <v>147</v>
      </c>
      <c r="C187" s="45" t="s">
        <v>93</v>
      </c>
      <c r="D187" s="46" t="s">
        <v>42</v>
      </c>
      <c r="E187" s="46" t="s">
        <v>53</v>
      </c>
      <c r="F187" s="46">
        <v>2.5</v>
      </c>
      <c r="G187" s="55" t="s">
        <v>54</v>
      </c>
      <c r="H187" s="134">
        <f>VLOOKUP(G187,'Equipment Pricing'!A:C,3,0)</f>
        <v>533</v>
      </c>
      <c r="I187" s="55" t="s">
        <v>60</v>
      </c>
      <c r="J187" s="134">
        <f>VLOOKUP(I187,'Equipment Pricing'!A:C,3,0)</f>
        <v>347</v>
      </c>
      <c r="K187" s="101">
        <f t="shared" si="1"/>
        <v>880</v>
      </c>
      <c r="L187" s="101">
        <v>400.0</v>
      </c>
      <c r="M187" s="101">
        <f t="shared" si="2"/>
        <v>121.6</v>
      </c>
      <c r="N187" s="101">
        <v>232.0</v>
      </c>
      <c r="O187" s="101">
        <f t="shared" si="3"/>
        <v>1633.6</v>
      </c>
      <c r="P187" s="101">
        <f t="shared" si="4"/>
        <v>1091.4</v>
      </c>
      <c r="Q187" s="51">
        <v>2725.0</v>
      </c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44" t="s">
        <v>185</v>
      </c>
      <c r="B188" s="45" t="s">
        <v>147</v>
      </c>
      <c r="C188" s="45" t="s">
        <v>93</v>
      </c>
      <c r="D188" s="46" t="s">
        <v>42</v>
      </c>
      <c r="E188" s="46" t="s">
        <v>67</v>
      </c>
      <c r="F188" s="46">
        <v>3.0</v>
      </c>
      <c r="G188" s="55" t="s">
        <v>68</v>
      </c>
      <c r="H188" s="134">
        <f>VLOOKUP(G188,'Equipment Pricing'!A:C,3,0)</f>
        <v>539</v>
      </c>
      <c r="I188" s="55" t="s">
        <v>69</v>
      </c>
      <c r="J188" s="134">
        <f>VLOOKUP(I188,'Equipment Pricing'!A:C,3,0)</f>
        <v>294</v>
      </c>
      <c r="K188" s="101">
        <f t="shared" si="1"/>
        <v>833</v>
      </c>
      <c r="L188" s="101">
        <v>400.0</v>
      </c>
      <c r="M188" s="101">
        <f t="shared" si="2"/>
        <v>117.135</v>
      </c>
      <c r="N188" s="101">
        <v>232.0</v>
      </c>
      <c r="O188" s="101">
        <f t="shared" si="3"/>
        <v>1582.135</v>
      </c>
      <c r="P188" s="101">
        <f t="shared" si="4"/>
        <v>1217.865</v>
      </c>
      <c r="Q188" s="51">
        <v>2800.0</v>
      </c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44" t="s">
        <v>185</v>
      </c>
      <c r="B189" s="45" t="s">
        <v>147</v>
      </c>
      <c r="C189" s="45" t="s">
        <v>93</v>
      </c>
      <c r="D189" s="46" t="s">
        <v>42</v>
      </c>
      <c r="E189" s="46" t="s">
        <v>67</v>
      </c>
      <c r="F189" s="46">
        <v>3.5</v>
      </c>
      <c r="G189" s="55" t="s">
        <v>75</v>
      </c>
      <c r="H189" s="134">
        <f>VLOOKUP(G189,'Equipment Pricing'!A:C,3,0)</f>
        <v>544</v>
      </c>
      <c r="I189" s="55" t="s">
        <v>76</v>
      </c>
      <c r="J189" s="134">
        <f>VLOOKUP(I189,'Equipment Pricing'!A:C,3,0)</f>
        <v>338</v>
      </c>
      <c r="K189" s="101">
        <f t="shared" si="1"/>
        <v>882</v>
      </c>
      <c r="L189" s="101">
        <v>400.0</v>
      </c>
      <c r="M189" s="101">
        <f t="shared" si="2"/>
        <v>121.79</v>
      </c>
      <c r="N189" s="101">
        <v>232.0</v>
      </c>
      <c r="O189" s="101">
        <f t="shared" si="3"/>
        <v>1635.79</v>
      </c>
      <c r="P189" s="101">
        <f t="shared" si="4"/>
        <v>1189.21</v>
      </c>
      <c r="Q189" s="51">
        <v>2825.0</v>
      </c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44" t="s">
        <v>185</v>
      </c>
      <c r="B190" s="45" t="s">
        <v>147</v>
      </c>
      <c r="C190" s="45" t="s">
        <v>93</v>
      </c>
      <c r="D190" s="46" t="s">
        <v>42</v>
      </c>
      <c r="E190" s="46" t="s">
        <v>53</v>
      </c>
      <c r="F190" s="46">
        <v>4.0</v>
      </c>
      <c r="G190" s="55" t="s">
        <v>72</v>
      </c>
      <c r="H190" s="134">
        <f>VLOOKUP(G190,'Equipment Pricing'!A:C,3,0)</f>
        <v>559</v>
      </c>
      <c r="I190" s="55" t="s">
        <v>79</v>
      </c>
      <c r="J190" s="134">
        <f>VLOOKUP(I190,'Equipment Pricing'!A:C,3,0)</f>
        <v>429</v>
      </c>
      <c r="K190" s="101">
        <f t="shared" si="1"/>
        <v>988</v>
      </c>
      <c r="L190" s="101">
        <v>400.0</v>
      </c>
      <c r="M190" s="101">
        <f t="shared" si="2"/>
        <v>131.86</v>
      </c>
      <c r="N190" s="101">
        <v>232.0</v>
      </c>
      <c r="O190" s="101">
        <f t="shared" si="3"/>
        <v>1751.86</v>
      </c>
      <c r="P190" s="101">
        <f t="shared" si="4"/>
        <v>1198.14</v>
      </c>
      <c r="Q190" s="51">
        <v>2950.0</v>
      </c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44" t="s">
        <v>185</v>
      </c>
      <c r="B191" s="45" t="s">
        <v>147</v>
      </c>
      <c r="C191" s="45" t="s">
        <v>93</v>
      </c>
      <c r="D191" s="46" t="s">
        <v>42</v>
      </c>
      <c r="E191" s="46" t="s">
        <v>67</v>
      </c>
      <c r="F191" s="46">
        <v>5.0</v>
      </c>
      <c r="G191" s="55" t="s">
        <v>84</v>
      </c>
      <c r="H191" s="134">
        <f>VLOOKUP(G191,'Equipment Pricing'!A:C,3,0)</f>
        <v>552</v>
      </c>
      <c r="I191" s="55" t="s">
        <v>85</v>
      </c>
      <c r="J191" s="134">
        <f>VLOOKUP(I191,'Equipment Pricing'!A:C,3,0)</f>
        <v>394</v>
      </c>
      <c r="K191" s="101">
        <f t="shared" si="1"/>
        <v>946</v>
      </c>
      <c r="L191" s="101">
        <v>400.0</v>
      </c>
      <c r="M191" s="101">
        <f t="shared" si="2"/>
        <v>127.87</v>
      </c>
      <c r="N191" s="101">
        <v>232.0</v>
      </c>
      <c r="O191" s="101">
        <f t="shared" si="3"/>
        <v>1705.87</v>
      </c>
      <c r="P191" s="101">
        <f t="shared" si="4"/>
        <v>1194.13</v>
      </c>
      <c r="Q191" s="51">
        <v>2900.0</v>
      </c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44" t="s">
        <v>186</v>
      </c>
      <c r="B192" s="45" t="s">
        <v>147</v>
      </c>
      <c r="C192" s="45" t="s">
        <v>148</v>
      </c>
      <c r="D192" s="46" t="s">
        <v>42</v>
      </c>
      <c r="E192" s="46" t="s">
        <v>106</v>
      </c>
      <c r="F192" s="46">
        <v>1.5</v>
      </c>
      <c r="G192" s="55" t="s">
        <v>150</v>
      </c>
      <c r="H192" s="134">
        <f>VLOOKUP(G192,'Equipment Pricing'!A:C,3,0)</f>
        <v>533</v>
      </c>
      <c r="I192" s="55" t="s">
        <v>151</v>
      </c>
      <c r="J192" s="134">
        <f>VLOOKUP(I192,'Equipment Pricing'!A:C,3,0)</f>
        <v>331</v>
      </c>
      <c r="K192" s="101">
        <f t="shared" si="1"/>
        <v>864</v>
      </c>
      <c r="L192" s="101">
        <v>400.0</v>
      </c>
      <c r="M192" s="101">
        <f t="shared" si="2"/>
        <v>120.08</v>
      </c>
      <c r="N192" s="101">
        <v>232.0</v>
      </c>
      <c r="O192" s="101">
        <f t="shared" si="3"/>
        <v>1616.08</v>
      </c>
      <c r="P192" s="101">
        <f t="shared" si="4"/>
        <v>1083.92</v>
      </c>
      <c r="Q192" s="51">
        <v>2700.0</v>
      </c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44" t="s">
        <v>186</v>
      </c>
      <c r="B193" s="45" t="s">
        <v>147</v>
      </c>
      <c r="C193" s="45" t="s">
        <v>148</v>
      </c>
      <c r="D193" s="46" t="s">
        <v>42</v>
      </c>
      <c r="E193" s="46" t="s">
        <v>43</v>
      </c>
      <c r="F193" s="46">
        <v>1.5</v>
      </c>
      <c r="G193" s="55" t="s">
        <v>188</v>
      </c>
      <c r="H193" s="134">
        <f>VLOOKUP(G193,'Equipment Pricing'!A:C,3,0)</f>
        <v>527</v>
      </c>
      <c r="I193" s="55" t="s">
        <v>151</v>
      </c>
      <c r="J193" s="134">
        <f>VLOOKUP(I193,'Equipment Pricing'!A:C,3,0)</f>
        <v>331</v>
      </c>
      <c r="K193" s="101">
        <f t="shared" si="1"/>
        <v>858</v>
      </c>
      <c r="L193" s="101">
        <v>400.0</v>
      </c>
      <c r="M193" s="101">
        <f t="shared" si="2"/>
        <v>119.51</v>
      </c>
      <c r="N193" s="101">
        <v>232.0</v>
      </c>
      <c r="O193" s="101">
        <f t="shared" si="3"/>
        <v>1609.51</v>
      </c>
      <c r="P193" s="101">
        <f t="shared" si="4"/>
        <v>1090.49</v>
      </c>
      <c r="Q193" s="51">
        <v>2700.0</v>
      </c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44" t="s">
        <v>186</v>
      </c>
      <c r="B194" s="45" t="s">
        <v>147</v>
      </c>
      <c r="C194" s="45" t="s">
        <v>148</v>
      </c>
      <c r="D194" s="46" t="s">
        <v>42</v>
      </c>
      <c r="E194" s="46" t="s">
        <v>106</v>
      </c>
      <c r="F194" s="46">
        <v>2.0</v>
      </c>
      <c r="G194" s="55" t="s">
        <v>150</v>
      </c>
      <c r="H194" s="134">
        <f>VLOOKUP(G194,'Equipment Pricing'!A:C,3,0)</f>
        <v>533</v>
      </c>
      <c r="I194" s="55" t="s">
        <v>151</v>
      </c>
      <c r="J194" s="134">
        <f>VLOOKUP(I194,'Equipment Pricing'!A:C,3,0)</f>
        <v>331</v>
      </c>
      <c r="K194" s="101">
        <f t="shared" si="1"/>
        <v>864</v>
      </c>
      <c r="L194" s="101">
        <v>400.0</v>
      </c>
      <c r="M194" s="101">
        <f t="shared" si="2"/>
        <v>120.08</v>
      </c>
      <c r="N194" s="101">
        <v>232.0</v>
      </c>
      <c r="O194" s="101">
        <f t="shared" si="3"/>
        <v>1616.08</v>
      </c>
      <c r="P194" s="101">
        <f t="shared" si="4"/>
        <v>1083.92</v>
      </c>
      <c r="Q194" s="51">
        <v>2700.0</v>
      </c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44" t="s">
        <v>186</v>
      </c>
      <c r="B195" s="45" t="s">
        <v>147</v>
      </c>
      <c r="C195" s="45" t="s">
        <v>148</v>
      </c>
      <c r="D195" s="46" t="s">
        <v>42</v>
      </c>
      <c r="E195" s="46" t="s">
        <v>53</v>
      </c>
      <c r="F195" s="46">
        <v>2.0</v>
      </c>
      <c r="G195" s="55" t="s">
        <v>150</v>
      </c>
      <c r="H195" s="134">
        <f>VLOOKUP(G195,'Equipment Pricing'!A:C,3,0)</f>
        <v>533</v>
      </c>
      <c r="I195" s="55" t="s">
        <v>190</v>
      </c>
      <c r="J195" s="134">
        <f>VLOOKUP(I195,'Equipment Pricing'!A:C,3,0)</f>
        <v>241</v>
      </c>
      <c r="K195" s="101">
        <f t="shared" si="1"/>
        <v>774</v>
      </c>
      <c r="L195" s="101">
        <v>400.0</v>
      </c>
      <c r="M195" s="101">
        <f t="shared" si="2"/>
        <v>111.53</v>
      </c>
      <c r="N195" s="101">
        <v>232.0</v>
      </c>
      <c r="O195" s="101">
        <f t="shared" si="3"/>
        <v>1517.53</v>
      </c>
      <c r="P195" s="101">
        <f t="shared" si="4"/>
        <v>1182.47</v>
      </c>
      <c r="Q195" s="51">
        <v>2700.0</v>
      </c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44" t="s">
        <v>186</v>
      </c>
      <c r="B196" s="45" t="s">
        <v>147</v>
      </c>
      <c r="C196" s="45" t="s">
        <v>148</v>
      </c>
      <c r="D196" s="46" t="s">
        <v>42</v>
      </c>
      <c r="E196" s="46" t="s">
        <v>106</v>
      </c>
      <c r="F196" s="46">
        <v>2.5</v>
      </c>
      <c r="G196" s="55" t="s">
        <v>150</v>
      </c>
      <c r="H196" s="134">
        <f>VLOOKUP(G196,'Equipment Pricing'!A:C,3,0)</f>
        <v>533</v>
      </c>
      <c r="I196" s="55" t="s">
        <v>154</v>
      </c>
      <c r="J196" s="134">
        <f>VLOOKUP(I196,'Equipment Pricing'!A:C,3,0)</f>
        <v>253</v>
      </c>
      <c r="K196" s="101">
        <f t="shared" si="1"/>
        <v>786</v>
      </c>
      <c r="L196" s="101">
        <v>400.0</v>
      </c>
      <c r="M196" s="101">
        <f t="shared" si="2"/>
        <v>112.67</v>
      </c>
      <c r="N196" s="101">
        <v>232.0</v>
      </c>
      <c r="O196" s="101">
        <f t="shared" si="3"/>
        <v>1530.67</v>
      </c>
      <c r="P196" s="101">
        <f t="shared" si="4"/>
        <v>1194.33</v>
      </c>
      <c r="Q196" s="51">
        <v>2725.0</v>
      </c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44" t="s">
        <v>186</v>
      </c>
      <c r="B197" s="45" t="s">
        <v>147</v>
      </c>
      <c r="C197" s="45" t="s">
        <v>148</v>
      </c>
      <c r="D197" s="46" t="s">
        <v>42</v>
      </c>
      <c r="E197" s="46" t="s">
        <v>53</v>
      </c>
      <c r="F197" s="46">
        <v>2.5</v>
      </c>
      <c r="G197" s="55" t="s">
        <v>176</v>
      </c>
      <c r="H197" s="134">
        <f>VLOOKUP(G197,'Equipment Pricing'!A:C,3,0)</f>
        <v>542</v>
      </c>
      <c r="I197" s="55" t="s">
        <v>154</v>
      </c>
      <c r="J197" s="134">
        <f>VLOOKUP(I197,'Equipment Pricing'!A:C,3,0)</f>
        <v>253</v>
      </c>
      <c r="K197" s="101">
        <f t="shared" si="1"/>
        <v>795</v>
      </c>
      <c r="L197" s="101">
        <v>400.0</v>
      </c>
      <c r="M197" s="101">
        <f t="shared" si="2"/>
        <v>113.525</v>
      </c>
      <c r="N197" s="101">
        <v>232.0</v>
      </c>
      <c r="O197" s="101">
        <f t="shared" si="3"/>
        <v>1540.525</v>
      </c>
      <c r="P197" s="101">
        <f t="shared" si="4"/>
        <v>1184.475</v>
      </c>
      <c r="Q197" s="51">
        <v>2725.0</v>
      </c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44" t="s">
        <v>186</v>
      </c>
      <c r="B198" s="45" t="s">
        <v>147</v>
      </c>
      <c r="C198" s="45" t="s">
        <v>148</v>
      </c>
      <c r="D198" s="46" t="s">
        <v>42</v>
      </c>
      <c r="E198" s="46" t="s">
        <v>106</v>
      </c>
      <c r="F198" s="46">
        <v>3.0</v>
      </c>
      <c r="G198" s="55" t="s">
        <v>150</v>
      </c>
      <c r="H198" s="134">
        <f>VLOOKUP(G198,'Equipment Pricing'!A:C,3,0)</f>
        <v>533</v>
      </c>
      <c r="I198" s="55" t="s">
        <v>156</v>
      </c>
      <c r="J198" s="134">
        <f>VLOOKUP(I198,'Equipment Pricing'!A:C,3,0)</f>
        <v>294</v>
      </c>
      <c r="K198" s="101">
        <f t="shared" si="1"/>
        <v>827</v>
      </c>
      <c r="L198" s="101">
        <v>400.0</v>
      </c>
      <c r="M198" s="101">
        <f t="shared" si="2"/>
        <v>116.565</v>
      </c>
      <c r="N198" s="101">
        <v>232.0</v>
      </c>
      <c r="O198" s="101">
        <f t="shared" si="3"/>
        <v>1575.565</v>
      </c>
      <c r="P198" s="101">
        <f t="shared" si="4"/>
        <v>1224.435</v>
      </c>
      <c r="Q198" s="51">
        <v>2800.0</v>
      </c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44" t="s">
        <v>186</v>
      </c>
      <c r="B199" s="45" t="s">
        <v>147</v>
      </c>
      <c r="C199" s="45" t="s">
        <v>148</v>
      </c>
      <c r="D199" s="46" t="s">
        <v>42</v>
      </c>
      <c r="E199" s="46" t="s">
        <v>67</v>
      </c>
      <c r="F199" s="46">
        <v>3.0</v>
      </c>
      <c r="G199" s="55" t="s">
        <v>193</v>
      </c>
      <c r="H199" s="134">
        <f>VLOOKUP(G199,'Equipment Pricing'!A:C,3,0)</f>
        <v>539</v>
      </c>
      <c r="I199" s="55" t="s">
        <v>156</v>
      </c>
      <c r="J199" s="134">
        <f>VLOOKUP(I199,'Equipment Pricing'!A:C,3,0)</f>
        <v>294</v>
      </c>
      <c r="K199" s="101">
        <f t="shared" si="1"/>
        <v>833</v>
      </c>
      <c r="L199" s="101">
        <v>400.0</v>
      </c>
      <c r="M199" s="101">
        <f t="shared" si="2"/>
        <v>117.135</v>
      </c>
      <c r="N199" s="101">
        <v>232.0</v>
      </c>
      <c r="O199" s="101">
        <f t="shared" si="3"/>
        <v>1582.135</v>
      </c>
      <c r="P199" s="101">
        <f t="shared" si="4"/>
        <v>1217.865</v>
      </c>
      <c r="Q199" s="51">
        <v>2800.0</v>
      </c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44" t="s">
        <v>186</v>
      </c>
      <c r="B200" s="45" t="s">
        <v>147</v>
      </c>
      <c r="C200" s="45" t="s">
        <v>148</v>
      </c>
      <c r="D200" s="46" t="s">
        <v>42</v>
      </c>
      <c r="E200" s="46" t="s">
        <v>106</v>
      </c>
      <c r="F200" s="46">
        <v>3.5</v>
      </c>
      <c r="G200" s="55" t="s">
        <v>158</v>
      </c>
      <c r="H200" s="134">
        <f>VLOOKUP(G200,'Equipment Pricing'!A:C,3,0)</f>
        <v>553</v>
      </c>
      <c r="I200" s="55" t="s">
        <v>159</v>
      </c>
      <c r="J200" s="134">
        <f>VLOOKUP(I200,'Equipment Pricing'!A:C,3,0)</f>
        <v>338</v>
      </c>
      <c r="K200" s="101">
        <f t="shared" si="1"/>
        <v>891</v>
      </c>
      <c r="L200" s="101">
        <v>400.0</v>
      </c>
      <c r="M200" s="101">
        <f t="shared" si="2"/>
        <v>122.645</v>
      </c>
      <c r="N200" s="101">
        <v>232.0</v>
      </c>
      <c r="O200" s="101">
        <f t="shared" si="3"/>
        <v>1645.645</v>
      </c>
      <c r="P200" s="101">
        <f t="shared" si="4"/>
        <v>1179.355</v>
      </c>
      <c r="Q200" s="51">
        <v>2825.0</v>
      </c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44" t="s">
        <v>186</v>
      </c>
      <c r="B201" s="45" t="s">
        <v>147</v>
      </c>
      <c r="C201" s="45" t="s">
        <v>148</v>
      </c>
      <c r="D201" s="46" t="s">
        <v>42</v>
      </c>
      <c r="E201" s="46" t="s">
        <v>67</v>
      </c>
      <c r="F201" s="46">
        <v>3.5</v>
      </c>
      <c r="G201" s="55" t="s">
        <v>195</v>
      </c>
      <c r="H201" s="134">
        <f>VLOOKUP(G201,'Equipment Pricing'!A:C,3,0)</f>
        <v>544</v>
      </c>
      <c r="I201" s="55" t="s">
        <v>159</v>
      </c>
      <c r="J201" s="134">
        <f>VLOOKUP(I201,'Equipment Pricing'!A:C,3,0)</f>
        <v>338</v>
      </c>
      <c r="K201" s="101">
        <f t="shared" si="1"/>
        <v>882</v>
      </c>
      <c r="L201" s="101">
        <v>400.0</v>
      </c>
      <c r="M201" s="101">
        <f t="shared" si="2"/>
        <v>121.79</v>
      </c>
      <c r="N201" s="101">
        <v>232.0</v>
      </c>
      <c r="O201" s="101">
        <f t="shared" si="3"/>
        <v>1635.79</v>
      </c>
      <c r="P201" s="101">
        <f t="shared" si="4"/>
        <v>1189.21</v>
      </c>
      <c r="Q201" s="51">
        <v>2825.0</v>
      </c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44" t="s">
        <v>186</v>
      </c>
      <c r="B202" s="45" t="s">
        <v>147</v>
      </c>
      <c r="C202" s="45" t="s">
        <v>148</v>
      </c>
      <c r="D202" s="46" t="s">
        <v>42</v>
      </c>
      <c r="E202" s="46" t="s">
        <v>106</v>
      </c>
      <c r="F202" s="46">
        <v>4.0</v>
      </c>
      <c r="G202" s="55" t="s">
        <v>158</v>
      </c>
      <c r="H202" s="134">
        <f>VLOOKUP(G202,'Equipment Pricing'!A:C,3,0)</f>
        <v>553</v>
      </c>
      <c r="I202" s="55" t="s">
        <v>161</v>
      </c>
      <c r="J202" s="134">
        <f>VLOOKUP(I202,'Equipment Pricing'!A:C,3,0)</f>
        <v>429</v>
      </c>
      <c r="K202" s="101">
        <f t="shared" si="1"/>
        <v>982</v>
      </c>
      <c r="L202" s="101">
        <v>400.0</v>
      </c>
      <c r="M202" s="101">
        <f t="shared" si="2"/>
        <v>131.29</v>
      </c>
      <c r="N202" s="101">
        <v>232.0</v>
      </c>
      <c r="O202" s="101">
        <f t="shared" si="3"/>
        <v>1745.29</v>
      </c>
      <c r="P202" s="101">
        <f t="shared" si="4"/>
        <v>1204.71</v>
      </c>
      <c r="Q202" s="51">
        <v>2950.0</v>
      </c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44" t="s">
        <v>186</v>
      </c>
      <c r="B203" s="45" t="s">
        <v>147</v>
      </c>
      <c r="C203" s="45" t="s">
        <v>148</v>
      </c>
      <c r="D203" s="46" t="s">
        <v>42</v>
      </c>
      <c r="E203" s="46" t="s">
        <v>87</v>
      </c>
      <c r="F203" s="46">
        <v>4.0</v>
      </c>
      <c r="G203" s="55" t="s">
        <v>197</v>
      </c>
      <c r="H203" s="134">
        <f>VLOOKUP(G203,'Equipment Pricing'!A:C,3,0)</f>
        <v>559</v>
      </c>
      <c r="I203" s="55" t="s">
        <v>161</v>
      </c>
      <c r="J203" s="134">
        <f>VLOOKUP(I203,'Equipment Pricing'!A:C,3,0)</f>
        <v>429</v>
      </c>
      <c r="K203" s="101">
        <f t="shared" si="1"/>
        <v>988</v>
      </c>
      <c r="L203" s="101">
        <v>400.0</v>
      </c>
      <c r="M203" s="101">
        <f t="shared" si="2"/>
        <v>131.86</v>
      </c>
      <c r="N203" s="101">
        <v>232.0</v>
      </c>
      <c r="O203" s="101">
        <f t="shared" si="3"/>
        <v>1751.86</v>
      </c>
      <c r="P203" s="101">
        <f t="shared" si="4"/>
        <v>1198.14</v>
      </c>
      <c r="Q203" s="51">
        <v>2950.0</v>
      </c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44" t="s">
        <v>186</v>
      </c>
      <c r="B204" s="45" t="s">
        <v>147</v>
      </c>
      <c r="C204" s="45" t="s">
        <v>148</v>
      </c>
      <c r="D204" s="46" t="s">
        <v>42</v>
      </c>
      <c r="E204" s="46" t="s">
        <v>110</v>
      </c>
      <c r="F204" s="46">
        <v>5.0</v>
      </c>
      <c r="G204" s="55" t="s">
        <v>163</v>
      </c>
      <c r="H204" s="134">
        <f>VLOOKUP(G204,'Equipment Pricing'!A:C,3,0)</f>
        <v>552</v>
      </c>
      <c r="I204" s="55" t="s">
        <v>164</v>
      </c>
      <c r="J204" s="134">
        <f>VLOOKUP(I204,'Equipment Pricing'!A:C,3,0)</f>
        <v>394</v>
      </c>
      <c r="K204" s="101">
        <f t="shared" si="1"/>
        <v>946</v>
      </c>
      <c r="L204" s="101">
        <v>400.0</v>
      </c>
      <c r="M204" s="101">
        <f t="shared" si="2"/>
        <v>127.87</v>
      </c>
      <c r="N204" s="101">
        <v>232.0</v>
      </c>
      <c r="O204" s="101">
        <f t="shared" si="3"/>
        <v>1705.87</v>
      </c>
      <c r="P204" s="101">
        <f t="shared" si="4"/>
        <v>1194.13</v>
      </c>
      <c r="Q204" s="51">
        <v>2900.0</v>
      </c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44" t="s">
        <v>186</v>
      </c>
      <c r="B205" s="45" t="s">
        <v>147</v>
      </c>
      <c r="C205" s="45" t="s">
        <v>148</v>
      </c>
      <c r="D205" s="46" t="s">
        <v>42</v>
      </c>
      <c r="E205" s="46" t="s">
        <v>67</v>
      </c>
      <c r="F205" s="46">
        <v>5.0</v>
      </c>
      <c r="G205" s="55" t="s">
        <v>163</v>
      </c>
      <c r="H205" s="134">
        <f>VLOOKUP(G205,'Equipment Pricing'!A:C,3,0)</f>
        <v>552</v>
      </c>
      <c r="I205" s="55" t="s">
        <v>164</v>
      </c>
      <c r="J205" s="134">
        <f>VLOOKUP(I205,'Equipment Pricing'!A:C,3,0)</f>
        <v>394</v>
      </c>
      <c r="K205" s="101">
        <f t="shared" si="1"/>
        <v>946</v>
      </c>
      <c r="L205" s="101">
        <v>400.0</v>
      </c>
      <c r="M205" s="101">
        <f t="shared" si="2"/>
        <v>127.87</v>
      </c>
      <c r="N205" s="101">
        <v>232.0</v>
      </c>
      <c r="O205" s="101">
        <f t="shared" si="3"/>
        <v>1705.87</v>
      </c>
      <c r="P205" s="101">
        <f t="shared" si="4"/>
        <v>1194.13</v>
      </c>
      <c r="Q205" s="51">
        <v>2900.0</v>
      </c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44" t="s">
        <v>199</v>
      </c>
      <c r="B206" s="45" t="s">
        <v>147</v>
      </c>
      <c r="C206" s="45" t="s">
        <v>93</v>
      </c>
      <c r="D206" s="46" t="s">
        <v>42</v>
      </c>
      <c r="E206" s="148" t="s">
        <v>43</v>
      </c>
      <c r="F206" s="46">
        <v>1.5</v>
      </c>
      <c r="G206" s="55" t="s">
        <v>45</v>
      </c>
      <c r="H206" s="134">
        <f>VLOOKUP(G206,'Equipment Pricing'!A:C,3,0)</f>
        <v>533</v>
      </c>
      <c r="I206" s="55" t="s">
        <v>46</v>
      </c>
      <c r="J206" s="134">
        <f>VLOOKUP(I206,'Equipment Pricing'!A:C,3,0)</f>
        <v>243</v>
      </c>
      <c r="K206" s="101">
        <f t="shared" si="1"/>
        <v>776</v>
      </c>
      <c r="L206" s="101">
        <v>400.0</v>
      </c>
      <c r="M206" s="101">
        <f t="shared" si="2"/>
        <v>111.72</v>
      </c>
      <c r="N206" s="101">
        <v>232.0</v>
      </c>
      <c r="O206" s="101">
        <f t="shared" si="3"/>
        <v>1519.72</v>
      </c>
      <c r="P206" s="101">
        <f t="shared" si="4"/>
        <v>1180.28</v>
      </c>
      <c r="Q206" s="51">
        <v>2700.0</v>
      </c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44" t="s">
        <v>199</v>
      </c>
      <c r="B207" s="45" t="s">
        <v>147</v>
      </c>
      <c r="C207" s="45" t="s">
        <v>93</v>
      </c>
      <c r="D207" s="46" t="s">
        <v>42</v>
      </c>
      <c r="E207" s="46" t="s">
        <v>53</v>
      </c>
      <c r="F207" s="46">
        <v>2.0</v>
      </c>
      <c r="G207" s="55" t="s">
        <v>54</v>
      </c>
      <c r="H207" s="134">
        <f>VLOOKUP(G207,'Equipment Pricing'!A:C,3,0)</f>
        <v>533</v>
      </c>
      <c r="I207" s="55" t="s">
        <v>55</v>
      </c>
      <c r="J207" s="134">
        <f>VLOOKUP(I207,'Equipment Pricing'!A:C,3,0)</f>
        <v>241</v>
      </c>
      <c r="K207" s="101">
        <f t="shared" si="1"/>
        <v>774</v>
      </c>
      <c r="L207" s="101">
        <v>400.0</v>
      </c>
      <c r="M207" s="101">
        <f t="shared" si="2"/>
        <v>111.53</v>
      </c>
      <c r="N207" s="101">
        <v>232.0</v>
      </c>
      <c r="O207" s="101">
        <f t="shared" si="3"/>
        <v>1517.53</v>
      </c>
      <c r="P207" s="101">
        <f t="shared" si="4"/>
        <v>1182.47</v>
      </c>
      <c r="Q207" s="51">
        <v>2700.0</v>
      </c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44" t="s">
        <v>199</v>
      </c>
      <c r="B208" s="45" t="s">
        <v>147</v>
      </c>
      <c r="C208" s="45" t="s">
        <v>93</v>
      </c>
      <c r="D208" s="46" t="s">
        <v>42</v>
      </c>
      <c r="E208" s="46" t="s">
        <v>53</v>
      </c>
      <c r="F208" s="46">
        <v>2.5</v>
      </c>
      <c r="G208" s="55" t="s">
        <v>54</v>
      </c>
      <c r="H208" s="134">
        <f>VLOOKUP(G208,'Equipment Pricing'!A:C,3,0)</f>
        <v>533</v>
      </c>
      <c r="I208" s="55" t="s">
        <v>60</v>
      </c>
      <c r="J208" s="134">
        <f>VLOOKUP(I208,'Equipment Pricing'!A:C,3,0)</f>
        <v>347</v>
      </c>
      <c r="K208" s="101">
        <f t="shared" si="1"/>
        <v>880</v>
      </c>
      <c r="L208" s="101">
        <v>400.0</v>
      </c>
      <c r="M208" s="101">
        <f t="shared" si="2"/>
        <v>121.6</v>
      </c>
      <c r="N208" s="101">
        <v>232.0</v>
      </c>
      <c r="O208" s="101">
        <f t="shared" si="3"/>
        <v>1633.6</v>
      </c>
      <c r="P208" s="101">
        <f t="shared" si="4"/>
        <v>1091.4</v>
      </c>
      <c r="Q208" s="51">
        <v>2725.0</v>
      </c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44" t="s">
        <v>199</v>
      </c>
      <c r="B209" s="45" t="s">
        <v>147</v>
      </c>
      <c r="C209" s="45" t="s">
        <v>93</v>
      </c>
      <c r="D209" s="46" t="s">
        <v>42</v>
      </c>
      <c r="E209" s="46" t="s">
        <v>67</v>
      </c>
      <c r="F209" s="46">
        <v>3.0</v>
      </c>
      <c r="G209" s="55" t="s">
        <v>68</v>
      </c>
      <c r="H209" s="134">
        <f>VLOOKUP(G209,'Equipment Pricing'!A:C,3,0)</f>
        <v>539</v>
      </c>
      <c r="I209" s="55" t="s">
        <v>69</v>
      </c>
      <c r="J209" s="134">
        <f>VLOOKUP(I209,'Equipment Pricing'!A:C,3,0)</f>
        <v>294</v>
      </c>
      <c r="K209" s="101">
        <f t="shared" si="1"/>
        <v>833</v>
      </c>
      <c r="L209" s="101">
        <v>400.0</v>
      </c>
      <c r="M209" s="101">
        <f t="shared" si="2"/>
        <v>117.135</v>
      </c>
      <c r="N209" s="101">
        <v>232.0</v>
      </c>
      <c r="O209" s="101">
        <f t="shared" si="3"/>
        <v>1582.135</v>
      </c>
      <c r="P209" s="101">
        <f t="shared" si="4"/>
        <v>1217.865</v>
      </c>
      <c r="Q209" s="51">
        <v>2800.0</v>
      </c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44" t="s">
        <v>199</v>
      </c>
      <c r="B210" s="45" t="s">
        <v>147</v>
      </c>
      <c r="C210" s="45" t="s">
        <v>93</v>
      </c>
      <c r="D210" s="46" t="s">
        <v>42</v>
      </c>
      <c r="E210" s="46" t="s">
        <v>67</v>
      </c>
      <c r="F210" s="46">
        <v>3.5</v>
      </c>
      <c r="G210" s="55" t="s">
        <v>75</v>
      </c>
      <c r="H210" s="134">
        <f>VLOOKUP(G210,'Equipment Pricing'!A:C,3,0)</f>
        <v>544</v>
      </c>
      <c r="I210" s="55" t="s">
        <v>76</v>
      </c>
      <c r="J210" s="134">
        <f>VLOOKUP(I210,'Equipment Pricing'!A:C,3,0)</f>
        <v>338</v>
      </c>
      <c r="K210" s="101">
        <f t="shared" si="1"/>
        <v>882</v>
      </c>
      <c r="L210" s="101">
        <v>400.0</v>
      </c>
      <c r="M210" s="101">
        <f t="shared" si="2"/>
        <v>121.79</v>
      </c>
      <c r="N210" s="101">
        <v>232.0</v>
      </c>
      <c r="O210" s="101">
        <f t="shared" si="3"/>
        <v>1635.79</v>
      </c>
      <c r="P210" s="101">
        <f t="shared" si="4"/>
        <v>1189.21</v>
      </c>
      <c r="Q210" s="51">
        <v>2825.0</v>
      </c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44" t="s">
        <v>199</v>
      </c>
      <c r="B211" s="45" t="s">
        <v>147</v>
      </c>
      <c r="C211" s="45" t="s">
        <v>93</v>
      </c>
      <c r="D211" s="46" t="s">
        <v>42</v>
      </c>
      <c r="E211" s="46" t="s">
        <v>53</v>
      </c>
      <c r="F211" s="46">
        <v>4.0</v>
      </c>
      <c r="G211" s="55" t="s">
        <v>72</v>
      </c>
      <c r="H211" s="134">
        <f>VLOOKUP(G211,'Equipment Pricing'!A:C,3,0)</f>
        <v>559</v>
      </c>
      <c r="I211" s="55" t="s">
        <v>79</v>
      </c>
      <c r="J211" s="134">
        <f>VLOOKUP(I211,'Equipment Pricing'!A:C,3,0)</f>
        <v>429</v>
      </c>
      <c r="K211" s="101">
        <f t="shared" si="1"/>
        <v>988</v>
      </c>
      <c r="L211" s="101">
        <v>400.0</v>
      </c>
      <c r="M211" s="101">
        <f t="shared" si="2"/>
        <v>131.86</v>
      </c>
      <c r="N211" s="101">
        <v>232.0</v>
      </c>
      <c r="O211" s="101">
        <f t="shared" si="3"/>
        <v>1751.86</v>
      </c>
      <c r="P211" s="101">
        <f t="shared" si="4"/>
        <v>1198.14</v>
      </c>
      <c r="Q211" s="51">
        <v>2950.0</v>
      </c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44" t="s">
        <v>199</v>
      </c>
      <c r="B212" s="45" t="s">
        <v>147</v>
      </c>
      <c r="C212" s="45" t="s">
        <v>93</v>
      </c>
      <c r="D212" s="46" t="s">
        <v>42</v>
      </c>
      <c r="E212" s="46" t="s">
        <v>67</v>
      </c>
      <c r="F212" s="46">
        <v>5.0</v>
      </c>
      <c r="G212" s="55" t="s">
        <v>84</v>
      </c>
      <c r="H212" s="134">
        <f>VLOOKUP(G212,'Equipment Pricing'!A:C,3,0)</f>
        <v>552</v>
      </c>
      <c r="I212" s="55" t="s">
        <v>85</v>
      </c>
      <c r="J212" s="134">
        <f>VLOOKUP(I212,'Equipment Pricing'!A:C,3,0)</f>
        <v>394</v>
      </c>
      <c r="K212" s="101">
        <f t="shared" si="1"/>
        <v>946</v>
      </c>
      <c r="L212" s="101">
        <v>400.0</v>
      </c>
      <c r="M212" s="101">
        <f t="shared" si="2"/>
        <v>127.87</v>
      </c>
      <c r="N212" s="101">
        <v>232.0</v>
      </c>
      <c r="O212" s="101">
        <f t="shared" si="3"/>
        <v>1705.87</v>
      </c>
      <c r="P212" s="101">
        <f t="shared" si="4"/>
        <v>1194.13</v>
      </c>
      <c r="Q212" s="51">
        <v>2900.0</v>
      </c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44" t="s">
        <v>200</v>
      </c>
      <c r="B213" s="44" t="s">
        <v>115</v>
      </c>
      <c r="C213" s="44" t="s">
        <v>116</v>
      </c>
      <c r="D213" s="46" t="s">
        <v>42</v>
      </c>
      <c r="E213" s="55" t="s">
        <v>43</v>
      </c>
      <c r="F213" s="55">
        <v>1.5</v>
      </c>
      <c r="G213" s="55" t="s">
        <v>118</v>
      </c>
      <c r="H213" s="134">
        <f>VLOOKUP(G213,'Equipment Pricing'!A:C,3,0)</f>
        <v>527</v>
      </c>
      <c r="I213" s="55" t="s">
        <v>119</v>
      </c>
      <c r="J213" s="134">
        <f>VLOOKUP(I213,'Equipment Pricing'!A:C,3,0)</f>
        <v>331</v>
      </c>
      <c r="K213" s="101">
        <f t="shared" si="1"/>
        <v>858</v>
      </c>
      <c r="L213" s="101">
        <v>485.0</v>
      </c>
      <c r="M213" s="101">
        <f t="shared" ref="M213:M228" si="5">SUM(K213:L213)*0.095</f>
        <v>127.585</v>
      </c>
      <c r="N213" s="101">
        <v>232.0</v>
      </c>
      <c r="O213" s="135">
        <f t="shared" si="3"/>
        <v>1702.585</v>
      </c>
      <c r="P213" s="101">
        <f t="shared" si="4"/>
        <v>997.415</v>
      </c>
      <c r="Q213" s="51">
        <v>2700.0</v>
      </c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44" t="s">
        <v>200</v>
      </c>
      <c r="B214" s="44" t="s">
        <v>115</v>
      </c>
      <c r="C214" s="44" t="s">
        <v>116</v>
      </c>
      <c r="D214" s="46" t="s">
        <v>42</v>
      </c>
      <c r="E214" s="46" t="s">
        <v>53</v>
      </c>
      <c r="F214" s="55">
        <v>1.5</v>
      </c>
      <c r="G214" s="55" t="s">
        <v>120</v>
      </c>
      <c r="H214" s="134">
        <f>VLOOKUP(G214,'Equipment Pricing'!A:C,3,0)</f>
        <v>553</v>
      </c>
      <c r="I214" s="55" t="s">
        <v>121</v>
      </c>
      <c r="J214" s="134">
        <f>VLOOKUP(I214,'Equipment Pricing'!A:C,3,0)</f>
        <v>333</v>
      </c>
      <c r="K214" s="101">
        <f t="shared" si="1"/>
        <v>886</v>
      </c>
      <c r="L214" s="101">
        <v>485.0</v>
      </c>
      <c r="M214" s="101">
        <f t="shared" si="5"/>
        <v>130.245</v>
      </c>
      <c r="N214" s="101">
        <v>232.0</v>
      </c>
      <c r="O214" s="135">
        <f t="shared" si="3"/>
        <v>1733.245</v>
      </c>
      <c r="P214" s="101">
        <f t="shared" si="4"/>
        <v>966.755</v>
      </c>
      <c r="Q214" s="51">
        <v>2700.0</v>
      </c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44" t="s">
        <v>200</v>
      </c>
      <c r="B215" s="44" t="s">
        <v>115</v>
      </c>
      <c r="C215" s="44" t="s">
        <v>116</v>
      </c>
      <c r="D215" s="46" t="s">
        <v>42</v>
      </c>
      <c r="E215" s="46" t="s">
        <v>53</v>
      </c>
      <c r="F215" s="55">
        <v>1.5</v>
      </c>
      <c r="G215" s="55" t="s">
        <v>120</v>
      </c>
      <c r="H215" s="134">
        <f>VLOOKUP(G215,'Equipment Pricing'!A:C,3,0)</f>
        <v>553</v>
      </c>
      <c r="I215" s="55" t="s">
        <v>122</v>
      </c>
      <c r="J215" s="134">
        <f>VLOOKUP(I215,'Equipment Pricing'!A:C,3,0)</f>
        <v>243</v>
      </c>
      <c r="K215" s="101">
        <f t="shared" si="1"/>
        <v>796</v>
      </c>
      <c r="L215" s="101">
        <v>485.0</v>
      </c>
      <c r="M215" s="101">
        <f t="shared" si="5"/>
        <v>121.695</v>
      </c>
      <c r="N215" s="101">
        <v>232.0</v>
      </c>
      <c r="O215" s="135">
        <f t="shared" si="3"/>
        <v>1634.695</v>
      </c>
      <c r="P215" s="101">
        <f t="shared" si="4"/>
        <v>1065.305</v>
      </c>
      <c r="Q215" s="51">
        <v>2700.0</v>
      </c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44" t="s">
        <v>200</v>
      </c>
      <c r="B216" s="44" t="s">
        <v>115</v>
      </c>
      <c r="C216" s="44" t="s">
        <v>116</v>
      </c>
      <c r="D216" s="46" t="s">
        <v>42</v>
      </c>
      <c r="E216" s="55" t="s">
        <v>43</v>
      </c>
      <c r="F216" s="55">
        <v>2.0</v>
      </c>
      <c r="G216" s="55" t="s">
        <v>118</v>
      </c>
      <c r="H216" s="134">
        <f>VLOOKUP(G216,'Equipment Pricing'!A:C,3,0)</f>
        <v>527</v>
      </c>
      <c r="I216" s="55" t="s">
        <v>119</v>
      </c>
      <c r="J216" s="134">
        <f>VLOOKUP(I216,'Equipment Pricing'!A:C,3,0)</f>
        <v>331</v>
      </c>
      <c r="K216" s="101">
        <f t="shared" si="1"/>
        <v>858</v>
      </c>
      <c r="L216" s="101">
        <v>485.0</v>
      </c>
      <c r="M216" s="101">
        <f t="shared" si="5"/>
        <v>127.585</v>
      </c>
      <c r="N216" s="101">
        <v>232.0</v>
      </c>
      <c r="O216" s="135">
        <f t="shared" si="3"/>
        <v>1702.585</v>
      </c>
      <c r="P216" s="101">
        <f t="shared" si="4"/>
        <v>997.415</v>
      </c>
      <c r="Q216" s="51">
        <v>2700.0</v>
      </c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44" t="s">
        <v>200</v>
      </c>
      <c r="B217" s="44" t="s">
        <v>115</v>
      </c>
      <c r="C217" s="44" t="s">
        <v>116</v>
      </c>
      <c r="D217" s="46" t="s">
        <v>42</v>
      </c>
      <c r="E217" s="46" t="s">
        <v>53</v>
      </c>
      <c r="F217" s="55">
        <v>2.0</v>
      </c>
      <c r="G217" s="55" t="s">
        <v>120</v>
      </c>
      <c r="H217" s="134">
        <f>VLOOKUP(G217,'Equipment Pricing'!A:C,3,0)</f>
        <v>553</v>
      </c>
      <c r="I217" s="55" t="s">
        <v>121</v>
      </c>
      <c r="J217" s="134">
        <f>VLOOKUP(I217,'Equipment Pricing'!A:C,3,0)</f>
        <v>333</v>
      </c>
      <c r="K217" s="101">
        <f t="shared" si="1"/>
        <v>886</v>
      </c>
      <c r="L217" s="101">
        <v>485.0</v>
      </c>
      <c r="M217" s="101">
        <f t="shared" si="5"/>
        <v>130.245</v>
      </c>
      <c r="N217" s="101">
        <v>232.0</v>
      </c>
      <c r="O217" s="135">
        <f t="shared" si="3"/>
        <v>1733.245</v>
      </c>
      <c r="P217" s="101">
        <f t="shared" si="4"/>
        <v>966.755</v>
      </c>
      <c r="Q217" s="51">
        <v>2700.0</v>
      </c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44" t="s">
        <v>200</v>
      </c>
      <c r="B218" s="44" t="s">
        <v>115</v>
      </c>
      <c r="C218" s="44" t="s">
        <v>116</v>
      </c>
      <c r="D218" s="46" t="s">
        <v>42</v>
      </c>
      <c r="E218" s="46" t="s">
        <v>53</v>
      </c>
      <c r="F218" s="55">
        <v>2.0</v>
      </c>
      <c r="G218" s="55" t="s">
        <v>120</v>
      </c>
      <c r="H218" s="134">
        <f>VLOOKUP(G218,'Equipment Pricing'!A:C,3,0)</f>
        <v>553</v>
      </c>
      <c r="I218" s="55" t="s">
        <v>122</v>
      </c>
      <c r="J218" s="134">
        <f>VLOOKUP(I218,'Equipment Pricing'!A:C,3,0)</f>
        <v>243</v>
      </c>
      <c r="K218" s="101">
        <f t="shared" si="1"/>
        <v>796</v>
      </c>
      <c r="L218" s="101">
        <v>485.0</v>
      </c>
      <c r="M218" s="101">
        <f t="shared" si="5"/>
        <v>121.695</v>
      </c>
      <c r="N218" s="101">
        <v>232.0</v>
      </c>
      <c r="O218" s="135">
        <f t="shared" si="3"/>
        <v>1634.695</v>
      </c>
      <c r="P218" s="101">
        <f t="shared" si="4"/>
        <v>1065.305</v>
      </c>
      <c r="Q218" s="51">
        <v>2700.0</v>
      </c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44" t="s">
        <v>200</v>
      </c>
      <c r="B219" s="44" t="s">
        <v>115</v>
      </c>
      <c r="C219" s="44" t="s">
        <v>116</v>
      </c>
      <c r="D219" s="46" t="s">
        <v>42</v>
      </c>
      <c r="E219" s="46" t="s">
        <v>53</v>
      </c>
      <c r="F219" s="55">
        <v>2.5</v>
      </c>
      <c r="G219" s="55" t="s">
        <v>120</v>
      </c>
      <c r="H219" s="134">
        <f>VLOOKUP(G219,'Equipment Pricing'!A:C,3,0)</f>
        <v>553</v>
      </c>
      <c r="I219" s="55" t="s">
        <v>125</v>
      </c>
      <c r="J219" s="134">
        <f>VLOOKUP(I219,'Equipment Pricing'!A:C,3,0)</f>
        <v>344</v>
      </c>
      <c r="K219" s="101">
        <f t="shared" si="1"/>
        <v>897</v>
      </c>
      <c r="L219" s="101">
        <v>485.0</v>
      </c>
      <c r="M219" s="101">
        <f t="shared" si="5"/>
        <v>131.29</v>
      </c>
      <c r="N219" s="101">
        <v>232.0</v>
      </c>
      <c r="O219" s="135">
        <f t="shared" si="3"/>
        <v>1745.29</v>
      </c>
      <c r="P219" s="101">
        <f t="shared" si="4"/>
        <v>979.71</v>
      </c>
      <c r="Q219" s="51">
        <v>2725.0</v>
      </c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44" t="s">
        <v>200</v>
      </c>
      <c r="B220" s="44" t="s">
        <v>115</v>
      </c>
      <c r="C220" s="44" t="s">
        <v>116</v>
      </c>
      <c r="D220" s="46" t="s">
        <v>42</v>
      </c>
      <c r="E220" s="46" t="s">
        <v>53</v>
      </c>
      <c r="F220" s="55">
        <v>2.5</v>
      </c>
      <c r="G220" s="55" t="s">
        <v>120</v>
      </c>
      <c r="H220" s="134">
        <f>VLOOKUP(G220,'Equipment Pricing'!A:C,3,0)</f>
        <v>553</v>
      </c>
      <c r="I220" s="55" t="s">
        <v>126</v>
      </c>
      <c r="J220" s="134">
        <f>VLOOKUP(I220,'Equipment Pricing'!A:C,3,0)</f>
        <v>253</v>
      </c>
      <c r="K220" s="101">
        <f t="shared" si="1"/>
        <v>806</v>
      </c>
      <c r="L220" s="101">
        <v>485.0</v>
      </c>
      <c r="M220" s="101">
        <f t="shared" si="5"/>
        <v>122.645</v>
      </c>
      <c r="N220" s="101">
        <v>232.0</v>
      </c>
      <c r="O220" s="135">
        <f t="shared" si="3"/>
        <v>1645.645</v>
      </c>
      <c r="P220" s="101">
        <f t="shared" si="4"/>
        <v>1079.355</v>
      </c>
      <c r="Q220" s="51">
        <v>2725.0</v>
      </c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44" t="s">
        <v>200</v>
      </c>
      <c r="B221" s="44" t="s">
        <v>115</v>
      </c>
      <c r="C221" s="44" t="s">
        <v>116</v>
      </c>
      <c r="D221" s="46" t="s">
        <v>42</v>
      </c>
      <c r="E221" s="46" t="s">
        <v>53</v>
      </c>
      <c r="F221" s="55">
        <v>3.0</v>
      </c>
      <c r="G221" s="55" t="s">
        <v>120</v>
      </c>
      <c r="H221" s="134">
        <f>VLOOKUP(G221,'Equipment Pricing'!A:C,3,0)</f>
        <v>553</v>
      </c>
      <c r="I221" s="55" t="s">
        <v>128</v>
      </c>
      <c r="J221" s="134">
        <f>VLOOKUP(I221,'Equipment Pricing'!A:C,3,0)</f>
        <v>294</v>
      </c>
      <c r="K221" s="101">
        <f t="shared" si="1"/>
        <v>847</v>
      </c>
      <c r="L221" s="101">
        <v>485.0</v>
      </c>
      <c r="M221" s="101">
        <f t="shared" si="5"/>
        <v>126.54</v>
      </c>
      <c r="N221" s="101">
        <v>232.0</v>
      </c>
      <c r="O221" s="135">
        <f t="shared" si="3"/>
        <v>1690.54</v>
      </c>
      <c r="P221" s="101">
        <f t="shared" si="4"/>
        <v>1109.46</v>
      </c>
      <c r="Q221" s="51">
        <v>2800.0</v>
      </c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44" t="s">
        <v>200</v>
      </c>
      <c r="B222" s="44" t="s">
        <v>115</v>
      </c>
      <c r="C222" s="44" t="s">
        <v>116</v>
      </c>
      <c r="D222" s="46" t="s">
        <v>42</v>
      </c>
      <c r="E222" s="46" t="s">
        <v>67</v>
      </c>
      <c r="F222" s="55">
        <v>3.0</v>
      </c>
      <c r="G222" s="55" t="s">
        <v>129</v>
      </c>
      <c r="H222" s="134">
        <f>VLOOKUP(G222,'Equipment Pricing'!A:C,3,0)</f>
        <v>544</v>
      </c>
      <c r="I222" s="55" t="s">
        <v>128</v>
      </c>
      <c r="J222" s="134">
        <f>VLOOKUP(I222,'Equipment Pricing'!A:C,3,0)</f>
        <v>294</v>
      </c>
      <c r="K222" s="101">
        <f t="shared" si="1"/>
        <v>838</v>
      </c>
      <c r="L222" s="101">
        <v>485.0</v>
      </c>
      <c r="M222" s="101">
        <f t="shared" si="5"/>
        <v>125.685</v>
      </c>
      <c r="N222" s="101">
        <v>232.0</v>
      </c>
      <c r="O222" s="135">
        <f t="shared" si="3"/>
        <v>1680.685</v>
      </c>
      <c r="P222" s="101">
        <f t="shared" si="4"/>
        <v>1119.315</v>
      </c>
      <c r="Q222" s="51">
        <v>2800.0</v>
      </c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44" t="s">
        <v>200</v>
      </c>
      <c r="B223" s="44" t="s">
        <v>115</v>
      </c>
      <c r="C223" s="44" t="s">
        <v>116</v>
      </c>
      <c r="D223" s="46" t="s">
        <v>42</v>
      </c>
      <c r="E223" s="46" t="s">
        <v>67</v>
      </c>
      <c r="F223" s="55">
        <v>3.5</v>
      </c>
      <c r="G223" s="55" t="s">
        <v>131</v>
      </c>
      <c r="H223" s="134">
        <f>VLOOKUP(G223,'Equipment Pricing'!A:C,3,0)</f>
        <v>552</v>
      </c>
      <c r="I223" s="55" t="s">
        <v>132</v>
      </c>
      <c r="J223" s="134">
        <f>VLOOKUP(I223,'Equipment Pricing'!A:C,3,0)</f>
        <v>382</v>
      </c>
      <c r="K223" s="101">
        <f t="shared" si="1"/>
        <v>934</v>
      </c>
      <c r="L223" s="101">
        <v>485.0</v>
      </c>
      <c r="M223" s="101">
        <f t="shared" si="5"/>
        <v>134.805</v>
      </c>
      <c r="N223" s="101">
        <v>232.0</v>
      </c>
      <c r="O223" s="135">
        <f t="shared" si="3"/>
        <v>1785.805</v>
      </c>
      <c r="P223" s="101">
        <f t="shared" si="4"/>
        <v>1039.195</v>
      </c>
      <c r="Q223" s="51">
        <v>2825.0</v>
      </c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44" t="s">
        <v>200</v>
      </c>
      <c r="B224" s="44" t="s">
        <v>115</v>
      </c>
      <c r="C224" s="44" t="s">
        <v>116</v>
      </c>
      <c r="D224" s="46" t="s">
        <v>42</v>
      </c>
      <c r="E224" s="46" t="s">
        <v>67</v>
      </c>
      <c r="F224" s="55">
        <v>3.5</v>
      </c>
      <c r="G224" s="55" t="s">
        <v>131</v>
      </c>
      <c r="H224" s="134">
        <f>VLOOKUP(G224,'Equipment Pricing'!A:C,3,0)</f>
        <v>552</v>
      </c>
      <c r="I224" s="55" t="s">
        <v>133</v>
      </c>
      <c r="J224" s="134">
        <f>VLOOKUP(I224,'Equipment Pricing'!A:C,3,0)</f>
        <v>471</v>
      </c>
      <c r="K224" s="101">
        <f t="shared" si="1"/>
        <v>1023</v>
      </c>
      <c r="L224" s="101">
        <v>485.0</v>
      </c>
      <c r="M224" s="101">
        <f t="shared" si="5"/>
        <v>143.26</v>
      </c>
      <c r="N224" s="101">
        <v>232.0</v>
      </c>
      <c r="O224" s="135">
        <f t="shared" si="3"/>
        <v>1883.26</v>
      </c>
      <c r="P224" s="101">
        <f t="shared" si="4"/>
        <v>941.74</v>
      </c>
      <c r="Q224" s="51">
        <v>2825.0</v>
      </c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44" t="s">
        <v>200</v>
      </c>
      <c r="B225" s="44" t="s">
        <v>115</v>
      </c>
      <c r="C225" s="44" t="s">
        <v>116</v>
      </c>
      <c r="D225" s="46" t="s">
        <v>42</v>
      </c>
      <c r="E225" s="46" t="s">
        <v>67</v>
      </c>
      <c r="F225" s="55">
        <v>4.0</v>
      </c>
      <c r="G225" s="55" t="s">
        <v>131</v>
      </c>
      <c r="H225" s="134">
        <f>VLOOKUP(G225,'Equipment Pricing'!A:C,3,0)</f>
        <v>552</v>
      </c>
      <c r="I225" s="55" t="s">
        <v>135</v>
      </c>
      <c r="J225" s="134">
        <f>VLOOKUP(I225,'Equipment Pricing'!A:C,3,0)</f>
        <v>429</v>
      </c>
      <c r="K225" s="101">
        <f t="shared" si="1"/>
        <v>981</v>
      </c>
      <c r="L225" s="101">
        <v>485.0</v>
      </c>
      <c r="M225" s="101">
        <f t="shared" si="5"/>
        <v>139.27</v>
      </c>
      <c r="N225" s="101">
        <v>232.0</v>
      </c>
      <c r="O225" s="135">
        <f t="shared" si="3"/>
        <v>1837.27</v>
      </c>
      <c r="P225" s="101">
        <f t="shared" si="4"/>
        <v>1112.73</v>
      </c>
      <c r="Q225" s="51">
        <v>2950.0</v>
      </c>
      <c r="R225" s="75"/>
      <c r="S225" s="75"/>
      <c r="T225" s="1"/>
      <c r="U225" s="1"/>
      <c r="V225" s="1"/>
      <c r="W225" s="1"/>
      <c r="X225" s="1"/>
      <c r="Y225" s="1"/>
      <c r="Z225" s="1"/>
    </row>
    <row r="226" ht="15.75" customHeight="1">
      <c r="A226" s="44" t="s">
        <v>200</v>
      </c>
      <c r="B226" s="44" t="s">
        <v>115</v>
      </c>
      <c r="C226" s="44" t="s">
        <v>116</v>
      </c>
      <c r="D226" s="46" t="s">
        <v>42</v>
      </c>
      <c r="E226" s="46" t="s">
        <v>67</v>
      </c>
      <c r="F226" s="55">
        <v>4.0</v>
      </c>
      <c r="G226" s="55" t="s">
        <v>131</v>
      </c>
      <c r="H226" s="134">
        <f>VLOOKUP(G226,'Equipment Pricing'!A:C,3,0)</f>
        <v>552</v>
      </c>
      <c r="I226" s="55" t="s">
        <v>136</v>
      </c>
      <c r="J226" s="134">
        <f>VLOOKUP(I226,'Equipment Pricing'!A:C,3,0)</f>
        <v>476</v>
      </c>
      <c r="K226" s="101">
        <f t="shared" si="1"/>
        <v>1028</v>
      </c>
      <c r="L226" s="101">
        <v>485.0</v>
      </c>
      <c r="M226" s="101">
        <f t="shared" si="5"/>
        <v>143.735</v>
      </c>
      <c r="N226" s="101">
        <v>232.0</v>
      </c>
      <c r="O226" s="135">
        <f t="shared" si="3"/>
        <v>1888.735</v>
      </c>
      <c r="P226" s="101">
        <f t="shared" si="4"/>
        <v>1061.265</v>
      </c>
      <c r="Q226" s="51">
        <v>2950.0</v>
      </c>
      <c r="R226" s="75"/>
      <c r="S226" s="75"/>
      <c r="T226" s="1"/>
      <c r="U226" s="1"/>
      <c r="V226" s="1"/>
      <c r="W226" s="1"/>
      <c r="X226" s="1"/>
      <c r="Y226" s="1"/>
      <c r="Z226" s="1"/>
    </row>
    <row r="227" ht="15.75" customHeight="1">
      <c r="A227" s="44" t="s">
        <v>200</v>
      </c>
      <c r="B227" s="44" t="s">
        <v>115</v>
      </c>
      <c r="C227" s="44" t="s">
        <v>116</v>
      </c>
      <c r="D227" s="46" t="s">
        <v>42</v>
      </c>
      <c r="E227" s="46" t="s">
        <v>67</v>
      </c>
      <c r="F227" s="55">
        <v>5.0</v>
      </c>
      <c r="G227" s="55" t="s">
        <v>131</v>
      </c>
      <c r="H227" s="134">
        <f>VLOOKUP(G227,'Equipment Pricing'!A:C,3,0)</f>
        <v>552</v>
      </c>
      <c r="I227" s="55" t="s">
        <v>138</v>
      </c>
      <c r="J227" s="134">
        <f>VLOOKUP(I227,'Equipment Pricing'!A:C,3,0)</f>
        <v>394</v>
      </c>
      <c r="K227" s="101">
        <f t="shared" si="1"/>
        <v>946</v>
      </c>
      <c r="L227" s="101">
        <v>485.0</v>
      </c>
      <c r="M227" s="101">
        <f t="shared" si="5"/>
        <v>135.945</v>
      </c>
      <c r="N227" s="101">
        <v>232.0</v>
      </c>
      <c r="O227" s="135">
        <f t="shared" si="3"/>
        <v>1798.945</v>
      </c>
      <c r="P227" s="101">
        <f t="shared" si="4"/>
        <v>1101.055</v>
      </c>
      <c r="Q227" s="51">
        <v>2900.0</v>
      </c>
      <c r="R227" s="75"/>
      <c r="S227" s="75"/>
      <c r="T227" s="1"/>
      <c r="U227" s="1"/>
      <c r="V227" s="1"/>
      <c r="W227" s="1"/>
      <c r="X227" s="1"/>
      <c r="Y227" s="1"/>
      <c r="Z227" s="1"/>
    </row>
    <row r="228" ht="15.75" customHeight="1">
      <c r="A228" s="44" t="s">
        <v>200</v>
      </c>
      <c r="B228" s="44" t="s">
        <v>115</v>
      </c>
      <c r="C228" s="44" t="s">
        <v>116</v>
      </c>
      <c r="D228" s="46" t="s">
        <v>42</v>
      </c>
      <c r="E228" s="55" t="s">
        <v>139</v>
      </c>
      <c r="F228" s="55">
        <v>5.0</v>
      </c>
      <c r="G228" s="55" t="s">
        <v>140</v>
      </c>
      <c r="H228" s="134">
        <f>VLOOKUP(G228,'Equipment Pricing'!A:C,3,0)</f>
        <v>575</v>
      </c>
      <c r="I228" s="55" t="s">
        <v>141</v>
      </c>
      <c r="J228" s="134">
        <f>VLOOKUP(I228,'Equipment Pricing'!A:C,3,0)</f>
        <v>491</v>
      </c>
      <c r="K228" s="101">
        <f t="shared" si="1"/>
        <v>1066</v>
      </c>
      <c r="L228" s="101">
        <v>485.0</v>
      </c>
      <c r="M228" s="101">
        <f t="shared" si="5"/>
        <v>147.345</v>
      </c>
      <c r="N228" s="101">
        <v>232.0</v>
      </c>
      <c r="O228" s="135">
        <f t="shared" si="3"/>
        <v>1930.345</v>
      </c>
      <c r="P228" s="101">
        <f t="shared" si="4"/>
        <v>969.655</v>
      </c>
      <c r="Q228" s="51">
        <v>2900.0</v>
      </c>
      <c r="R228" s="75"/>
      <c r="S228" s="75"/>
      <c r="T228" s="1"/>
      <c r="U228" s="1"/>
      <c r="V228" s="1"/>
      <c r="W228" s="1"/>
      <c r="X228" s="1"/>
      <c r="Y228" s="1"/>
      <c r="Z228" s="1"/>
    </row>
    <row r="229" ht="15.75" customHeight="1">
      <c r="A229" s="44" t="s">
        <v>200</v>
      </c>
      <c r="B229" s="44" t="s">
        <v>115</v>
      </c>
      <c r="C229" s="44" t="s">
        <v>116</v>
      </c>
      <c r="D229" s="46" t="s">
        <v>42</v>
      </c>
      <c r="E229" s="46" t="s">
        <v>67</v>
      </c>
      <c r="F229" s="55">
        <v>5.0</v>
      </c>
      <c r="G229" s="55" t="s">
        <v>131</v>
      </c>
      <c r="H229" s="134">
        <f>VLOOKUP(G229,'Equipment Pricing'!A:C,3,0)</f>
        <v>552</v>
      </c>
      <c r="I229" s="55" t="s">
        <v>142</v>
      </c>
      <c r="J229" s="134">
        <f>VLOOKUP(I229,'Equipment Pricing'!A:C,3,0)</f>
        <v>516</v>
      </c>
      <c r="K229" s="101">
        <f t="shared" si="1"/>
        <v>1068</v>
      </c>
      <c r="L229" s="101">
        <v>400.0</v>
      </c>
      <c r="M229" s="101">
        <f t="shared" ref="M229:M343" si="6">(K229+L229)*0.095</f>
        <v>139.46</v>
      </c>
      <c r="N229" s="101">
        <v>232.0</v>
      </c>
      <c r="O229" s="101">
        <f t="shared" si="3"/>
        <v>1839.46</v>
      </c>
      <c r="P229" s="101">
        <f t="shared" si="4"/>
        <v>1060.54</v>
      </c>
      <c r="Q229" s="51">
        <v>2900.0</v>
      </c>
      <c r="R229" s="75"/>
      <c r="S229" s="75"/>
      <c r="T229" s="1"/>
      <c r="U229" s="1"/>
      <c r="V229" s="1"/>
      <c r="W229" s="1"/>
      <c r="X229" s="1"/>
      <c r="Y229" s="1"/>
      <c r="Z229" s="1"/>
    </row>
    <row r="230" ht="15.75" customHeight="1">
      <c r="A230" s="45" t="s">
        <v>201</v>
      </c>
      <c r="B230" s="45" t="s">
        <v>173</v>
      </c>
      <c r="C230" s="45" t="s">
        <v>174</v>
      </c>
      <c r="D230" s="46" t="s">
        <v>42</v>
      </c>
      <c r="E230" s="46" t="s">
        <v>106</v>
      </c>
      <c r="F230" s="46">
        <v>1.5</v>
      </c>
      <c r="G230" s="55" t="s">
        <v>150</v>
      </c>
      <c r="H230" s="134">
        <f>VLOOKUP(G230,'Equipment Pricing'!A:C,3,0)</f>
        <v>533</v>
      </c>
      <c r="I230" s="55" t="s">
        <v>151</v>
      </c>
      <c r="J230" s="134">
        <f>VLOOKUP(I230,'Equipment Pricing'!A:C,3,0)</f>
        <v>331</v>
      </c>
      <c r="K230" s="101">
        <f t="shared" si="1"/>
        <v>864</v>
      </c>
      <c r="L230" s="101">
        <v>400.0</v>
      </c>
      <c r="M230" s="101">
        <f t="shared" si="6"/>
        <v>120.08</v>
      </c>
      <c r="N230" s="101">
        <v>232.0</v>
      </c>
      <c r="O230" s="101">
        <f t="shared" si="3"/>
        <v>1616.08</v>
      </c>
      <c r="P230" s="101">
        <f t="shared" si="4"/>
        <v>1083.92</v>
      </c>
      <c r="Q230" s="51">
        <v>2700.0</v>
      </c>
      <c r="R230" s="75"/>
      <c r="S230" s="75"/>
      <c r="T230" s="1"/>
      <c r="U230" s="1"/>
      <c r="V230" s="1"/>
      <c r="W230" s="1"/>
      <c r="X230" s="1"/>
      <c r="Y230" s="1"/>
      <c r="Z230" s="1"/>
    </row>
    <row r="231" ht="15.75" customHeight="1">
      <c r="A231" s="45" t="s">
        <v>201</v>
      </c>
      <c r="B231" s="45" t="s">
        <v>173</v>
      </c>
      <c r="C231" s="45" t="s">
        <v>174</v>
      </c>
      <c r="D231" s="46" t="s">
        <v>42</v>
      </c>
      <c r="E231" s="46" t="s">
        <v>106</v>
      </c>
      <c r="F231" s="46">
        <v>1.5</v>
      </c>
      <c r="G231" s="55" t="s">
        <v>150</v>
      </c>
      <c r="H231" s="134">
        <f>VLOOKUP(G231,'Equipment Pricing'!A:C,3,0)</f>
        <v>533</v>
      </c>
      <c r="I231" s="55" t="s">
        <v>175</v>
      </c>
      <c r="J231" s="134">
        <f>VLOOKUP(I231,'Equipment Pricing'!A:C,3,0)</f>
        <v>386</v>
      </c>
      <c r="K231" s="101">
        <f t="shared" si="1"/>
        <v>919</v>
      </c>
      <c r="L231" s="101">
        <v>400.0</v>
      </c>
      <c r="M231" s="101">
        <f t="shared" si="6"/>
        <v>125.305</v>
      </c>
      <c r="N231" s="101">
        <v>232.0</v>
      </c>
      <c r="O231" s="101">
        <f t="shared" si="3"/>
        <v>1676.305</v>
      </c>
      <c r="P231" s="101">
        <f t="shared" si="4"/>
        <v>1023.695</v>
      </c>
      <c r="Q231" s="51">
        <v>2700.0</v>
      </c>
      <c r="R231" s="75"/>
      <c r="S231" s="75"/>
      <c r="T231" s="1"/>
      <c r="U231" s="1"/>
      <c r="V231" s="1"/>
      <c r="W231" s="1"/>
      <c r="X231" s="1"/>
      <c r="Y231" s="1"/>
      <c r="Z231" s="1"/>
    </row>
    <row r="232" ht="15.75" customHeight="1">
      <c r="A232" s="45" t="s">
        <v>201</v>
      </c>
      <c r="B232" s="45" t="s">
        <v>173</v>
      </c>
      <c r="C232" s="45" t="s">
        <v>174</v>
      </c>
      <c r="D232" s="46" t="s">
        <v>42</v>
      </c>
      <c r="E232" s="46" t="s">
        <v>106</v>
      </c>
      <c r="F232" s="46">
        <v>2.0</v>
      </c>
      <c r="G232" s="55" t="s">
        <v>150</v>
      </c>
      <c r="H232" s="134">
        <f>VLOOKUP(G232,'Equipment Pricing'!A:C,3,0)</f>
        <v>533</v>
      </c>
      <c r="I232" s="55" t="s">
        <v>151</v>
      </c>
      <c r="J232" s="134">
        <f>VLOOKUP(I232,'Equipment Pricing'!A:C,3,0)</f>
        <v>331</v>
      </c>
      <c r="K232" s="101">
        <f t="shared" si="1"/>
        <v>864</v>
      </c>
      <c r="L232" s="101">
        <v>400.0</v>
      </c>
      <c r="M232" s="101">
        <f t="shared" si="6"/>
        <v>120.08</v>
      </c>
      <c r="N232" s="101">
        <v>232.0</v>
      </c>
      <c r="O232" s="101">
        <f t="shared" si="3"/>
        <v>1616.08</v>
      </c>
      <c r="P232" s="101">
        <f t="shared" si="4"/>
        <v>1083.92</v>
      </c>
      <c r="Q232" s="51">
        <v>2700.0</v>
      </c>
      <c r="R232" s="75"/>
      <c r="S232" s="75"/>
      <c r="T232" s="1"/>
      <c r="U232" s="1"/>
      <c r="V232" s="1"/>
      <c r="W232" s="1"/>
      <c r="X232" s="1"/>
      <c r="Y232" s="1"/>
      <c r="Z232" s="1"/>
    </row>
    <row r="233" ht="15.75" customHeight="1">
      <c r="A233" s="45" t="s">
        <v>201</v>
      </c>
      <c r="B233" s="45" t="s">
        <v>173</v>
      </c>
      <c r="C233" s="45" t="s">
        <v>174</v>
      </c>
      <c r="D233" s="46" t="s">
        <v>42</v>
      </c>
      <c r="E233" s="46" t="s">
        <v>106</v>
      </c>
      <c r="F233" s="46">
        <v>2.0</v>
      </c>
      <c r="G233" s="55" t="s">
        <v>176</v>
      </c>
      <c r="H233" s="134">
        <f>VLOOKUP(G233,'Equipment Pricing'!A:C,3,0)</f>
        <v>542</v>
      </c>
      <c r="I233" s="55" t="s">
        <v>177</v>
      </c>
      <c r="J233" s="134">
        <f>VLOOKUP(I233,'Equipment Pricing'!A:C,3,0)</f>
        <v>243</v>
      </c>
      <c r="K233" s="101">
        <f t="shared" si="1"/>
        <v>785</v>
      </c>
      <c r="L233" s="101">
        <v>400.0</v>
      </c>
      <c r="M233" s="101">
        <f t="shared" si="6"/>
        <v>112.575</v>
      </c>
      <c r="N233" s="101">
        <v>232.0</v>
      </c>
      <c r="O233" s="101">
        <f t="shared" si="3"/>
        <v>1529.575</v>
      </c>
      <c r="P233" s="101">
        <f t="shared" si="4"/>
        <v>1170.425</v>
      </c>
      <c r="Q233" s="51">
        <v>2700.0</v>
      </c>
      <c r="R233" s="75"/>
      <c r="S233" s="75"/>
      <c r="T233" s="1"/>
      <c r="U233" s="1"/>
      <c r="V233" s="1"/>
      <c r="W233" s="1"/>
      <c r="X233" s="1"/>
      <c r="Y233" s="1"/>
      <c r="Z233" s="1"/>
    </row>
    <row r="234" ht="15.75" customHeight="1">
      <c r="A234" s="45" t="s">
        <v>201</v>
      </c>
      <c r="B234" s="45" t="s">
        <v>173</v>
      </c>
      <c r="C234" s="45" t="s">
        <v>174</v>
      </c>
      <c r="D234" s="46" t="s">
        <v>42</v>
      </c>
      <c r="E234" s="46" t="s">
        <v>106</v>
      </c>
      <c r="F234" s="46">
        <v>2.5</v>
      </c>
      <c r="G234" s="55" t="s">
        <v>150</v>
      </c>
      <c r="H234" s="134">
        <f>VLOOKUP(G234,'Equipment Pricing'!A:C,3,0)</f>
        <v>533</v>
      </c>
      <c r="I234" s="55" t="s">
        <v>154</v>
      </c>
      <c r="J234" s="134">
        <f>VLOOKUP(I234,'Equipment Pricing'!A:C,3,0)</f>
        <v>253</v>
      </c>
      <c r="K234" s="101">
        <f t="shared" si="1"/>
        <v>786</v>
      </c>
      <c r="L234" s="101">
        <v>400.0</v>
      </c>
      <c r="M234" s="101">
        <f t="shared" si="6"/>
        <v>112.67</v>
      </c>
      <c r="N234" s="101">
        <v>232.0</v>
      </c>
      <c r="O234" s="101">
        <f t="shared" si="3"/>
        <v>1530.67</v>
      </c>
      <c r="P234" s="101">
        <f t="shared" si="4"/>
        <v>1194.33</v>
      </c>
      <c r="Q234" s="51">
        <v>2725.0</v>
      </c>
      <c r="R234" s="75"/>
      <c r="S234" s="75"/>
      <c r="T234" s="1"/>
      <c r="U234" s="1"/>
      <c r="V234" s="1"/>
      <c r="W234" s="1"/>
      <c r="X234" s="1"/>
      <c r="Y234" s="1"/>
      <c r="Z234" s="1"/>
    </row>
    <row r="235" ht="15.75" customHeight="1">
      <c r="A235" s="45" t="s">
        <v>201</v>
      </c>
      <c r="B235" s="45" t="s">
        <v>173</v>
      </c>
      <c r="C235" s="45" t="s">
        <v>174</v>
      </c>
      <c r="D235" s="46" t="s">
        <v>42</v>
      </c>
      <c r="E235" s="46" t="s">
        <v>106</v>
      </c>
      <c r="F235" s="46">
        <v>2.5</v>
      </c>
      <c r="G235" s="55" t="s">
        <v>150</v>
      </c>
      <c r="H235" s="134">
        <f>VLOOKUP(G235,'Equipment Pricing'!A:C,3,0)</f>
        <v>533</v>
      </c>
      <c r="I235" s="55" t="s">
        <v>178</v>
      </c>
      <c r="J235" s="134">
        <f>VLOOKUP(I235,'Equipment Pricing'!A:C,3,0)</f>
        <v>347</v>
      </c>
      <c r="K235" s="101">
        <f t="shared" si="1"/>
        <v>880</v>
      </c>
      <c r="L235" s="101">
        <v>400.0</v>
      </c>
      <c r="M235" s="101">
        <f t="shared" si="6"/>
        <v>121.6</v>
      </c>
      <c r="N235" s="101">
        <v>232.0</v>
      </c>
      <c r="O235" s="101">
        <f t="shared" si="3"/>
        <v>1633.6</v>
      </c>
      <c r="P235" s="101">
        <f t="shared" si="4"/>
        <v>1091.4</v>
      </c>
      <c r="Q235" s="51">
        <v>2725.0</v>
      </c>
      <c r="R235" s="75"/>
      <c r="S235" s="75"/>
      <c r="T235" s="1"/>
      <c r="U235" s="1"/>
      <c r="V235" s="1"/>
      <c r="W235" s="1"/>
      <c r="X235" s="1"/>
      <c r="Y235" s="1"/>
      <c r="Z235" s="1"/>
    </row>
    <row r="236" ht="15.75" customHeight="1">
      <c r="A236" s="45" t="s">
        <v>201</v>
      </c>
      <c r="B236" s="45" t="s">
        <v>173</v>
      </c>
      <c r="C236" s="45" t="s">
        <v>174</v>
      </c>
      <c r="D236" s="46" t="s">
        <v>42</v>
      </c>
      <c r="E236" s="46" t="s">
        <v>106</v>
      </c>
      <c r="F236" s="46">
        <v>3.0</v>
      </c>
      <c r="G236" s="55" t="s">
        <v>150</v>
      </c>
      <c r="H236" s="134">
        <f>VLOOKUP(G236,'Equipment Pricing'!A:C,3,0)</f>
        <v>533</v>
      </c>
      <c r="I236" s="55" t="s">
        <v>156</v>
      </c>
      <c r="J236" s="134">
        <f>VLOOKUP(I236,'Equipment Pricing'!A:C,3,0)</f>
        <v>294</v>
      </c>
      <c r="K236" s="101">
        <f t="shared" si="1"/>
        <v>827</v>
      </c>
      <c r="L236" s="101">
        <v>400.0</v>
      </c>
      <c r="M236" s="101">
        <f t="shared" si="6"/>
        <v>116.565</v>
      </c>
      <c r="N236" s="101">
        <v>232.0</v>
      </c>
      <c r="O236" s="101">
        <f t="shared" si="3"/>
        <v>1575.565</v>
      </c>
      <c r="P236" s="101">
        <f t="shared" si="4"/>
        <v>1224.435</v>
      </c>
      <c r="Q236" s="51">
        <v>2800.0</v>
      </c>
      <c r="R236" s="75"/>
      <c r="S236" s="75"/>
      <c r="T236" s="1"/>
      <c r="U236" s="1"/>
      <c r="V236" s="1"/>
      <c r="W236" s="1"/>
      <c r="X236" s="1"/>
      <c r="Y236" s="1"/>
      <c r="Z236" s="1"/>
    </row>
    <row r="237" ht="15.75" customHeight="1">
      <c r="A237" s="45" t="s">
        <v>201</v>
      </c>
      <c r="B237" s="45" t="s">
        <v>173</v>
      </c>
      <c r="C237" s="45" t="s">
        <v>174</v>
      </c>
      <c r="D237" s="46" t="s">
        <v>42</v>
      </c>
      <c r="E237" s="46" t="s">
        <v>106</v>
      </c>
      <c r="F237" s="46">
        <v>3.0</v>
      </c>
      <c r="G237" s="55" t="s">
        <v>150</v>
      </c>
      <c r="H237" s="134">
        <f>VLOOKUP(G237,'Equipment Pricing'!A:C,3,0)</f>
        <v>533</v>
      </c>
      <c r="I237" s="55" t="s">
        <v>179</v>
      </c>
      <c r="J237" s="134">
        <f>VLOOKUP(I237,'Equipment Pricing'!A:C,3,0)</f>
        <v>374</v>
      </c>
      <c r="K237" s="101">
        <f t="shared" si="1"/>
        <v>907</v>
      </c>
      <c r="L237" s="101">
        <v>400.0</v>
      </c>
      <c r="M237" s="101">
        <f t="shared" si="6"/>
        <v>124.165</v>
      </c>
      <c r="N237" s="101">
        <v>232.0</v>
      </c>
      <c r="O237" s="101">
        <f t="shared" si="3"/>
        <v>1663.165</v>
      </c>
      <c r="P237" s="101">
        <f t="shared" si="4"/>
        <v>1136.835</v>
      </c>
      <c r="Q237" s="51">
        <v>2800.0</v>
      </c>
      <c r="R237" s="75"/>
      <c r="S237" s="75"/>
      <c r="T237" s="1"/>
      <c r="U237" s="1"/>
      <c r="V237" s="1"/>
      <c r="W237" s="1"/>
      <c r="X237" s="1"/>
      <c r="Y237" s="1"/>
      <c r="Z237" s="1"/>
    </row>
    <row r="238" ht="15.75" customHeight="1">
      <c r="A238" s="45" t="s">
        <v>201</v>
      </c>
      <c r="B238" s="45" t="s">
        <v>173</v>
      </c>
      <c r="C238" s="45" t="s">
        <v>174</v>
      </c>
      <c r="D238" s="46" t="s">
        <v>42</v>
      </c>
      <c r="E238" s="46" t="s">
        <v>106</v>
      </c>
      <c r="F238" s="46">
        <v>3.5</v>
      </c>
      <c r="G238" s="55" t="s">
        <v>158</v>
      </c>
      <c r="H238" s="134">
        <f>VLOOKUP(G238,'Equipment Pricing'!A:C,3,0)</f>
        <v>553</v>
      </c>
      <c r="I238" s="55" t="s">
        <v>159</v>
      </c>
      <c r="J238" s="134">
        <f>VLOOKUP(I238,'Equipment Pricing'!A:C,3,0)</f>
        <v>338</v>
      </c>
      <c r="K238" s="101">
        <f t="shared" si="1"/>
        <v>891</v>
      </c>
      <c r="L238" s="101">
        <v>400.0</v>
      </c>
      <c r="M238" s="101">
        <f t="shared" si="6"/>
        <v>122.645</v>
      </c>
      <c r="N238" s="101">
        <v>232.0</v>
      </c>
      <c r="O238" s="101">
        <f t="shared" si="3"/>
        <v>1645.645</v>
      </c>
      <c r="P238" s="101">
        <f t="shared" si="4"/>
        <v>1179.355</v>
      </c>
      <c r="Q238" s="51">
        <v>2825.0</v>
      </c>
      <c r="R238" s="75"/>
      <c r="S238" s="75"/>
      <c r="T238" s="1"/>
      <c r="U238" s="1"/>
      <c r="V238" s="1"/>
      <c r="W238" s="1"/>
      <c r="X238" s="1"/>
      <c r="Y238" s="1"/>
      <c r="Z238" s="1"/>
    </row>
    <row r="239" ht="15.75" customHeight="1">
      <c r="A239" s="45" t="s">
        <v>201</v>
      </c>
      <c r="B239" s="45" t="s">
        <v>173</v>
      </c>
      <c r="C239" s="45" t="s">
        <v>174</v>
      </c>
      <c r="D239" s="46" t="s">
        <v>42</v>
      </c>
      <c r="E239" s="46" t="s">
        <v>106</v>
      </c>
      <c r="F239" s="46">
        <v>3.5</v>
      </c>
      <c r="G239" s="55" t="s">
        <v>158</v>
      </c>
      <c r="H239" s="134">
        <f>VLOOKUP(G239,'Equipment Pricing'!A:C,3,0)</f>
        <v>553</v>
      </c>
      <c r="I239" s="55" t="s">
        <v>180</v>
      </c>
      <c r="J239" s="134">
        <f>VLOOKUP(I239,'Equipment Pricing'!A:C,3,0)</f>
        <v>382</v>
      </c>
      <c r="K239" s="101">
        <f t="shared" si="1"/>
        <v>935</v>
      </c>
      <c r="L239" s="101">
        <v>400.0</v>
      </c>
      <c r="M239" s="101">
        <f t="shared" si="6"/>
        <v>126.825</v>
      </c>
      <c r="N239" s="101">
        <v>232.0</v>
      </c>
      <c r="O239" s="101">
        <f t="shared" si="3"/>
        <v>1693.825</v>
      </c>
      <c r="P239" s="101">
        <f t="shared" si="4"/>
        <v>1131.175</v>
      </c>
      <c r="Q239" s="51">
        <v>2825.0</v>
      </c>
      <c r="R239" s="75"/>
      <c r="S239" s="75"/>
      <c r="T239" s="1"/>
      <c r="U239" s="1"/>
      <c r="V239" s="1"/>
      <c r="W239" s="1"/>
      <c r="X239" s="1"/>
      <c r="Y239" s="1"/>
      <c r="Z239" s="1"/>
    </row>
    <row r="240" ht="15.75" customHeight="1">
      <c r="A240" s="45" t="s">
        <v>201</v>
      </c>
      <c r="B240" s="45" t="s">
        <v>173</v>
      </c>
      <c r="C240" s="45" t="s">
        <v>174</v>
      </c>
      <c r="D240" s="46" t="s">
        <v>42</v>
      </c>
      <c r="E240" s="46" t="s">
        <v>106</v>
      </c>
      <c r="F240" s="46">
        <v>4.0</v>
      </c>
      <c r="G240" s="55" t="s">
        <v>158</v>
      </c>
      <c r="H240" s="134">
        <f>VLOOKUP(G240,'Equipment Pricing'!A:C,3,0)</f>
        <v>553</v>
      </c>
      <c r="I240" s="55" t="s">
        <v>161</v>
      </c>
      <c r="J240" s="134">
        <f>VLOOKUP(I240,'Equipment Pricing'!A:C,3,0)</f>
        <v>429</v>
      </c>
      <c r="K240" s="101">
        <f t="shared" si="1"/>
        <v>982</v>
      </c>
      <c r="L240" s="101">
        <v>400.0</v>
      </c>
      <c r="M240" s="101">
        <f t="shared" si="6"/>
        <v>131.29</v>
      </c>
      <c r="N240" s="101">
        <v>232.0</v>
      </c>
      <c r="O240" s="101">
        <f t="shared" si="3"/>
        <v>1745.29</v>
      </c>
      <c r="P240" s="101">
        <f t="shared" si="4"/>
        <v>1204.71</v>
      </c>
      <c r="Q240" s="51">
        <v>2950.0</v>
      </c>
      <c r="R240" s="75"/>
      <c r="S240" s="75"/>
      <c r="T240" s="1"/>
      <c r="U240" s="1"/>
      <c r="V240" s="1"/>
      <c r="W240" s="1"/>
      <c r="X240" s="1"/>
      <c r="Y240" s="1"/>
      <c r="Z240" s="1"/>
    </row>
    <row r="241" ht="15.75" customHeight="1">
      <c r="A241" s="45" t="s">
        <v>201</v>
      </c>
      <c r="B241" s="45" t="s">
        <v>173</v>
      </c>
      <c r="C241" s="45" t="s">
        <v>174</v>
      </c>
      <c r="D241" s="46" t="s">
        <v>42</v>
      </c>
      <c r="E241" s="46" t="s">
        <v>106</v>
      </c>
      <c r="F241" s="46">
        <v>4.0</v>
      </c>
      <c r="G241" s="55" t="s">
        <v>158</v>
      </c>
      <c r="H241" s="134">
        <f>VLOOKUP(G241,'Equipment Pricing'!A:C,3,0)</f>
        <v>553</v>
      </c>
      <c r="I241" s="55" t="s">
        <v>181</v>
      </c>
      <c r="J241" s="134">
        <f>VLOOKUP(I241,'Equipment Pricing'!A:C,3,0)</f>
        <v>476</v>
      </c>
      <c r="K241" s="101">
        <f t="shared" si="1"/>
        <v>1029</v>
      </c>
      <c r="L241" s="101">
        <v>400.0</v>
      </c>
      <c r="M241" s="101">
        <f t="shared" si="6"/>
        <v>135.755</v>
      </c>
      <c r="N241" s="101">
        <v>232.0</v>
      </c>
      <c r="O241" s="101">
        <f t="shared" si="3"/>
        <v>1796.755</v>
      </c>
      <c r="P241" s="101">
        <f t="shared" si="4"/>
        <v>1153.245</v>
      </c>
      <c r="Q241" s="51">
        <v>2950.0</v>
      </c>
      <c r="R241" s="75"/>
      <c r="S241" s="75"/>
      <c r="T241" s="1"/>
      <c r="U241" s="1"/>
      <c r="V241" s="1"/>
      <c r="W241" s="1"/>
      <c r="X241" s="1"/>
      <c r="Y241" s="1"/>
      <c r="Z241" s="1"/>
    </row>
    <row r="242" ht="15.75" customHeight="1">
      <c r="A242" s="45" t="s">
        <v>201</v>
      </c>
      <c r="B242" s="45" t="s">
        <v>173</v>
      </c>
      <c r="C242" s="45" t="s">
        <v>174</v>
      </c>
      <c r="D242" s="46" t="s">
        <v>42</v>
      </c>
      <c r="E242" s="46" t="s">
        <v>110</v>
      </c>
      <c r="F242" s="46">
        <v>5.0</v>
      </c>
      <c r="G242" s="55" t="s">
        <v>163</v>
      </c>
      <c r="H242" s="134">
        <f>VLOOKUP(G242,'Equipment Pricing'!A:C,3,0)</f>
        <v>552</v>
      </c>
      <c r="I242" s="55" t="s">
        <v>164</v>
      </c>
      <c r="J242" s="134">
        <f>VLOOKUP(I242,'Equipment Pricing'!A:C,3,0)</f>
        <v>394</v>
      </c>
      <c r="K242" s="101">
        <f t="shared" si="1"/>
        <v>946</v>
      </c>
      <c r="L242" s="101">
        <v>400.0</v>
      </c>
      <c r="M242" s="101">
        <f t="shared" si="6"/>
        <v>127.87</v>
      </c>
      <c r="N242" s="101">
        <v>232.0</v>
      </c>
      <c r="O242" s="101">
        <f t="shared" si="3"/>
        <v>1705.87</v>
      </c>
      <c r="P242" s="101">
        <f t="shared" si="4"/>
        <v>1194.13</v>
      </c>
      <c r="Q242" s="51">
        <v>2900.0</v>
      </c>
      <c r="R242" s="75"/>
      <c r="S242" s="75"/>
      <c r="T242" s="1"/>
      <c r="U242" s="1"/>
      <c r="V242" s="1"/>
      <c r="W242" s="1"/>
      <c r="X242" s="1"/>
      <c r="Y242" s="1"/>
      <c r="Z242" s="1"/>
    </row>
    <row r="243" ht="15.75" customHeight="1">
      <c r="A243" s="45" t="s">
        <v>201</v>
      </c>
      <c r="B243" s="45" t="s">
        <v>173</v>
      </c>
      <c r="C243" s="45" t="s">
        <v>174</v>
      </c>
      <c r="D243" s="46" t="s">
        <v>42</v>
      </c>
      <c r="E243" s="46" t="s">
        <v>110</v>
      </c>
      <c r="F243" s="46">
        <v>5.0</v>
      </c>
      <c r="G243" s="55" t="s">
        <v>163</v>
      </c>
      <c r="H243" s="134">
        <f>VLOOKUP(G243,'Equipment Pricing'!A:C,3,0)</f>
        <v>552</v>
      </c>
      <c r="I243" s="55" t="s">
        <v>182</v>
      </c>
      <c r="J243" s="134">
        <f>VLOOKUP(I243,'Equipment Pricing'!A:C,3,0)</f>
        <v>491</v>
      </c>
      <c r="K243" s="101">
        <f t="shared" si="1"/>
        <v>1043</v>
      </c>
      <c r="L243" s="101">
        <v>400.0</v>
      </c>
      <c r="M243" s="101">
        <f t="shared" si="6"/>
        <v>137.085</v>
      </c>
      <c r="N243" s="101">
        <v>232.0</v>
      </c>
      <c r="O243" s="101">
        <f t="shared" si="3"/>
        <v>1812.085</v>
      </c>
      <c r="P243" s="101">
        <f t="shared" si="4"/>
        <v>1087.915</v>
      </c>
      <c r="Q243" s="51">
        <v>2900.0</v>
      </c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44" t="s">
        <v>202</v>
      </c>
      <c r="B244" s="45" t="s">
        <v>147</v>
      </c>
      <c r="C244" s="45" t="s">
        <v>203</v>
      </c>
      <c r="D244" s="46" t="s">
        <v>42</v>
      </c>
      <c r="E244" s="46" t="s">
        <v>106</v>
      </c>
      <c r="F244" s="46">
        <v>1.5</v>
      </c>
      <c r="G244" s="55" t="s">
        <v>150</v>
      </c>
      <c r="H244" s="134">
        <f>VLOOKUP(G244,'Equipment Pricing'!A:C,3,0)</f>
        <v>533</v>
      </c>
      <c r="I244" s="46" t="s">
        <v>151</v>
      </c>
      <c r="J244" s="134">
        <f>VLOOKUP(I244,'Equipment Pricing'!A:C,3,0)</f>
        <v>331</v>
      </c>
      <c r="K244" s="101">
        <f t="shared" si="1"/>
        <v>864</v>
      </c>
      <c r="L244" s="101">
        <v>400.0</v>
      </c>
      <c r="M244" s="101">
        <f t="shared" si="6"/>
        <v>120.08</v>
      </c>
      <c r="N244" s="101">
        <v>232.0</v>
      </c>
      <c r="O244" s="101">
        <f t="shared" si="3"/>
        <v>1616.08</v>
      </c>
      <c r="P244" s="101">
        <f t="shared" si="4"/>
        <v>1083.92</v>
      </c>
      <c r="Q244" s="51">
        <v>2700.0</v>
      </c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44" t="s">
        <v>202</v>
      </c>
      <c r="B245" s="45" t="s">
        <v>147</v>
      </c>
      <c r="C245" s="45" t="s">
        <v>203</v>
      </c>
      <c r="D245" s="46" t="s">
        <v>42</v>
      </c>
      <c r="E245" s="46" t="s">
        <v>43</v>
      </c>
      <c r="F245" s="46">
        <v>1.5</v>
      </c>
      <c r="G245" s="55" t="s">
        <v>188</v>
      </c>
      <c r="H245" s="134">
        <f>VLOOKUP(G245,'Equipment Pricing'!A:C,3,0)</f>
        <v>527</v>
      </c>
      <c r="I245" s="55" t="s">
        <v>151</v>
      </c>
      <c r="J245" s="134">
        <f>VLOOKUP(I245,'Equipment Pricing'!A:C,3,0)</f>
        <v>331</v>
      </c>
      <c r="K245" s="101">
        <f t="shared" si="1"/>
        <v>858</v>
      </c>
      <c r="L245" s="101">
        <v>400.0</v>
      </c>
      <c r="M245" s="101">
        <f t="shared" si="6"/>
        <v>119.51</v>
      </c>
      <c r="N245" s="101">
        <v>232.0</v>
      </c>
      <c r="O245" s="101">
        <f t="shared" si="3"/>
        <v>1609.51</v>
      </c>
      <c r="P245" s="101">
        <f t="shared" si="4"/>
        <v>1090.49</v>
      </c>
      <c r="Q245" s="51">
        <v>2700.0</v>
      </c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44" t="s">
        <v>202</v>
      </c>
      <c r="B246" s="45" t="s">
        <v>147</v>
      </c>
      <c r="C246" s="45" t="s">
        <v>203</v>
      </c>
      <c r="D246" s="46" t="s">
        <v>42</v>
      </c>
      <c r="E246" s="46" t="s">
        <v>106</v>
      </c>
      <c r="F246" s="46">
        <v>2.0</v>
      </c>
      <c r="G246" s="55" t="s">
        <v>150</v>
      </c>
      <c r="H246" s="134">
        <f>VLOOKUP(G246,'Equipment Pricing'!A:C,3,0)</f>
        <v>533</v>
      </c>
      <c r="I246" s="55" t="s">
        <v>151</v>
      </c>
      <c r="J246" s="134">
        <f>VLOOKUP(I246,'Equipment Pricing'!A:C,3,0)</f>
        <v>331</v>
      </c>
      <c r="K246" s="101">
        <f t="shared" si="1"/>
        <v>864</v>
      </c>
      <c r="L246" s="101">
        <v>400.0</v>
      </c>
      <c r="M246" s="101">
        <f t="shared" si="6"/>
        <v>120.08</v>
      </c>
      <c r="N246" s="101">
        <v>232.0</v>
      </c>
      <c r="O246" s="101">
        <f t="shared" si="3"/>
        <v>1616.08</v>
      </c>
      <c r="P246" s="101">
        <f t="shared" si="4"/>
        <v>1083.92</v>
      </c>
      <c r="Q246" s="51">
        <v>2700.0</v>
      </c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44" t="s">
        <v>202</v>
      </c>
      <c r="B247" s="45" t="s">
        <v>147</v>
      </c>
      <c r="C247" s="45" t="s">
        <v>203</v>
      </c>
      <c r="D247" s="46" t="s">
        <v>42</v>
      </c>
      <c r="E247" s="46" t="s">
        <v>53</v>
      </c>
      <c r="F247" s="46">
        <v>2.0</v>
      </c>
      <c r="G247" s="55" t="s">
        <v>150</v>
      </c>
      <c r="H247" s="134">
        <f>VLOOKUP(G247,'Equipment Pricing'!A:C,3,0)</f>
        <v>533</v>
      </c>
      <c r="I247" s="55" t="s">
        <v>190</v>
      </c>
      <c r="J247" s="134">
        <f>VLOOKUP(I247,'Equipment Pricing'!A:C,3,0)</f>
        <v>241</v>
      </c>
      <c r="K247" s="101">
        <f t="shared" si="1"/>
        <v>774</v>
      </c>
      <c r="L247" s="101">
        <v>400.0</v>
      </c>
      <c r="M247" s="101">
        <f t="shared" si="6"/>
        <v>111.53</v>
      </c>
      <c r="N247" s="101">
        <v>232.0</v>
      </c>
      <c r="O247" s="101">
        <f t="shared" si="3"/>
        <v>1517.53</v>
      </c>
      <c r="P247" s="101">
        <f t="shared" si="4"/>
        <v>1182.47</v>
      </c>
      <c r="Q247" s="51">
        <v>2700.0</v>
      </c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44" t="s">
        <v>202</v>
      </c>
      <c r="B248" s="45" t="s">
        <v>147</v>
      </c>
      <c r="C248" s="45" t="s">
        <v>203</v>
      </c>
      <c r="D248" s="46" t="s">
        <v>42</v>
      </c>
      <c r="E248" s="46" t="s">
        <v>106</v>
      </c>
      <c r="F248" s="46">
        <v>2.5</v>
      </c>
      <c r="G248" s="55" t="s">
        <v>150</v>
      </c>
      <c r="H248" s="134">
        <f>VLOOKUP(G248,'Equipment Pricing'!A:C,3,0)</f>
        <v>533</v>
      </c>
      <c r="I248" s="55" t="s">
        <v>154</v>
      </c>
      <c r="J248" s="134">
        <f>VLOOKUP(I248,'Equipment Pricing'!A:C,3,0)</f>
        <v>253</v>
      </c>
      <c r="K248" s="101">
        <f t="shared" si="1"/>
        <v>786</v>
      </c>
      <c r="L248" s="101">
        <v>400.0</v>
      </c>
      <c r="M248" s="101">
        <f t="shared" si="6"/>
        <v>112.67</v>
      </c>
      <c r="N248" s="101">
        <v>232.0</v>
      </c>
      <c r="O248" s="101">
        <f t="shared" si="3"/>
        <v>1530.67</v>
      </c>
      <c r="P248" s="101">
        <f t="shared" si="4"/>
        <v>1194.33</v>
      </c>
      <c r="Q248" s="51">
        <v>2725.0</v>
      </c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44" t="s">
        <v>202</v>
      </c>
      <c r="B249" s="45" t="s">
        <v>147</v>
      </c>
      <c r="C249" s="45" t="s">
        <v>203</v>
      </c>
      <c r="D249" s="46" t="s">
        <v>42</v>
      </c>
      <c r="E249" s="46" t="s">
        <v>53</v>
      </c>
      <c r="F249" s="46">
        <v>2.5</v>
      </c>
      <c r="G249" s="55" t="s">
        <v>176</v>
      </c>
      <c r="H249" s="134">
        <f>VLOOKUP(G249,'Equipment Pricing'!A:C,3,0)</f>
        <v>542</v>
      </c>
      <c r="I249" s="55" t="s">
        <v>154</v>
      </c>
      <c r="J249" s="134">
        <f>VLOOKUP(I249,'Equipment Pricing'!A:C,3,0)</f>
        <v>253</v>
      </c>
      <c r="K249" s="101">
        <f t="shared" si="1"/>
        <v>795</v>
      </c>
      <c r="L249" s="101">
        <v>400.0</v>
      </c>
      <c r="M249" s="101">
        <f t="shared" si="6"/>
        <v>113.525</v>
      </c>
      <c r="N249" s="101">
        <v>232.0</v>
      </c>
      <c r="O249" s="101">
        <f t="shared" si="3"/>
        <v>1540.525</v>
      </c>
      <c r="P249" s="101">
        <f t="shared" si="4"/>
        <v>1184.475</v>
      </c>
      <c r="Q249" s="51">
        <v>2725.0</v>
      </c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44" t="s">
        <v>202</v>
      </c>
      <c r="B250" s="45" t="s">
        <v>147</v>
      </c>
      <c r="C250" s="45" t="s">
        <v>203</v>
      </c>
      <c r="D250" s="46" t="s">
        <v>42</v>
      </c>
      <c r="E250" s="46" t="s">
        <v>106</v>
      </c>
      <c r="F250" s="46">
        <v>3.0</v>
      </c>
      <c r="G250" s="55" t="s">
        <v>150</v>
      </c>
      <c r="H250" s="134">
        <f>VLOOKUP(G250,'Equipment Pricing'!A:C,3,0)</f>
        <v>533</v>
      </c>
      <c r="I250" s="55" t="s">
        <v>156</v>
      </c>
      <c r="J250" s="134">
        <f>VLOOKUP(I250,'Equipment Pricing'!A:C,3,0)</f>
        <v>294</v>
      </c>
      <c r="K250" s="101">
        <f t="shared" si="1"/>
        <v>827</v>
      </c>
      <c r="L250" s="101">
        <v>400.0</v>
      </c>
      <c r="M250" s="101">
        <f t="shared" si="6"/>
        <v>116.565</v>
      </c>
      <c r="N250" s="101">
        <v>232.0</v>
      </c>
      <c r="O250" s="101">
        <f t="shared" si="3"/>
        <v>1575.565</v>
      </c>
      <c r="P250" s="101">
        <f t="shared" si="4"/>
        <v>1224.435</v>
      </c>
      <c r="Q250" s="51">
        <v>2800.0</v>
      </c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44" t="s">
        <v>202</v>
      </c>
      <c r="B251" s="45" t="s">
        <v>147</v>
      </c>
      <c r="C251" s="45" t="s">
        <v>203</v>
      </c>
      <c r="D251" s="46" t="s">
        <v>42</v>
      </c>
      <c r="E251" s="46" t="s">
        <v>67</v>
      </c>
      <c r="F251" s="46">
        <v>3.0</v>
      </c>
      <c r="G251" s="55" t="s">
        <v>193</v>
      </c>
      <c r="H251" s="134">
        <f>VLOOKUP(G251,'Equipment Pricing'!A:C,3,0)</f>
        <v>539</v>
      </c>
      <c r="I251" s="55" t="s">
        <v>156</v>
      </c>
      <c r="J251" s="134">
        <f>VLOOKUP(I251,'Equipment Pricing'!A:C,3,0)</f>
        <v>294</v>
      </c>
      <c r="K251" s="101">
        <f t="shared" si="1"/>
        <v>833</v>
      </c>
      <c r="L251" s="101">
        <v>400.0</v>
      </c>
      <c r="M251" s="101">
        <f t="shared" si="6"/>
        <v>117.135</v>
      </c>
      <c r="N251" s="101">
        <v>232.0</v>
      </c>
      <c r="O251" s="101">
        <f t="shared" si="3"/>
        <v>1582.135</v>
      </c>
      <c r="P251" s="101">
        <f t="shared" si="4"/>
        <v>1217.865</v>
      </c>
      <c r="Q251" s="51">
        <v>2800.0</v>
      </c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44" t="s">
        <v>202</v>
      </c>
      <c r="B252" s="45" t="s">
        <v>147</v>
      </c>
      <c r="C252" s="45" t="s">
        <v>203</v>
      </c>
      <c r="D252" s="46" t="s">
        <v>42</v>
      </c>
      <c r="E252" s="46" t="s">
        <v>106</v>
      </c>
      <c r="F252" s="46">
        <v>3.5</v>
      </c>
      <c r="G252" s="55" t="s">
        <v>158</v>
      </c>
      <c r="H252" s="134">
        <f>VLOOKUP(G252,'Equipment Pricing'!A:C,3,0)</f>
        <v>553</v>
      </c>
      <c r="I252" s="55" t="s">
        <v>159</v>
      </c>
      <c r="J252" s="134">
        <f>VLOOKUP(I252,'Equipment Pricing'!A:C,3,0)</f>
        <v>338</v>
      </c>
      <c r="K252" s="101">
        <f t="shared" si="1"/>
        <v>891</v>
      </c>
      <c r="L252" s="101">
        <v>400.0</v>
      </c>
      <c r="M252" s="101">
        <f t="shared" si="6"/>
        <v>122.645</v>
      </c>
      <c r="N252" s="101">
        <v>232.0</v>
      </c>
      <c r="O252" s="101">
        <f t="shared" si="3"/>
        <v>1645.645</v>
      </c>
      <c r="P252" s="101">
        <f t="shared" si="4"/>
        <v>1179.355</v>
      </c>
      <c r="Q252" s="51">
        <v>2825.0</v>
      </c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44" t="s">
        <v>202</v>
      </c>
      <c r="B253" s="45" t="s">
        <v>147</v>
      </c>
      <c r="C253" s="45" t="s">
        <v>203</v>
      </c>
      <c r="D253" s="46" t="s">
        <v>42</v>
      </c>
      <c r="E253" s="46" t="s">
        <v>67</v>
      </c>
      <c r="F253" s="46">
        <v>3.5</v>
      </c>
      <c r="G253" s="55" t="s">
        <v>195</v>
      </c>
      <c r="H253" s="134">
        <f>VLOOKUP(G253,'Equipment Pricing'!A:C,3,0)</f>
        <v>544</v>
      </c>
      <c r="I253" s="55" t="s">
        <v>159</v>
      </c>
      <c r="J253" s="134">
        <f>VLOOKUP(I253,'Equipment Pricing'!A:C,3,0)</f>
        <v>338</v>
      </c>
      <c r="K253" s="101">
        <f t="shared" si="1"/>
        <v>882</v>
      </c>
      <c r="L253" s="101">
        <v>400.0</v>
      </c>
      <c r="M253" s="101">
        <f t="shared" si="6"/>
        <v>121.79</v>
      </c>
      <c r="N253" s="101">
        <v>232.0</v>
      </c>
      <c r="O253" s="101">
        <f t="shared" si="3"/>
        <v>1635.79</v>
      </c>
      <c r="P253" s="101">
        <f t="shared" si="4"/>
        <v>1189.21</v>
      </c>
      <c r="Q253" s="51">
        <v>2825.0</v>
      </c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44" t="s">
        <v>202</v>
      </c>
      <c r="B254" s="45" t="s">
        <v>147</v>
      </c>
      <c r="C254" s="45" t="s">
        <v>203</v>
      </c>
      <c r="D254" s="46" t="s">
        <v>42</v>
      </c>
      <c r="E254" s="46" t="s">
        <v>106</v>
      </c>
      <c r="F254" s="46">
        <v>4.0</v>
      </c>
      <c r="G254" s="55" t="s">
        <v>158</v>
      </c>
      <c r="H254" s="134">
        <f>VLOOKUP(G254,'Equipment Pricing'!A:C,3,0)</f>
        <v>553</v>
      </c>
      <c r="I254" s="55" t="s">
        <v>161</v>
      </c>
      <c r="J254" s="134">
        <f>VLOOKUP(I254,'Equipment Pricing'!A:C,3,0)</f>
        <v>429</v>
      </c>
      <c r="K254" s="101">
        <f t="shared" si="1"/>
        <v>982</v>
      </c>
      <c r="L254" s="101">
        <v>400.0</v>
      </c>
      <c r="M254" s="101">
        <f t="shared" si="6"/>
        <v>131.29</v>
      </c>
      <c r="N254" s="101">
        <v>232.0</v>
      </c>
      <c r="O254" s="101">
        <f t="shared" si="3"/>
        <v>1745.29</v>
      </c>
      <c r="P254" s="101">
        <f t="shared" si="4"/>
        <v>1204.71</v>
      </c>
      <c r="Q254" s="51">
        <v>2950.0</v>
      </c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44" t="s">
        <v>202</v>
      </c>
      <c r="B255" s="45" t="s">
        <v>147</v>
      </c>
      <c r="C255" s="45" t="s">
        <v>203</v>
      </c>
      <c r="D255" s="46" t="s">
        <v>42</v>
      </c>
      <c r="E255" s="46" t="s">
        <v>87</v>
      </c>
      <c r="F255" s="46">
        <v>4.0</v>
      </c>
      <c r="G255" s="55" t="s">
        <v>197</v>
      </c>
      <c r="H255" s="134">
        <f>VLOOKUP(G255,'Equipment Pricing'!A:C,3,0)</f>
        <v>559</v>
      </c>
      <c r="I255" s="55" t="s">
        <v>161</v>
      </c>
      <c r="J255" s="134">
        <f>VLOOKUP(I255,'Equipment Pricing'!A:C,3,0)</f>
        <v>429</v>
      </c>
      <c r="K255" s="101">
        <f t="shared" si="1"/>
        <v>988</v>
      </c>
      <c r="L255" s="101">
        <v>400.0</v>
      </c>
      <c r="M255" s="101">
        <f t="shared" si="6"/>
        <v>131.86</v>
      </c>
      <c r="N255" s="101">
        <v>232.0</v>
      </c>
      <c r="O255" s="101">
        <f t="shared" si="3"/>
        <v>1751.86</v>
      </c>
      <c r="P255" s="101">
        <f t="shared" si="4"/>
        <v>1198.14</v>
      </c>
      <c r="Q255" s="51">
        <v>2950.0</v>
      </c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44" t="s">
        <v>202</v>
      </c>
      <c r="B256" s="45" t="s">
        <v>147</v>
      </c>
      <c r="C256" s="45" t="s">
        <v>203</v>
      </c>
      <c r="D256" s="46" t="s">
        <v>42</v>
      </c>
      <c r="E256" s="46" t="s">
        <v>110</v>
      </c>
      <c r="F256" s="46">
        <v>5.0</v>
      </c>
      <c r="G256" s="55" t="s">
        <v>163</v>
      </c>
      <c r="H256" s="134">
        <f>VLOOKUP(G256,'Equipment Pricing'!A:C,3,0)</f>
        <v>552</v>
      </c>
      <c r="I256" s="55" t="s">
        <v>164</v>
      </c>
      <c r="J256" s="134">
        <f>VLOOKUP(I256,'Equipment Pricing'!A:C,3,0)</f>
        <v>394</v>
      </c>
      <c r="K256" s="101">
        <f t="shared" si="1"/>
        <v>946</v>
      </c>
      <c r="L256" s="101">
        <v>400.0</v>
      </c>
      <c r="M256" s="101">
        <f t="shared" si="6"/>
        <v>127.87</v>
      </c>
      <c r="N256" s="101">
        <v>232.0</v>
      </c>
      <c r="O256" s="101">
        <f t="shared" si="3"/>
        <v>1705.87</v>
      </c>
      <c r="P256" s="101">
        <f t="shared" si="4"/>
        <v>1194.13</v>
      </c>
      <c r="Q256" s="51">
        <v>2900.0</v>
      </c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44" t="s">
        <v>202</v>
      </c>
      <c r="B257" s="45" t="s">
        <v>147</v>
      </c>
      <c r="C257" s="45" t="s">
        <v>203</v>
      </c>
      <c r="D257" s="46" t="s">
        <v>42</v>
      </c>
      <c r="E257" s="46" t="s">
        <v>67</v>
      </c>
      <c r="F257" s="46">
        <v>5.0</v>
      </c>
      <c r="G257" s="55" t="s">
        <v>163</v>
      </c>
      <c r="H257" s="134">
        <f>VLOOKUP(G257,'Equipment Pricing'!A:C,3,0)</f>
        <v>552</v>
      </c>
      <c r="I257" s="55" t="s">
        <v>164</v>
      </c>
      <c r="J257" s="134">
        <f>VLOOKUP(I257,'Equipment Pricing'!A:C,3,0)</f>
        <v>394</v>
      </c>
      <c r="K257" s="101">
        <f t="shared" si="1"/>
        <v>946</v>
      </c>
      <c r="L257" s="101">
        <v>400.0</v>
      </c>
      <c r="M257" s="101">
        <f t="shared" si="6"/>
        <v>127.87</v>
      </c>
      <c r="N257" s="101">
        <v>232.0</v>
      </c>
      <c r="O257" s="101">
        <f t="shared" si="3"/>
        <v>1705.87</v>
      </c>
      <c r="P257" s="101">
        <f t="shared" si="4"/>
        <v>1194.13</v>
      </c>
      <c r="Q257" s="51">
        <v>2900.0</v>
      </c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44" t="s">
        <v>204</v>
      </c>
      <c r="B258" s="44" t="s">
        <v>115</v>
      </c>
      <c r="C258" s="44" t="s">
        <v>116</v>
      </c>
      <c r="D258" s="46" t="s">
        <v>42</v>
      </c>
      <c r="E258" s="55" t="s">
        <v>43</v>
      </c>
      <c r="F258" s="55">
        <v>1.5</v>
      </c>
      <c r="G258" s="55" t="s">
        <v>118</v>
      </c>
      <c r="H258" s="134">
        <f>VLOOKUP(G258,'Equipment Pricing'!A:C,3,0)</f>
        <v>527</v>
      </c>
      <c r="I258" s="55" t="s">
        <v>119</v>
      </c>
      <c r="J258" s="134">
        <f>VLOOKUP(I258,'Equipment Pricing'!A:C,3,0)</f>
        <v>331</v>
      </c>
      <c r="K258" s="101">
        <f t="shared" si="1"/>
        <v>858</v>
      </c>
      <c r="L258" s="101">
        <v>400.0</v>
      </c>
      <c r="M258" s="101">
        <f t="shared" si="6"/>
        <v>119.51</v>
      </c>
      <c r="N258" s="101">
        <v>232.0</v>
      </c>
      <c r="O258" s="101">
        <f t="shared" si="3"/>
        <v>1609.51</v>
      </c>
      <c r="P258" s="101">
        <f t="shared" si="4"/>
        <v>1090.49</v>
      </c>
      <c r="Q258" s="51">
        <v>2700.0</v>
      </c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44" t="s">
        <v>204</v>
      </c>
      <c r="B259" s="44" t="s">
        <v>115</v>
      </c>
      <c r="C259" s="44" t="s">
        <v>116</v>
      </c>
      <c r="D259" s="46" t="s">
        <v>42</v>
      </c>
      <c r="E259" s="46" t="s">
        <v>53</v>
      </c>
      <c r="F259" s="55">
        <v>1.5</v>
      </c>
      <c r="G259" s="55" t="s">
        <v>120</v>
      </c>
      <c r="H259" s="134">
        <f>VLOOKUP(G259,'Equipment Pricing'!A:C,3,0)</f>
        <v>553</v>
      </c>
      <c r="I259" s="55" t="s">
        <v>121</v>
      </c>
      <c r="J259" s="134">
        <f>VLOOKUP(I259,'Equipment Pricing'!A:C,3,0)</f>
        <v>333</v>
      </c>
      <c r="K259" s="101">
        <f t="shared" si="1"/>
        <v>886</v>
      </c>
      <c r="L259" s="101">
        <v>400.0</v>
      </c>
      <c r="M259" s="101">
        <f t="shared" si="6"/>
        <v>122.17</v>
      </c>
      <c r="N259" s="101">
        <v>232.0</v>
      </c>
      <c r="O259" s="101">
        <f t="shared" si="3"/>
        <v>1640.17</v>
      </c>
      <c r="P259" s="101">
        <f t="shared" si="4"/>
        <v>1059.83</v>
      </c>
      <c r="Q259" s="51">
        <v>2700.0</v>
      </c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44" t="s">
        <v>204</v>
      </c>
      <c r="B260" s="44" t="s">
        <v>115</v>
      </c>
      <c r="C260" s="44" t="s">
        <v>116</v>
      </c>
      <c r="D260" s="46" t="s">
        <v>42</v>
      </c>
      <c r="E260" s="46" t="s">
        <v>53</v>
      </c>
      <c r="F260" s="55">
        <v>1.5</v>
      </c>
      <c r="G260" s="55" t="s">
        <v>120</v>
      </c>
      <c r="H260" s="134">
        <f>VLOOKUP(G260,'Equipment Pricing'!A:C,3,0)</f>
        <v>553</v>
      </c>
      <c r="I260" s="55" t="s">
        <v>122</v>
      </c>
      <c r="J260" s="134">
        <f>VLOOKUP(I260,'Equipment Pricing'!A:C,3,0)</f>
        <v>243</v>
      </c>
      <c r="K260" s="101">
        <f t="shared" si="1"/>
        <v>796</v>
      </c>
      <c r="L260" s="101">
        <v>400.0</v>
      </c>
      <c r="M260" s="101">
        <f t="shared" si="6"/>
        <v>113.62</v>
      </c>
      <c r="N260" s="101">
        <v>232.0</v>
      </c>
      <c r="O260" s="101">
        <f t="shared" si="3"/>
        <v>1541.62</v>
      </c>
      <c r="P260" s="101">
        <f t="shared" si="4"/>
        <v>1158.38</v>
      </c>
      <c r="Q260" s="51">
        <v>2700.0</v>
      </c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44" t="s">
        <v>204</v>
      </c>
      <c r="B261" s="44" t="s">
        <v>115</v>
      </c>
      <c r="C261" s="44" t="s">
        <v>116</v>
      </c>
      <c r="D261" s="46" t="s">
        <v>42</v>
      </c>
      <c r="E261" s="55" t="s">
        <v>43</v>
      </c>
      <c r="F261" s="55">
        <v>2.0</v>
      </c>
      <c r="G261" s="55" t="s">
        <v>118</v>
      </c>
      <c r="H261" s="134">
        <f>VLOOKUP(G261,'Equipment Pricing'!A:C,3,0)</f>
        <v>527</v>
      </c>
      <c r="I261" s="55" t="s">
        <v>119</v>
      </c>
      <c r="J261" s="134">
        <f>VLOOKUP(I261,'Equipment Pricing'!A:C,3,0)</f>
        <v>331</v>
      </c>
      <c r="K261" s="101">
        <f t="shared" si="1"/>
        <v>858</v>
      </c>
      <c r="L261" s="101">
        <v>400.0</v>
      </c>
      <c r="M261" s="101">
        <f t="shared" si="6"/>
        <v>119.51</v>
      </c>
      <c r="N261" s="101">
        <v>232.0</v>
      </c>
      <c r="O261" s="101">
        <f t="shared" si="3"/>
        <v>1609.51</v>
      </c>
      <c r="P261" s="101">
        <f t="shared" si="4"/>
        <v>1090.49</v>
      </c>
      <c r="Q261" s="51">
        <v>2700.0</v>
      </c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44" t="s">
        <v>204</v>
      </c>
      <c r="B262" s="44" t="s">
        <v>115</v>
      </c>
      <c r="C262" s="44" t="s">
        <v>116</v>
      </c>
      <c r="D262" s="46" t="s">
        <v>42</v>
      </c>
      <c r="E262" s="46" t="s">
        <v>53</v>
      </c>
      <c r="F262" s="55">
        <v>2.0</v>
      </c>
      <c r="G262" s="55" t="s">
        <v>120</v>
      </c>
      <c r="H262" s="134">
        <f>VLOOKUP(G262,'Equipment Pricing'!A:C,3,0)</f>
        <v>553</v>
      </c>
      <c r="I262" s="55" t="s">
        <v>121</v>
      </c>
      <c r="J262" s="134">
        <f>VLOOKUP(I262,'Equipment Pricing'!A:C,3,0)</f>
        <v>333</v>
      </c>
      <c r="K262" s="101">
        <f t="shared" si="1"/>
        <v>886</v>
      </c>
      <c r="L262" s="101">
        <v>400.0</v>
      </c>
      <c r="M262" s="101">
        <f t="shared" si="6"/>
        <v>122.17</v>
      </c>
      <c r="N262" s="101">
        <v>232.0</v>
      </c>
      <c r="O262" s="101">
        <f t="shared" si="3"/>
        <v>1640.17</v>
      </c>
      <c r="P262" s="101">
        <f t="shared" si="4"/>
        <v>1059.83</v>
      </c>
      <c r="Q262" s="51">
        <v>2700.0</v>
      </c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44" t="s">
        <v>204</v>
      </c>
      <c r="B263" s="44" t="s">
        <v>115</v>
      </c>
      <c r="C263" s="44" t="s">
        <v>116</v>
      </c>
      <c r="D263" s="46" t="s">
        <v>42</v>
      </c>
      <c r="E263" s="46" t="s">
        <v>53</v>
      </c>
      <c r="F263" s="55">
        <v>2.0</v>
      </c>
      <c r="G263" s="55" t="s">
        <v>120</v>
      </c>
      <c r="H263" s="134">
        <f>VLOOKUP(G263,'Equipment Pricing'!A:C,3,0)</f>
        <v>553</v>
      </c>
      <c r="I263" s="55" t="s">
        <v>122</v>
      </c>
      <c r="J263" s="134">
        <f>VLOOKUP(I263,'Equipment Pricing'!A:C,3,0)</f>
        <v>243</v>
      </c>
      <c r="K263" s="101">
        <f t="shared" si="1"/>
        <v>796</v>
      </c>
      <c r="L263" s="101">
        <v>400.0</v>
      </c>
      <c r="M263" s="101">
        <f t="shared" si="6"/>
        <v>113.62</v>
      </c>
      <c r="N263" s="101">
        <v>232.0</v>
      </c>
      <c r="O263" s="101">
        <f t="shared" si="3"/>
        <v>1541.62</v>
      </c>
      <c r="P263" s="101">
        <f t="shared" si="4"/>
        <v>1158.38</v>
      </c>
      <c r="Q263" s="51">
        <v>2700.0</v>
      </c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44" t="s">
        <v>204</v>
      </c>
      <c r="B264" s="44" t="s">
        <v>115</v>
      </c>
      <c r="C264" s="44" t="s">
        <v>116</v>
      </c>
      <c r="D264" s="46" t="s">
        <v>42</v>
      </c>
      <c r="E264" s="46" t="s">
        <v>53</v>
      </c>
      <c r="F264" s="55">
        <v>2.5</v>
      </c>
      <c r="G264" s="55" t="s">
        <v>120</v>
      </c>
      <c r="H264" s="134">
        <f>VLOOKUP(G264,'Equipment Pricing'!A:C,3,0)</f>
        <v>553</v>
      </c>
      <c r="I264" s="55" t="s">
        <v>125</v>
      </c>
      <c r="J264" s="134">
        <f>VLOOKUP(I264,'Equipment Pricing'!A:C,3,0)</f>
        <v>344</v>
      </c>
      <c r="K264" s="101">
        <f t="shared" si="1"/>
        <v>897</v>
      </c>
      <c r="L264" s="101">
        <v>400.0</v>
      </c>
      <c r="M264" s="101">
        <f t="shared" si="6"/>
        <v>123.215</v>
      </c>
      <c r="N264" s="101">
        <v>232.0</v>
      </c>
      <c r="O264" s="101">
        <f t="shared" si="3"/>
        <v>1652.215</v>
      </c>
      <c r="P264" s="101">
        <f t="shared" si="4"/>
        <v>1072.785</v>
      </c>
      <c r="Q264" s="51">
        <v>2725.0</v>
      </c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44" t="s">
        <v>204</v>
      </c>
      <c r="B265" s="44" t="s">
        <v>115</v>
      </c>
      <c r="C265" s="44" t="s">
        <v>116</v>
      </c>
      <c r="D265" s="46" t="s">
        <v>42</v>
      </c>
      <c r="E265" s="46" t="s">
        <v>53</v>
      </c>
      <c r="F265" s="55">
        <v>2.5</v>
      </c>
      <c r="G265" s="55" t="s">
        <v>120</v>
      </c>
      <c r="H265" s="134">
        <f>VLOOKUP(G265,'Equipment Pricing'!A:C,3,0)</f>
        <v>553</v>
      </c>
      <c r="I265" s="55" t="s">
        <v>126</v>
      </c>
      <c r="J265" s="134">
        <f>VLOOKUP(I265,'Equipment Pricing'!A:C,3,0)</f>
        <v>253</v>
      </c>
      <c r="K265" s="101">
        <f t="shared" si="1"/>
        <v>806</v>
      </c>
      <c r="L265" s="101">
        <v>400.0</v>
      </c>
      <c r="M265" s="101">
        <f t="shared" si="6"/>
        <v>114.57</v>
      </c>
      <c r="N265" s="101">
        <v>232.0</v>
      </c>
      <c r="O265" s="101">
        <f t="shared" si="3"/>
        <v>1552.57</v>
      </c>
      <c r="P265" s="101">
        <f t="shared" si="4"/>
        <v>1172.43</v>
      </c>
      <c r="Q265" s="51">
        <v>2725.0</v>
      </c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44" t="s">
        <v>204</v>
      </c>
      <c r="B266" s="44" t="s">
        <v>115</v>
      </c>
      <c r="C266" s="44" t="s">
        <v>116</v>
      </c>
      <c r="D266" s="46" t="s">
        <v>42</v>
      </c>
      <c r="E266" s="46" t="s">
        <v>53</v>
      </c>
      <c r="F266" s="55">
        <v>3.0</v>
      </c>
      <c r="G266" s="55" t="s">
        <v>120</v>
      </c>
      <c r="H266" s="134">
        <f>VLOOKUP(G266,'Equipment Pricing'!A:C,3,0)</f>
        <v>553</v>
      </c>
      <c r="I266" s="55" t="s">
        <v>128</v>
      </c>
      <c r="J266" s="134">
        <f>VLOOKUP(I266,'Equipment Pricing'!A:C,3,0)</f>
        <v>294</v>
      </c>
      <c r="K266" s="101">
        <f t="shared" si="1"/>
        <v>847</v>
      </c>
      <c r="L266" s="101">
        <v>400.0</v>
      </c>
      <c r="M266" s="101">
        <f t="shared" si="6"/>
        <v>118.465</v>
      </c>
      <c r="N266" s="101">
        <v>232.0</v>
      </c>
      <c r="O266" s="101">
        <f t="shared" si="3"/>
        <v>1597.465</v>
      </c>
      <c r="P266" s="101">
        <f t="shared" si="4"/>
        <v>1202.535</v>
      </c>
      <c r="Q266" s="51">
        <v>2800.0</v>
      </c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44" t="s">
        <v>204</v>
      </c>
      <c r="B267" s="44" t="s">
        <v>115</v>
      </c>
      <c r="C267" s="44" t="s">
        <v>116</v>
      </c>
      <c r="D267" s="46" t="s">
        <v>42</v>
      </c>
      <c r="E267" s="46" t="s">
        <v>67</v>
      </c>
      <c r="F267" s="55">
        <v>3.0</v>
      </c>
      <c r="G267" s="55" t="s">
        <v>129</v>
      </c>
      <c r="H267" s="134">
        <f>VLOOKUP(G267,'Equipment Pricing'!A:C,3,0)</f>
        <v>544</v>
      </c>
      <c r="I267" s="55" t="s">
        <v>128</v>
      </c>
      <c r="J267" s="134">
        <f>VLOOKUP(I267,'Equipment Pricing'!A:C,3,0)</f>
        <v>294</v>
      </c>
      <c r="K267" s="101">
        <f t="shared" si="1"/>
        <v>838</v>
      </c>
      <c r="L267" s="101">
        <v>400.0</v>
      </c>
      <c r="M267" s="101">
        <f t="shared" si="6"/>
        <v>117.61</v>
      </c>
      <c r="N267" s="101">
        <v>232.0</v>
      </c>
      <c r="O267" s="101">
        <f t="shared" si="3"/>
        <v>1587.61</v>
      </c>
      <c r="P267" s="101">
        <f t="shared" si="4"/>
        <v>1212.39</v>
      </c>
      <c r="Q267" s="51">
        <v>2800.0</v>
      </c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44" t="s">
        <v>204</v>
      </c>
      <c r="B268" s="44" t="s">
        <v>115</v>
      </c>
      <c r="C268" s="44" t="s">
        <v>116</v>
      </c>
      <c r="D268" s="46" t="s">
        <v>42</v>
      </c>
      <c r="E268" s="46" t="s">
        <v>67</v>
      </c>
      <c r="F268" s="55">
        <v>3.5</v>
      </c>
      <c r="G268" s="55" t="s">
        <v>131</v>
      </c>
      <c r="H268" s="134">
        <f>VLOOKUP(G268,'Equipment Pricing'!A:C,3,0)</f>
        <v>552</v>
      </c>
      <c r="I268" s="55" t="s">
        <v>132</v>
      </c>
      <c r="J268" s="134">
        <f>VLOOKUP(I268,'Equipment Pricing'!A:C,3,0)</f>
        <v>382</v>
      </c>
      <c r="K268" s="101">
        <f t="shared" si="1"/>
        <v>934</v>
      </c>
      <c r="L268" s="101">
        <v>400.0</v>
      </c>
      <c r="M268" s="101">
        <f t="shared" si="6"/>
        <v>126.73</v>
      </c>
      <c r="N268" s="101">
        <v>232.0</v>
      </c>
      <c r="O268" s="101">
        <f t="shared" si="3"/>
        <v>1692.73</v>
      </c>
      <c r="P268" s="101">
        <f t="shared" si="4"/>
        <v>1132.27</v>
      </c>
      <c r="Q268" s="51">
        <v>2825.0</v>
      </c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44" t="s">
        <v>204</v>
      </c>
      <c r="B269" s="44" t="s">
        <v>115</v>
      </c>
      <c r="C269" s="44" t="s">
        <v>116</v>
      </c>
      <c r="D269" s="46" t="s">
        <v>42</v>
      </c>
      <c r="E269" s="46" t="s">
        <v>67</v>
      </c>
      <c r="F269" s="55">
        <v>3.5</v>
      </c>
      <c r="G269" s="55" t="s">
        <v>131</v>
      </c>
      <c r="H269" s="134">
        <f>VLOOKUP(G269,'Equipment Pricing'!A:C,3,0)</f>
        <v>552</v>
      </c>
      <c r="I269" s="55" t="s">
        <v>133</v>
      </c>
      <c r="J269" s="134">
        <f>VLOOKUP(I269,'Equipment Pricing'!A:C,3,0)</f>
        <v>471</v>
      </c>
      <c r="K269" s="101">
        <f t="shared" si="1"/>
        <v>1023</v>
      </c>
      <c r="L269" s="101">
        <v>400.0</v>
      </c>
      <c r="M269" s="101">
        <f t="shared" si="6"/>
        <v>135.185</v>
      </c>
      <c r="N269" s="101">
        <v>232.0</v>
      </c>
      <c r="O269" s="101">
        <f t="shared" si="3"/>
        <v>1790.185</v>
      </c>
      <c r="P269" s="101">
        <f t="shared" si="4"/>
        <v>1034.815</v>
      </c>
      <c r="Q269" s="51">
        <v>2825.0</v>
      </c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44" t="s">
        <v>204</v>
      </c>
      <c r="B270" s="44" t="s">
        <v>115</v>
      </c>
      <c r="C270" s="44" t="s">
        <v>116</v>
      </c>
      <c r="D270" s="46" t="s">
        <v>42</v>
      </c>
      <c r="E270" s="46" t="s">
        <v>67</v>
      </c>
      <c r="F270" s="55">
        <v>4.0</v>
      </c>
      <c r="G270" s="55" t="s">
        <v>131</v>
      </c>
      <c r="H270" s="134">
        <f>VLOOKUP(G270,'Equipment Pricing'!A:C,3,0)</f>
        <v>552</v>
      </c>
      <c r="I270" s="55" t="s">
        <v>135</v>
      </c>
      <c r="J270" s="134">
        <f>VLOOKUP(I270,'Equipment Pricing'!A:C,3,0)</f>
        <v>429</v>
      </c>
      <c r="K270" s="101">
        <f t="shared" si="1"/>
        <v>981</v>
      </c>
      <c r="L270" s="101">
        <v>400.0</v>
      </c>
      <c r="M270" s="101">
        <f t="shared" si="6"/>
        <v>131.195</v>
      </c>
      <c r="N270" s="101">
        <v>232.0</v>
      </c>
      <c r="O270" s="101">
        <f t="shared" si="3"/>
        <v>1744.195</v>
      </c>
      <c r="P270" s="101">
        <f t="shared" si="4"/>
        <v>1205.805</v>
      </c>
      <c r="Q270" s="51">
        <v>2950.0</v>
      </c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44" t="s">
        <v>204</v>
      </c>
      <c r="B271" s="44" t="s">
        <v>115</v>
      </c>
      <c r="C271" s="44" t="s">
        <v>116</v>
      </c>
      <c r="D271" s="46" t="s">
        <v>42</v>
      </c>
      <c r="E271" s="46" t="s">
        <v>67</v>
      </c>
      <c r="F271" s="55">
        <v>4.0</v>
      </c>
      <c r="G271" s="55" t="s">
        <v>131</v>
      </c>
      <c r="H271" s="134">
        <f>VLOOKUP(G271,'Equipment Pricing'!A:C,3,0)</f>
        <v>552</v>
      </c>
      <c r="I271" s="55" t="s">
        <v>136</v>
      </c>
      <c r="J271" s="134">
        <f>VLOOKUP(I271,'Equipment Pricing'!A:C,3,0)</f>
        <v>476</v>
      </c>
      <c r="K271" s="101">
        <f t="shared" si="1"/>
        <v>1028</v>
      </c>
      <c r="L271" s="101">
        <v>400.0</v>
      </c>
      <c r="M271" s="101">
        <f t="shared" si="6"/>
        <v>135.66</v>
      </c>
      <c r="N271" s="101">
        <v>232.0</v>
      </c>
      <c r="O271" s="101">
        <f t="shared" si="3"/>
        <v>1795.66</v>
      </c>
      <c r="P271" s="101">
        <f t="shared" si="4"/>
        <v>1154.34</v>
      </c>
      <c r="Q271" s="51">
        <v>2950.0</v>
      </c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44" t="s">
        <v>204</v>
      </c>
      <c r="B272" s="44" t="s">
        <v>115</v>
      </c>
      <c r="C272" s="44" t="s">
        <v>116</v>
      </c>
      <c r="D272" s="46" t="s">
        <v>42</v>
      </c>
      <c r="E272" s="46" t="s">
        <v>67</v>
      </c>
      <c r="F272" s="55">
        <v>5.0</v>
      </c>
      <c r="G272" s="55" t="s">
        <v>131</v>
      </c>
      <c r="H272" s="134">
        <f>VLOOKUP(G272,'Equipment Pricing'!A:C,3,0)</f>
        <v>552</v>
      </c>
      <c r="I272" s="55" t="s">
        <v>138</v>
      </c>
      <c r="J272" s="134">
        <f>VLOOKUP(I272,'Equipment Pricing'!A:C,3,0)</f>
        <v>394</v>
      </c>
      <c r="K272" s="101">
        <f t="shared" si="1"/>
        <v>946</v>
      </c>
      <c r="L272" s="101">
        <v>400.0</v>
      </c>
      <c r="M272" s="101">
        <f t="shared" si="6"/>
        <v>127.87</v>
      </c>
      <c r="N272" s="101">
        <v>232.0</v>
      </c>
      <c r="O272" s="101">
        <f t="shared" si="3"/>
        <v>1705.87</v>
      </c>
      <c r="P272" s="101">
        <f t="shared" si="4"/>
        <v>1194.13</v>
      </c>
      <c r="Q272" s="51">
        <v>2900.0</v>
      </c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44" t="s">
        <v>204</v>
      </c>
      <c r="B273" s="44" t="s">
        <v>115</v>
      </c>
      <c r="C273" s="44" t="s">
        <v>116</v>
      </c>
      <c r="D273" s="46" t="s">
        <v>42</v>
      </c>
      <c r="E273" s="55" t="s">
        <v>139</v>
      </c>
      <c r="F273" s="55">
        <v>5.0</v>
      </c>
      <c r="G273" s="55" t="s">
        <v>140</v>
      </c>
      <c r="H273" s="134">
        <f>VLOOKUP(G273,'Equipment Pricing'!A:C,3,0)</f>
        <v>575</v>
      </c>
      <c r="I273" s="55" t="s">
        <v>141</v>
      </c>
      <c r="J273" s="134">
        <f>VLOOKUP(I273,'Equipment Pricing'!A:C,3,0)</f>
        <v>491</v>
      </c>
      <c r="K273" s="101">
        <f t="shared" si="1"/>
        <v>1066</v>
      </c>
      <c r="L273" s="101">
        <v>400.0</v>
      </c>
      <c r="M273" s="101">
        <f t="shared" si="6"/>
        <v>139.27</v>
      </c>
      <c r="N273" s="101">
        <v>232.0</v>
      </c>
      <c r="O273" s="101">
        <f t="shared" si="3"/>
        <v>1837.27</v>
      </c>
      <c r="P273" s="101">
        <f t="shared" si="4"/>
        <v>1062.73</v>
      </c>
      <c r="Q273" s="51">
        <v>2900.0</v>
      </c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44" t="s">
        <v>204</v>
      </c>
      <c r="B274" s="44" t="s">
        <v>115</v>
      </c>
      <c r="C274" s="44" t="s">
        <v>116</v>
      </c>
      <c r="D274" s="46" t="s">
        <v>42</v>
      </c>
      <c r="E274" s="46" t="s">
        <v>67</v>
      </c>
      <c r="F274" s="55">
        <v>5.0</v>
      </c>
      <c r="G274" s="55" t="s">
        <v>131</v>
      </c>
      <c r="H274" s="134">
        <f>VLOOKUP(G274,'Equipment Pricing'!A:C,3,0)</f>
        <v>552</v>
      </c>
      <c r="I274" s="55" t="s">
        <v>142</v>
      </c>
      <c r="J274" s="134">
        <f>VLOOKUP(I274,'Equipment Pricing'!A:C,3,0)</f>
        <v>516</v>
      </c>
      <c r="K274" s="101">
        <f t="shared" si="1"/>
        <v>1068</v>
      </c>
      <c r="L274" s="101">
        <v>400.0</v>
      </c>
      <c r="M274" s="101">
        <f t="shared" si="6"/>
        <v>139.46</v>
      </c>
      <c r="N274" s="101">
        <v>232.0</v>
      </c>
      <c r="O274" s="101">
        <f t="shared" si="3"/>
        <v>1839.46</v>
      </c>
      <c r="P274" s="101">
        <f t="shared" si="4"/>
        <v>1060.54</v>
      </c>
      <c r="Q274" s="51">
        <v>2900.0</v>
      </c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44" t="s">
        <v>205</v>
      </c>
      <c r="B275" s="45" t="s">
        <v>147</v>
      </c>
      <c r="C275" s="45" t="s">
        <v>206</v>
      </c>
      <c r="D275" s="46" t="s">
        <v>42</v>
      </c>
      <c r="E275" s="46" t="s">
        <v>106</v>
      </c>
      <c r="F275" s="46">
        <v>1.5</v>
      </c>
      <c r="G275" s="55" t="s">
        <v>150</v>
      </c>
      <c r="H275" s="134">
        <f>VLOOKUP(G275,'Equipment Pricing'!A:C,3,0)</f>
        <v>533</v>
      </c>
      <c r="I275" s="46" t="s">
        <v>151</v>
      </c>
      <c r="J275" s="134">
        <f>VLOOKUP(I275,'Equipment Pricing'!A:C,3,0)</f>
        <v>331</v>
      </c>
      <c r="K275" s="101">
        <f t="shared" si="1"/>
        <v>864</v>
      </c>
      <c r="L275" s="101">
        <v>400.0</v>
      </c>
      <c r="M275" s="101">
        <f t="shared" si="6"/>
        <v>120.08</v>
      </c>
      <c r="N275" s="101">
        <v>232.0</v>
      </c>
      <c r="O275" s="101">
        <f t="shared" si="3"/>
        <v>1616.08</v>
      </c>
      <c r="P275" s="101">
        <f t="shared" si="4"/>
        <v>1083.92</v>
      </c>
      <c r="Q275" s="51">
        <v>2700.0</v>
      </c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44" t="s">
        <v>205</v>
      </c>
      <c r="B276" s="45" t="s">
        <v>147</v>
      </c>
      <c r="C276" s="45" t="s">
        <v>206</v>
      </c>
      <c r="D276" s="46" t="s">
        <v>42</v>
      </c>
      <c r="E276" s="46" t="s">
        <v>106</v>
      </c>
      <c r="F276" s="46">
        <v>2.0</v>
      </c>
      <c r="G276" s="55" t="s">
        <v>150</v>
      </c>
      <c r="H276" s="134">
        <f>VLOOKUP(G276,'Equipment Pricing'!A:C,3,0)</f>
        <v>533</v>
      </c>
      <c r="I276" s="152" t="s">
        <v>177</v>
      </c>
      <c r="J276" s="134">
        <f>VLOOKUP(I276,'Equipment Pricing'!A:C,3,0)</f>
        <v>243</v>
      </c>
      <c r="K276" s="101">
        <f t="shared" si="1"/>
        <v>776</v>
      </c>
      <c r="L276" s="101">
        <v>400.0</v>
      </c>
      <c r="M276" s="101">
        <f t="shared" si="6"/>
        <v>111.72</v>
      </c>
      <c r="N276" s="101">
        <v>232.0</v>
      </c>
      <c r="O276" s="101">
        <f t="shared" si="3"/>
        <v>1519.72</v>
      </c>
      <c r="P276" s="101">
        <f t="shared" si="4"/>
        <v>1180.28</v>
      </c>
      <c r="Q276" s="51">
        <v>2700.0</v>
      </c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44" t="s">
        <v>205</v>
      </c>
      <c r="B277" s="45" t="s">
        <v>147</v>
      </c>
      <c r="C277" s="45" t="s">
        <v>206</v>
      </c>
      <c r="D277" s="46" t="s">
        <v>42</v>
      </c>
      <c r="E277" s="46" t="s">
        <v>106</v>
      </c>
      <c r="F277" s="46">
        <v>2.5</v>
      </c>
      <c r="G277" s="55" t="s">
        <v>150</v>
      </c>
      <c r="H277" s="134">
        <f>VLOOKUP(G277,'Equipment Pricing'!A:C,3,0)</f>
        <v>533</v>
      </c>
      <c r="I277" s="55" t="s">
        <v>178</v>
      </c>
      <c r="J277" s="134">
        <f>VLOOKUP(I277,'Equipment Pricing'!A:C,3,0)</f>
        <v>347</v>
      </c>
      <c r="K277" s="101">
        <f t="shared" si="1"/>
        <v>880</v>
      </c>
      <c r="L277" s="101">
        <v>400.0</v>
      </c>
      <c r="M277" s="101">
        <f t="shared" si="6"/>
        <v>121.6</v>
      </c>
      <c r="N277" s="101">
        <v>232.0</v>
      </c>
      <c r="O277" s="101">
        <f t="shared" si="3"/>
        <v>1633.6</v>
      </c>
      <c r="P277" s="101">
        <f t="shared" si="4"/>
        <v>1091.4</v>
      </c>
      <c r="Q277" s="51">
        <v>2725.0</v>
      </c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44" t="s">
        <v>205</v>
      </c>
      <c r="B278" s="45" t="s">
        <v>147</v>
      </c>
      <c r="C278" s="45" t="s">
        <v>206</v>
      </c>
      <c r="D278" s="46" t="s">
        <v>42</v>
      </c>
      <c r="E278" s="46" t="s">
        <v>106</v>
      </c>
      <c r="F278" s="46">
        <v>3.0</v>
      </c>
      <c r="G278" s="55" t="s">
        <v>150</v>
      </c>
      <c r="H278" s="134">
        <f>VLOOKUP(G278,'Equipment Pricing'!A:C,3,0)</f>
        <v>533</v>
      </c>
      <c r="I278" s="55" t="s">
        <v>156</v>
      </c>
      <c r="J278" s="134">
        <f>VLOOKUP(I278,'Equipment Pricing'!A:C,3,0)</f>
        <v>294</v>
      </c>
      <c r="K278" s="101">
        <f t="shared" si="1"/>
        <v>827</v>
      </c>
      <c r="L278" s="101">
        <v>400.0</v>
      </c>
      <c r="M278" s="101">
        <f t="shared" si="6"/>
        <v>116.565</v>
      </c>
      <c r="N278" s="101">
        <v>232.0</v>
      </c>
      <c r="O278" s="101">
        <f t="shared" si="3"/>
        <v>1575.565</v>
      </c>
      <c r="P278" s="101">
        <f t="shared" si="4"/>
        <v>1224.435</v>
      </c>
      <c r="Q278" s="51">
        <v>2800.0</v>
      </c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44" t="s">
        <v>205</v>
      </c>
      <c r="B279" s="45" t="s">
        <v>147</v>
      </c>
      <c r="C279" s="45" t="s">
        <v>206</v>
      </c>
      <c r="D279" s="46" t="s">
        <v>42</v>
      </c>
      <c r="E279" s="46" t="s">
        <v>106</v>
      </c>
      <c r="F279" s="46">
        <v>3.5</v>
      </c>
      <c r="G279" s="55" t="s">
        <v>158</v>
      </c>
      <c r="H279" s="134">
        <f>VLOOKUP(G279,'Equipment Pricing'!A:C,3,0)</f>
        <v>553</v>
      </c>
      <c r="I279" s="55" t="s">
        <v>159</v>
      </c>
      <c r="J279" s="134">
        <f>VLOOKUP(I279,'Equipment Pricing'!A:C,3,0)</f>
        <v>338</v>
      </c>
      <c r="K279" s="101">
        <f t="shared" si="1"/>
        <v>891</v>
      </c>
      <c r="L279" s="101">
        <v>400.0</v>
      </c>
      <c r="M279" s="101">
        <f t="shared" si="6"/>
        <v>122.645</v>
      </c>
      <c r="N279" s="101">
        <v>232.0</v>
      </c>
      <c r="O279" s="101">
        <f t="shared" si="3"/>
        <v>1645.645</v>
      </c>
      <c r="P279" s="101">
        <f t="shared" si="4"/>
        <v>1179.355</v>
      </c>
      <c r="Q279" s="51">
        <v>2825.0</v>
      </c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44" t="s">
        <v>205</v>
      </c>
      <c r="B280" s="45" t="s">
        <v>147</v>
      </c>
      <c r="C280" s="45" t="s">
        <v>206</v>
      </c>
      <c r="D280" s="46" t="s">
        <v>42</v>
      </c>
      <c r="E280" s="46" t="s">
        <v>106</v>
      </c>
      <c r="F280" s="46">
        <v>4.0</v>
      </c>
      <c r="G280" s="55" t="s">
        <v>158</v>
      </c>
      <c r="H280" s="134">
        <f>VLOOKUP(G280,'Equipment Pricing'!A:C,3,0)</f>
        <v>553</v>
      </c>
      <c r="I280" s="55" t="s">
        <v>161</v>
      </c>
      <c r="J280" s="134">
        <f>VLOOKUP(I280,'Equipment Pricing'!A:C,3,0)</f>
        <v>429</v>
      </c>
      <c r="K280" s="101">
        <f t="shared" si="1"/>
        <v>982</v>
      </c>
      <c r="L280" s="101">
        <v>400.0</v>
      </c>
      <c r="M280" s="101">
        <f t="shared" si="6"/>
        <v>131.29</v>
      </c>
      <c r="N280" s="101">
        <v>232.0</v>
      </c>
      <c r="O280" s="101">
        <f t="shared" si="3"/>
        <v>1745.29</v>
      </c>
      <c r="P280" s="101">
        <f t="shared" si="4"/>
        <v>1204.71</v>
      </c>
      <c r="Q280" s="51">
        <v>2950.0</v>
      </c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44" t="s">
        <v>205</v>
      </c>
      <c r="B281" s="45" t="s">
        <v>147</v>
      </c>
      <c r="C281" s="45" t="s">
        <v>206</v>
      </c>
      <c r="D281" s="46" t="s">
        <v>42</v>
      </c>
      <c r="E281" s="46" t="s">
        <v>110</v>
      </c>
      <c r="F281" s="46">
        <v>5.0</v>
      </c>
      <c r="G281" s="55" t="s">
        <v>163</v>
      </c>
      <c r="H281" s="134">
        <f>VLOOKUP(G281,'Equipment Pricing'!A:C,3,0)</f>
        <v>552</v>
      </c>
      <c r="I281" s="55" t="s">
        <v>164</v>
      </c>
      <c r="J281" s="134">
        <f>VLOOKUP(I281,'Equipment Pricing'!A:C,3,0)</f>
        <v>394</v>
      </c>
      <c r="K281" s="101">
        <f t="shared" si="1"/>
        <v>946</v>
      </c>
      <c r="L281" s="101">
        <v>400.0</v>
      </c>
      <c r="M281" s="101">
        <f t="shared" si="6"/>
        <v>127.87</v>
      </c>
      <c r="N281" s="101">
        <v>232.0</v>
      </c>
      <c r="O281" s="101">
        <f t="shared" si="3"/>
        <v>1705.87</v>
      </c>
      <c r="P281" s="101">
        <f t="shared" si="4"/>
        <v>1194.13</v>
      </c>
      <c r="Q281" s="51">
        <v>2900.0</v>
      </c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44" t="s">
        <v>207</v>
      </c>
      <c r="B282" s="45" t="s">
        <v>208</v>
      </c>
      <c r="C282" s="45" t="s">
        <v>206</v>
      </c>
      <c r="D282" s="46" t="s">
        <v>42</v>
      </c>
      <c r="E282" s="46" t="s">
        <v>106</v>
      </c>
      <c r="F282" s="46">
        <v>1.5</v>
      </c>
      <c r="G282" s="55" t="s">
        <v>150</v>
      </c>
      <c r="H282" s="134">
        <f>VLOOKUP(G282,'Equipment Pricing'!A:C,3,0)</f>
        <v>533</v>
      </c>
      <c r="I282" s="46" t="s">
        <v>151</v>
      </c>
      <c r="J282" s="134">
        <f>VLOOKUP(I282,'Equipment Pricing'!A:C,3,0)</f>
        <v>331</v>
      </c>
      <c r="K282" s="101">
        <f t="shared" si="1"/>
        <v>864</v>
      </c>
      <c r="L282" s="101">
        <v>400.0</v>
      </c>
      <c r="M282" s="101">
        <f t="shared" si="6"/>
        <v>120.08</v>
      </c>
      <c r="N282" s="101">
        <v>232.0</v>
      </c>
      <c r="O282" s="101">
        <f t="shared" si="3"/>
        <v>1616.08</v>
      </c>
      <c r="P282" s="101">
        <f t="shared" si="4"/>
        <v>1083.92</v>
      </c>
      <c r="Q282" s="51">
        <v>2700.0</v>
      </c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44" t="s">
        <v>207</v>
      </c>
      <c r="B283" s="45" t="s">
        <v>208</v>
      </c>
      <c r="C283" s="45" t="s">
        <v>206</v>
      </c>
      <c r="D283" s="46" t="s">
        <v>42</v>
      </c>
      <c r="E283" s="46" t="s">
        <v>106</v>
      </c>
      <c r="F283" s="46">
        <v>1.5</v>
      </c>
      <c r="G283" s="55" t="s">
        <v>150</v>
      </c>
      <c r="H283" s="134">
        <f>VLOOKUP(G283,'Equipment Pricing'!A:C,3,0)</f>
        <v>533</v>
      </c>
      <c r="I283" s="55" t="s">
        <v>175</v>
      </c>
      <c r="J283" s="134">
        <f>VLOOKUP(I283,'Equipment Pricing'!A:C,3,0)</f>
        <v>386</v>
      </c>
      <c r="K283" s="101">
        <f t="shared" si="1"/>
        <v>919</v>
      </c>
      <c r="L283" s="101">
        <v>400.0</v>
      </c>
      <c r="M283" s="101">
        <f t="shared" si="6"/>
        <v>125.305</v>
      </c>
      <c r="N283" s="101">
        <v>232.0</v>
      </c>
      <c r="O283" s="101">
        <f t="shared" si="3"/>
        <v>1676.305</v>
      </c>
      <c r="P283" s="101">
        <f t="shared" si="4"/>
        <v>1023.695</v>
      </c>
      <c r="Q283" s="51">
        <v>2700.0</v>
      </c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44" t="s">
        <v>207</v>
      </c>
      <c r="B284" s="45" t="s">
        <v>208</v>
      </c>
      <c r="C284" s="45" t="s">
        <v>206</v>
      </c>
      <c r="D284" s="46" t="s">
        <v>42</v>
      </c>
      <c r="E284" s="46" t="s">
        <v>106</v>
      </c>
      <c r="F284" s="46">
        <v>2.0</v>
      </c>
      <c r="G284" s="55" t="s">
        <v>150</v>
      </c>
      <c r="H284" s="134">
        <f>VLOOKUP(G284,'Equipment Pricing'!A:C,3,0)</f>
        <v>533</v>
      </c>
      <c r="I284" s="55" t="s">
        <v>151</v>
      </c>
      <c r="J284" s="134">
        <f>VLOOKUP(I284,'Equipment Pricing'!A:C,3,0)</f>
        <v>331</v>
      </c>
      <c r="K284" s="101">
        <f t="shared" si="1"/>
        <v>864</v>
      </c>
      <c r="L284" s="101">
        <v>400.0</v>
      </c>
      <c r="M284" s="101">
        <f t="shared" si="6"/>
        <v>120.08</v>
      </c>
      <c r="N284" s="101">
        <v>232.0</v>
      </c>
      <c r="O284" s="101">
        <f t="shared" si="3"/>
        <v>1616.08</v>
      </c>
      <c r="P284" s="101">
        <f t="shared" si="4"/>
        <v>1083.92</v>
      </c>
      <c r="Q284" s="51">
        <v>2700.0</v>
      </c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44" t="s">
        <v>207</v>
      </c>
      <c r="B285" s="45" t="s">
        <v>208</v>
      </c>
      <c r="C285" s="45" t="s">
        <v>206</v>
      </c>
      <c r="D285" s="46" t="s">
        <v>42</v>
      </c>
      <c r="E285" s="46" t="s">
        <v>106</v>
      </c>
      <c r="F285" s="46">
        <v>2.0</v>
      </c>
      <c r="G285" s="55" t="s">
        <v>150</v>
      </c>
      <c r="H285" s="134">
        <f>VLOOKUP(G285,'Equipment Pricing'!A:C,3,0)</f>
        <v>533</v>
      </c>
      <c r="I285" s="152" t="s">
        <v>177</v>
      </c>
      <c r="J285" s="134">
        <f>VLOOKUP(I285,'Equipment Pricing'!A:C,3,0)</f>
        <v>243</v>
      </c>
      <c r="K285" s="101">
        <f t="shared" si="1"/>
        <v>776</v>
      </c>
      <c r="L285" s="101">
        <v>400.0</v>
      </c>
      <c r="M285" s="101">
        <f t="shared" si="6"/>
        <v>111.72</v>
      </c>
      <c r="N285" s="101">
        <v>232.0</v>
      </c>
      <c r="O285" s="101">
        <f t="shared" si="3"/>
        <v>1519.72</v>
      </c>
      <c r="P285" s="101">
        <f t="shared" si="4"/>
        <v>1180.28</v>
      </c>
      <c r="Q285" s="51">
        <v>2700.0</v>
      </c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44" t="s">
        <v>207</v>
      </c>
      <c r="B286" s="45" t="s">
        <v>208</v>
      </c>
      <c r="C286" s="45" t="s">
        <v>206</v>
      </c>
      <c r="D286" s="46" t="s">
        <v>42</v>
      </c>
      <c r="E286" s="46" t="s">
        <v>106</v>
      </c>
      <c r="F286" s="46">
        <v>2.5</v>
      </c>
      <c r="G286" s="55" t="s">
        <v>150</v>
      </c>
      <c r="H286" s="134">
        <f>VLOOKUP(G286,'Equipment Pricing'!A:C,3,0)</f>
        <v>533</v>
      </c>
      <c r="I286" s="55" t="s">
        <v>178</v>
      </c>
      <c r="J286" s="134">
        <f>VLOOKUP(I286,'Equipment Pricing'!A:C,3,0)</f>
        <v>347</v>
      </c>
      <c r="K286" s="101">
        <f t="shared" si="1"/>
        <v>880</v>
      </c>
      <c r="L286" s="101">
        <v>400.0</v>
      </c>
      <c r="M286" s="101">
        <f t="shared" si="6"/>
        <v>121.6</v>
      </c>
      <c r="N286" s="101">
        <v>232.0</v>
      </c>
      <c r="O286" s="101">
        <f t="shared" si="3"/>
        <v>1633.6</v>
      </c>
      <c r="P286" s="101">
        <f t="shared" si="4"/>
        <v>1091.4</v>
      </c>
      <c r="Q286" s="51">
        <v>2725.0</v>
      </c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44" t="s">
        <v>207</v>
      </c>
      <c r="B287" s="45" t="s">
        <v>208</v>
      </c>
      <c r="C287" s="45" t="s">
        <v>206</v>
      </c>
      <c r="D287" s="46" t="s">
        <v>42</v>
      </c>
      <c r="E287" s="46" t="s">
        <v>106</v>
      </c>
      <c r="F287" s="46">
        <v>2.5</v>
      </c>
      <c r="G287" s="55" t="s">
        <v>150</v>
      </c>
      <c r="H287" s="134">
        <f>VLOOKUP(G287,'Equipment Pricing'!A:C,3,0)</f>
        <v>533</v>
      </c>
      <c r="I287" s="55" t="s">
        <v>154</v>
      </c>
      <c r="J287" s="134">
        <f>VLOOKUP(I287,'Equipment Pricing'!A:C,3,0)</f>
        <v>253</v>
      </c>
      <c r="K287" s="101">
        <f t="shared" si="1"/>
        <v>786</v>
      </c>
      <c r="L287" s="101">
        <v>400.0</v>
      </c>
      <c r="M287" s="101">
        <f t="shared" si="6"/>
        <v>112.67</v>
      </c>
      <c r="N287" s="101">
        <v>232.0</v>
      </c>
      <c r="O287" s="101">
        <f t="shared" si="3"/>
        <v>1530.67</v>
      </c>
      <c r="P287" s="101">
        <f t="shared" si="4"/>
        <v>1194.33</v>
      </c>
      <c r="Q287" s="51">
        <v>2725.0</v>
      </c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44" t="s">
        <v>207</v>
      </c>
      <c r="B288" s="45" t="s">
        <v>208</v>
      </c>
      <c r="C288" s="45" t="s">
        <v>206</v>
      </c>
      <c r="D288" s="46" t="s">
        <v>42</v>
      </c>
      <c r="E288" s="46" t="s">
        <v>106</v>
      </c>
      <c r="F288" s="46">
        <v>3.0</v>
      </c>
      <c r="G288" s="55" t="s">
        <v>150</v>
      </c>
      <c r="H288" s="134">
        <f>VLOOKUP(G288,'Equipment Pricing'!A:C,3,0)</f>
        <v>533</v>
      </c>
      <c r="I288" s="55" t="s">
        <v>156</v>
      </c>
      <c r="J288" s="134">
        <f>VLOOKUP(I288,'Equipment Pricing'!A:C,3,0)</f>
        <v>294</v>
      </c>
      <c r="K288" s="101">
        <f t="shared" si="1"/>
        <v>827</v>
      </c>
      <c r="L288" s="101">
        <v>400.0</v>
      </c>
      <c r="M288" s="101">
        <f t="shared" si="6"/>
        <v>116.565</v>
      </c>
      <c r="N288" s="101">
        <v>232.0</v>
      </c>
      <c r="O288" s="101">
        <f t="shared" si="3"/>
        <v>1575.565</v>
      </c>
      <c r="P288" s="101">
        <f t="shared" si="4"/>
        <v>1224.435</v>
      </c>
      <c r="Q288" s="51">
        <v>2800.0</v>
      </c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44" t="s">
        <v>207</v>
      </c>
      <c r="B289" s="45" t="s">
        <v>208</v>
      </c>
      <c r="C289" s="45" t="s">
        <v>206</v>
      </c>
      <c r="D289" s="46" t="s">
        <v>42</v>
      </c>
      <c r="E289" s="46" t="s">
        <v>106</v>
      </c>
      <c r="F289" s="46">
        <v>3.5</v>
      </c>
      <c r="G289" s="55" t="s">
        <v>158</v>
      </c>
      <c r="H289" s="134">
        <f>VLOOKUP(G289,'Equipment Pricing'!A:C,3,0)</f>
        <v>553</v>
      </c>
      <c r="I289" s="55" t="s">
        <v>159</v>
      </c>
      <c r="J289" s="134">
        <f>VLOOKUP(I289,'Equipment Pricing'!A:C,3,0)</f>
        <v>338</v>
      </c>
      <c r="K289" s="101">
        <f t="shared" si="1"/>
        <v>891</v>
      </c>
      <c r="L289" s="101">
        <v>400.0</v>
      </c>
      <c r="M289" s="101">
        <f t="shared" si="6"/>
        <v>122.645</v>
      </c>
      <c r="N289" s="101">
        <v>232.0</v>
      </c>
      <c r="O289" s="101">
        <f t="shared" si="3"/>
        <v>1645.645</v>
      </c>
      <c r="P289" s="101">
        <f t="shared" si="4"/>
        <v>1179.355</v>
      </c>
      <c r="Q289" s="51">
        <v>2825.0</v>
      </c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44" t="s">
        <v>207</v>
      </c>
      <c r="B290" s="45" t="s">
        <v>208</v>
      </c>
      <c r="C290" s="45" t="s">
        <v>206</v>
      </c>
      <c r="D290" s="46" t="s">
        <v>42</v>
      </c>
      <c r="E290" s="46" t="s">
        <v>106</v>
      </c>
      <c r="F290" s="46">
        <v>3.5</v>
      </c>
      <c r="G290" s="55" t="s">
        <v>158</v>
      </c>
      <c r="H290" s="134">
        <f>VLOOKUP(G290,'Equipment Pricing'!A:C,3,0)</f>
        <v>553</v>
      </c>
      <c r="I290" s="55" t="s">
        <v>180</v>
      </c>
      <c r="J290" s="134">
        <f>VLOOKUP(I290,'Equipment Pricing'!A:C,3,0)</f>
        <v>382</v>
      </c>
      <c r="K290" s="101">
        <f t="shared" si="1"/>
        <v>935</v>
      </c>
      <c r="L290" s="101">
        <v>400.0</v>
      </c>
      <c r="M290" s="101">
        <f t="shared" si="6"/>
        <v>126.825</v>
      </c>
      <c r="N290" s="101">
        <v>232.0</v>
      </c>
      <c r="O290" s="101">
        <f t="shared" si="3"/>
        <v>1693.825</v>
      </c>
      <c r="P290" s="101">
        <f t="shared" si="4"/>
        <v>1131.175</v>
      </c>
      <c r="Q290" s="51">
        <v>2825.0</v>
      </c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44" t="s">
        <v>207</v>
      </c>
      <c r="B291" s="45" t="s">
        <v>208</v>
      </c>
      <c r="C291" s="45" t="s">
        <v>206</v>
      </c>
      <c r="D291" s="46" t="s">
        <v>42</v>
      </c>
      <c r="E291" s="46" t="s">
        <v>106</v>
      </c>
      <c r="F291" s="46">
        <v>4.0</v>
      </c>
      <c r="G291" s="55" t="s">
        <v>158</v>
      </c>
      <c r="H291" s="134">
        <f>VLOOKUP(G291,'Equipment Pricing'!A:C,3,0)</f>
        <v>553</v>
      </c>
      <c r="I291" s="55" t="s">
        <v>161</v>
      </c>
      <c r="J291" s="134">
        <f>VLOOKUP(I291,'Equipment Pricing'!A:C,3,0)</f>
        <v>429</v>
      </c>
      <c r="K291" s="101">
        <f t="shared" si="1"/>
        <v>982</v>
      </c>
      <c r="L291" s="101">
        <v>400.0</v>
      </c>
      <c r="M291" s="101">
        <f t="shared" si="6"/>
        <v>131.29</v>
      </c>
      <c r="N291" s="101">
        <v>232.0</v>
      </c>
      <c r="O291" s="101">
        <f t="shared" si="3"/>
        <v>1745.29</v>
      </c>
      <c r="P291" s="101">
        <f t="shared" si="4"/>
        <v>1204.71</v>
      </c>
      <c r="Q291" s="51">
        <v>2950.0</v>
      </c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44" t="s">
        <v>207</v>
      </c>
      <c r="B292" s="45" t="s">
        <v>208</v>
      </c>
      <c r="C292" s="45" t="s">
        <v>206</v>
      </c>
      <c r="D292" s="46" t="s">
        <v>42</v>
      </c>
      <c r="E292" s="46" t="s">
        <v>106</v>
      </c>
      <c r="F292" s="46">
        <v>4.0</v>
      </c>
      <c r="G292" s="55" t="s">
        <v>158</v>
      </c>
      <c r="H292" s="134">
        <f>VLOOKUP(G292,'Equipment Pricing'!A:C,3,0)</f>
        <v>553</v>
      </c>
      <c r="I292" s="55" t="s">
        <v>181</v>
      </c>
      <c r="J292" s="134">
        <f>VLOOKUP(I292,'Equipment Pricing'!A:C,3,0)</f>
        <v>476</v>
      </c>
      <c r="K292" s="101">
        <f t="shared" si="1"/>
        <v>1029</v>
      </c>
      <c r="L292" s="101">
        <v>400.0</v>
      </c>
      <c r="M292" s="101">
        <f t="shared" si="6"/>
        <v>135.755</v>
      </c>
      <c r="N292" s="101">
        <v>232.0</v>
      </c>
      <c r="O292" s="101">
        <f t="shared" si="3"/>
        <v>1796.755</v>
      </c>
      <c r="P292" s="101">
        <f t="shared" si="4"/>
        <v>1153.245</v>
      </c>
      <c r="Q292" s="51">
        <v>2950.0</v>
      </c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44" t="s">
        <v>207</v>
      </c>
      <c r="B293" s="45" t="s">
        <v>208</v>
      </c>
      <c r="C293" s="45" t="s">
        <v>206</v>
      </c>
      <c r="D293" s="46" t="s">
        <v>42</v>
      </c>
      <c r="E293" s="46" t="s">
        <v>110</v>
      </c>
      <c r="F293" s="46">
        <v>5.0</v>
      </c>
      <c r="G293" s="55" t="s">
        <v>163</v>
      </c>
      <c r="H293" s="134">
        <f>VLOOKUP(G293,'Equipment Pricing'!A:C,3,0)</f>
        <v>552</v>
      </c>
      <c r="I293" s="55" t="s">
        <v>164</v>
      </c>
      <c r="J293" s="134">
        <f>VLOOKUP(I293,'Equipment Pricing'!A:C,3,0)</f>
        <v>394</v>
      </c>
      <c r="K293" s="101">
        <f t="shared" si="1"/>
        <v>946</v>
      </c>
      <c r="L293" s="101">
        <v>400.0</v>
      </c>
      <c r="M293" s="101">
        <f t="shared" si="6"/>
        <v>127.87</v>
      </c>
      <c r="N293" s="101">
        <v>232.0</v>
      </c>
      <c r="O293" s="101">
        <f t="shared" si="3"/>
        <v>1705.87</v>
      </c>
      <c r="P293" s="101">
        <f t="shared" si="4"/>
        <v>1194.13</v>
      </c>
      <c r="Q293" s="51">
        <v>2900.0</v>
      </c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44" t="s">
        <v>207</v>
      </c>
      <c r="B294" s="45" t="s">
        <v>208</v>
      </c>
      <c r="C294" s="45" t="s">
        <v>206</v>
      </c>
      <c r="D294" s="46" t="s">
        <v>42</v>
      </c>
      <c r="E294" s="46" t="s">
        <v>110</v>
      </c>
      <c r="F294" s="46">
        <v>5.0</v>
      </c>
      <c r="G294" s="55" t="s">
        <v>163</v>
      </c>
      <c r="H294" s="134">
        <f>VLOOKUP(G294,'Equipment Pricing'!A:C,3,0)</f>
        <v>552</v>
      </c>
      <c r="I294" s="55" t="s">
        <v>182</v>
      </c>
      <c r="J294" s="134">
        <f>VLOOKUP(I294,'Equipment Pricing'!A:C,3,0)</f>
        <v>491</v>
      </c>
      <c r="K294" s="101">
        <f t="shared" si="1"/>
        <v>1043</v>
      </c>
      <c r="L294" s="101">
        <v>400.0</v>
      </c>
      <c r="M294" s="101">
        <f t="shared" si="6"/>
        <v>137.085</v>
      </c>
      <c r="N294" s="101">
        <v>232.0</v>
      </c>
      <c r="O294" s="101">
        <f t="shared" si="3"/>
        <v>1812.085</v>
      </c>
      <c r="P294" s="101">
        <f t="shared" si="4"/>
        <v>1087.915</v>
      </c>
      <c r="Q294" s="51">
        <v>2900.0</v>
      </c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44" t="s">
        <v>209</v>
      </c>
      <c r="B295" s="45" t="s">
        <v>210</v>
      </c>
      <c r="C295" s="44" t="s">
        <v>148</v>
      </c>
      <c r="D295" s="46" t="s">
        <v>42</v>
      </c>
      <c r="E295" s="46" t="s">
        <v>43</v>
      </c>
      <c r="F295" s="46">
        <v>1.5</v>
      </c>
      <c r="G295" s="55" t="s">
        <v>188</v>
      </c>
      <c r="H295" s="134">
        <f>VLOOKUP(G295,'Equipment Pricing'!A:C,3,0)</f>
        <v>527</v>
      </c>
      <c r="I295" s="55" t="s">
        <v>151</v>
      </c>
      <c r="J295" s="134">
        <f>VLOOKUP(I295,'Equipment Pricing'!A:C,3,0)</f>
        <v>331</v>
      </c>
      <c r="K295" s="101">
        <f t="shared" si="1"/>
        <v>858</v>
      </c>
      <c r="L295" s="101">
        <v>400.0</v>
      </c>
      <c r="M295" s="101">
        <f t="shared" si="6"/>
        <v>119.51</v>
      </c>
      <c r="N295" s="101">
        <v>232.0</v>
      </c>
      <c r="O295" s="101">
        <f t="shared" si="3"/>
        <v>1609.51</v>
      </c>
      <c r="P295" s="101">
        <f t="shared" si="4"/>
        <v>1090.49</v>
      </c>
      <c r="Q295" s="51">
        <v>2700.0</v>
      </c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44" t="s">
        <v>209</v>
      </c>
      <c r="B296" s="45" t="s">
        <v>210</v>
      </c>
      <c r="C296" s="44" t="s">
        <v>148</v>
      </c>
      <c r="D296" s="46" t="s">
        <v>42</v>
      </c>
      <c r="E296" s="46" t="s">
        <v>53</v>
      </c>
      <c r="F296" s="46">
        <v>2.0</v>
      </c>
      <c r="G296" s="55" t="s">
        <v>150</v>
      </c>
      <c r="H296" s="134">
        <f>VLOOKUP(G296,'Equipment Pricing'!A:C,3,0)</f>
        <v>533</v>
      </c>
      <c r="I296" s="55" t="s">
        <v>190</v>
      </c>
      <c r="J296" s="134">
        <f>VLOOKUP(I296,'Equipment Pricing'!A:C,3,0)</f>
        <v>241</v>
      </c>
      <c r="K296" s="101">
        <f t="shared" si="1"/>
        <v>774</v>
      </c>
      <c r="L296" s="101">
        <v>400.0</v>
      </c>
      <c r="M296" s="101">
        <f t="shared" si="6"/>
        <v>111.53</v>
      </c>
      <c r="N296" s="101">
        <v>232.0</v>
      </c>
      <c r="O296" s="101">
        <f t="shared" si="3"/>
        <v>1517.53</v>
      </c>
      <c r="P296" s="101">
        <f t="shared" si="4"/>
        <v>1182.47</v>
      </c>
      <c r="Q296" s="51">
        <v>2700.0</v>
      </c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44" t="s">
        <v>209</v>
      </c>
      <c r="B297" s="45" t="s">
        <v>210</v>
      </c>
      <c r="C297" s="44" t="s">
        <v>148</v>
      </c>
      <c r="D297" s="46" t="s">
        <v>42</v>
      </c>
      <c r="E297" s="46" t="s">
        <v>53</v>
      </c>
      <c r="F297" s="46">
        <v>2.5</v>
      </c>
      <c r="G297" s="55" t="s">
        <v>150</v>
      </c>
      <c r="H297" s="134">
        <f>VLOOKUP(G297,'Equipment Pricing'!A:C,3,0)</f>
        <v>533</v>
      </c>
      <c r="I297" s="55" t="s">
        <v>154</v>
      </c>
      <c r="J297" s="134">
        <f>VLOOKUP(I297,'Equipment Pricing'!A:C,3,0)</f>
        <v>253</v>
      </c>
      <c r="K297" s="101">
        <f t="shared" si="1"/>
        <v>786</v>
      </c>
      <c r="L297" s="101">
        <v>400.0</v>
      </c>
      <c r="M297" s="101">
        <f t="shared" si="6"/>
        <v>112.67</v>
      </c>
      <c r="N297" s="101">
        <v>232.0</v>
      </c>
      <c r="O297" s="101">
        <f t="shared" si="3"/>
        <v>1530.67</v>
      </c>
      <c r="P297" s="101">
        <f t="shared" si="4"/>
        <v>1194.33</v>
      </c>
      <c r="Q297" s="51">
        <v>2725.0</v>
      </c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44" t="s">
        <v>209</v>
      </c>
      <c r="B298" s="45" t="s">
        <v>210</v>
      </c>
      <c r="C298" s="44" t="s">
        <v>148</v>
      </c>
      <c r="D298" s="46" t="s">
        <v>42</v>
      </c>
      <c r="E298" s="46" t="s">
        <v>53</v>
      </c>
      <c r="F298" s="46">
        <v>2.5</v>
      </c>
      <c r="G298" s="55" t="s">
        <v>176</v>
      </c>
      <c r="H298" s="134">
        <f>VLOOKUP(G298,'Equipment Pricing'!A:C,3,0)</f>
        <v>542</v>
      </c>
      <c r="I298" s="55" t="s">
        <v>154</v>
      </c>
      <c r="J298" s="134">
        <f>VLOOKUP(I298,'Equipment Pricing'!A:C,3,0)</f>
        <v>253</v>
      </c>
      <c r="K298" s="101">
        <f t="shared" si="1"/>
        <v>795</v>
      </c>
      <c r="L298" s="101">
        <v>400.0</v>
      </c>
      <c r="M298" s="101">
        <f t="shared" si="6"/>
        <v>113.525</v>
      </c>
      <c r="N298" s="101">
        <v>232.0</v>
      </c>
      <c r="O298" s="101">
        <f t="shared" si="3"/>
        <v>1540.525</v>
      </c>
      <c r="P298" s="101">
        <f t="shared" si="4"/>
        <v>1184.475</v>
      </c>
      <c r="Q298" s="51">
        <v>2725.0</v>
      </c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44" t="s">
        <v>209</v>
      </c>
      <c r="B299" s="45" t="s">
        <v>210</v>
      </c>
      <c r="C299" s="44" t="s">
        <v>148</v>
      </c>
      <c r="D299" s="46" t="s">
        <v>42</v>
      </c>
      <c r="E299" s="46" t="s">
        <v>67</v>
      </c>
      <c r="F299" s="46">
        <v>3.0</v>
      </c>
      <c r="G299" s="55" t="s">
        <v>193</v>
      </c>
      <c r="H299" s="134">
        <f>VLOOKUP(G299,'Equipment Pricing'!A:C,3,0)</f>
        <v>539</v>
      </c>
      <c r="I299" s="55" t="s">
        <v>156</v>
      </c>
      <c r="J299" s="134">
        <f>VLOOKUP(I299,'Equipment Pricing'!A:C,3,0)</f>
        <v>294</v>
      </c>
      <c r="K299" s="101">
        <f t="shared" si="1"/>
        <v>833</v>
      </c>
      <c r="L299" s="101">
        <v>400.0</v>
      </c>
      <c r="M299" s="101">
        <f t="shared" si="6"/>
        <v>117.135</v>
      </c>
      <c r="N299" s="101">
        <v>232.0</v>
      </c>
      <c r="O299" s="101">
        <f t="shared" si="3"/>
        <v>1582.135</v>
      </c>
      <c r="P299" s="101">
        <f t="shared" si="4"/>
        <v>1217.865</v>
      </c>
      <c r="Q299" s="51">
        <v>2800.0</v>
      </c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44" t="s">
        <v>209</v>
      </c>
      <c r="B300" s="45" t="s">
        <v>210</v>
      </c>
      <c r="C300" s="44" t="s">
        <v>148</v>
      </c>
      <c r="D300" s="46" t="s">
        <v>42</v>
      </c>
      <c r="E300" s="46" t="s">
        <v>67</v>
      </c>
      <c r="F300" s="46">
        <v>3.5</v>
      </c>
      <c r="G300" s="55" t="s">
        <v>195</v>
      </c>
      <c r="H300" s="134">
        <f>VLOOKUP(G300,'Equipment Pricing'!A:C,3,0)</f>
        <v>544</v>
      </c>
      <c r="I300" s="55" t="s">
        <v>159</v>
      </c>
      <c r="J300" s="134">
        <f>VLOOKUP(I300,'Equipment Pricing'!A:C,3,0)</f>
        <v>338</v>
      </c>
      <c r="K300" s="101">
        <f t="shared" si="1"/>
        <v>882</v>
      </c>
      <c r="L300" s="101">
        <v>400.0</v>
      </c>
      <c r="M300" s="101">
        <f t="shared" si="6"/>
        <v>121.79</v>
      </c>
      <c r="N300" s="101">
        <v>232.0</v>
      </c>
      <c r="O300" s="101">
        <f t="shared" si="3"/>
        <v>1635.79</v>
      </c>
      <c r="P300" s="101">
        <f t="shared" si="4"/>
        <v>1189.21</v>
      </c>
      <c r="Q300" s="51">
        <v>2825.0</v>
      </c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44" t="s">
        <v>209</v>
      </c>
      <c r="B301" s="45" t="s">
        <v>210</v>
      </c>
      <c r="C301" s="44" t="s">
        <v>148</v>
      </c>
      <c r="D301" s="46" t="s">
        <v>42</v>
      </c>
      <c r="E301" s="46" t="s">
        <v>67</v>
      </c>
      <c r="F301" s="46">
        <v>3.5</v>
      </c>
      <c r="G301" s="55" t="s">
        <v>195</v>
      </c>
      <c r="H301" s="134">
        <f>VLOOKUP(G301,'Equipment Pricing'!A:C,3,0)</f>
        <v>544</v>
      </c>
      <c r="I301" s="55" t="s">
        <v>159</v>
      </c>
      <c r="J301" s="134">
        <f>VLOOKUP(I301,'Equipment Pricing'!A:C,3,0)</f>
        <v>338</v>
      </c>
      <c r="K301" s="101">
        <f t="shared" si="1"/>
        <v>882</v>
      </c>
      <c r="L301" s="101">
        <v>400.0</v>
      </c>
      <c r="M301" s="101">
        <f t="shared" si="6"/>
        <v>121.79</v>
      </c>
      <c r="N301" s="101">
        <v>232.0</v>
      </c>
      <c r="O301" s="101">
        <f t="shared" si="3"/>
        <v>1635.79</v>
      </c>
      <c r="P301" s="101">
        <f t="shared" si="4"/>
        <v>1189.21</v>
      </c>
      <c r="Q301" s="51">
        <v>2825.0</v>
      </c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44" t="s">
        <v>209</v>
      </c>
      <c r="B302" s="45" t="s">
        <v>210</v>
      </c>
      <c r="C302" s="44" t="s">
        <v>148</v>
      </c>
      <c r="D302" s="46" t="s">
        <v>42</v>
      </c>
      <c r="E302" s="46" t="s">
        <v>67</v>
      </c>
      <c r="F302" s="46">
        <v>4.0</v>
      </c>
      <c r="G302" s="55" t="s">
        <v>197</v>
      </c>
      <c r="H302" s="134">
        <f>VLOOKUP(G302,'Equipment Pricing'!A:C,3,0)</f>
        <v>559</v>
      </c>
      <c r="I302" s="55" t="s">
        <v>161</v>
      </c>
      <c r="J302" s="134">
        <f>VLOOKUP(I302,'Equipment Pricing'!A:C,3,0)</f>
        <v>429</v>
      </c>
      <c r="K302" s="101">
        <f t="shared" si="1"/>
        <v>988</v>
      </c>
      <c r="L302" s="101">
        <v>400.0</v>
      </c>
      <c r="M302" s="101">
        <f t="shared" si="6"/>
        <v>131.86</v>
      </c>
      <c r="N302" s="101">
        <v>232.0</v>
      </c>
      <c r="O302" s="101">
        <f t="shared" si="3"/>
        <v>1751.86</v>
      </c>
      <c r="P302" s="101">
        <f t="shared" si="4"/>
        <v>1198.14</v>
      </c>
      <c r="Q302" s="51">
        <v>2950.0</v>
      </c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44" t="s">
        <v>209</v>
      </c>
      <c r="B303" s="45" t="s">
        <v>210</v>
      </c>
      <c r="C303" s="44" t="s">
        <v>148</v>
      </c>
      <c r="D303" s="46" t="s">
        <v>42</v>
      </c>
      <c r="E303" s="46" t="s">
        <v>67</v>
      </c>
      <c r="F303" s="46">
        <v>4.0</v>
      </c>
      <c r="G303" s="55" t="s">
        <v>197</v>
      </c>
      <c r="H303" s="134">
        <f>VLOOKUP(G303,'Equipment Pricing'!A:C,3,0)</f>
        <v>559</v>
      </c>
      <c r="I303" s="55" t="s">
        <v>161</v>
      </c>
      <c r="J303" s="134">
        <f>VLOOKUP(I303,'Equipment Pricing'!A:C,3,0)</f>
        <v>429</v>
      </c>
      <c r="K303" s="101">
        <f t="shared" si="1"/>
        <v>988</v>
      </c>
      <c r="L303" s="101">
        <v>400.0</v>
      </c>
      <c r="M303" s="101">
        <f t="shared" si="6"/>
        <v>131.86</v>
      </c>
      <c r="N303" s="101">
        <v>232.0</v>
      </c>
      <c r="O303" s="101">
        <f t="shared" si="3"/>
        <v>1751.86</v>
      </c>
      <c r="P303" s="101">
        <f t="shared" si="4"/>
        <v>1198.14</v>
      </c>
      <c r="Q303" s="51">
        <v>2950.0</v>
      </c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44" t="s">
        <v>209</v>
      </c>
      <c r="B304" s="45" t="s">
        <v>210</v>
      </c>
      <c r="C304" s="44" t="s">
        <v>148</v>
      </c>
      <c r="D304" s="46" t="s">
        <v>42</v>
      </c>
      <c r="E304" s="46" t="s">
        <v>67</v>
      </c>
      <c r="F304" s="46">
        <v>5.0</v>
      </c>
      <c r="G304" s="55" t="s">
        <v>163</v>
      </c>
      <c r="H304" s="134">
        <f>VLOOKUP(G304,'Equipment Pricing'!A:C,3,0)</f>
        <v>552</v>
      </c>
      <c r="I304" s="55" t="s">
        <v>164</v>
      </c>
      <c r="J304" s="134">
        <f>VLOOKUP(I304,'Equipment Pricing'!A:C,3,0)</f>
        <v>394</v>
      </c>
      <c r="K304" s="101">
        <f t="shared" si="1"/>
        <v>946</v>
      </c>
      <c r="L304" s="101">
        <v>400.0</v>
      </c>
      <c r="M304" s="101">
        <f t="shared" si="6"/>
        <v>127.87</v>
      </c>
      <c r="N304" s="101">
        <v>232.0</v>
      </c>
      <c r="O304" s="101">
        <f t="shared" si="3"/>
        <v>1705.87</v>
      </c>
      <c r="P304" s="101">
        <f t="shared" si="4"/>
        <v>1194.13</v>
      </c>
      <c r="Q304" s="51">
        <v>2900.0</v>
      </c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44" t="s">
        <v>209</v>
      </c>
      <c r="B305" s="45" t="s">
        <v>210</v>
      </c>
      <c r="C305" s="44" t="s">
        <v>148</v>
      </c>
      <c r="D305" s="46" t="s">
        <v>42</v>
      </c>
      <c r="E305" s="46" t="s">
        <v>67</v>
      </c>
      <c r="F305" s="46">
        <v>5.0</v>
      </c>
      <c r="G305" s="55" t="s">
        <v>163</v>
      </c>
      <c r="H305" s="134">
        <f>VLOOKUP(G305,'Equipment Pricing'!A:C,3,0)</f>
        <v>552</v>
      </c>
      <c r="I305" s="55" t="s">
        <v>164</v>
      </c>
      <c r="J305" s="134">
        <f>VLOOKUP(I305,'Equipment Pricing'!A:C,3,0)</f>
        <v>394</v>
      </c>
      <c r="K305" s="101">
        <f t="shared" si="1"/>
        <v>946</v>
      </c>
      <c r="L305" s="101">
        <v>400.0</v>
      </c>
      <c r="M305" s="101">
        <f t="shared" si="6"/>
        <v>127.87</v>
      </c>
      <c r="N305" s="101">
        <v>232.0</v>
      </c>
      <c r="O305" s="101">
        <f t="shared" si="3"/>
        <v>1705.87</v>
      </c>
      <c r="P305" s="101">
        <f t="shared" si="4"/>
        <v>1194.13</v>
      </c>
      <c r="Q305" s="51">
        <v>2900.0</v>
      </c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44" t="s">
        <v>211</v>
      </c>
      <c r="B306" s="45" t="s">
        <v>210</v>
      </c>
      <c r="C306" s="45" t="s">
        <v>93</v>
      </c>
      <c r="D306" s="46" t="s">
        <v>42</v>
      </c>
      <c r="E306" s="148" t="s">
        <v>43</v>
      </c>
      <c r="F306" s="46">
        <v>1.5</v>
      </c>
      <c r="G306" s="55" t="s">
        <v>45</v>
      </c>
      <c r="H306" s="134">
        <f>VLOOKUP(G306,'Equipment Pricing'!A:C,3,0)</f>
        <v>533</v>
      </c>
      <c r="I306" s="55" t="s">
        <v>46</v>
      </c>
      <c r="J306" s="134">
        <f>VLOOKUP(I306,'Equipment Pricing'!A:C,3,0)</f>
        <v>243</v>
      </c>
      <c r="K306" s="101">
        <f t="shared" si="1"/>
        <v>776</v>
      </c>
      <c r="L306" s="101">
        <v>400.0</v>
      </c>
      <c r="M306" s="101">
        <f t="shared" si="6"/>
        <v>111.72</v>
      </c>
      <c r="N306" s="101">
        <v>232.0</v>
      </c>
      <c r="O306" s="101">
        <f t="shared" si="3"/>
        <v>1519.72</v>
      </c>
      <c r="P306" s="101">
        <f t="shared" si="4"/>
        <v>1180.28</v>
      </c>
      <c r="Q306" s="51">
        <v>2700.0</v>
      </c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44" t="s">
        <v>211</v>
      </c>
      <c r="B307" s="45" t="s">
        <v>210</v>
      </c>
      <c r="C307" s="45" t="s">
        <v>93</v>
      </c>
      <c r="D307" s="46" t="s">
        <v>42</v>
      </c>
      <c r="E307" s="46" t="s">
        <v>53</v>
      </c>
      <c r="F307" s="46">
        <v>2.0</v>
      </c>
      <c r="G307" s="55" t="s">
        <v>54</v>
      </c>
      <c r="H307" s="134">
        <f>VLOOKUP(G307,'Equipment Pricing'!A:C,3,0)</f>
        <v>533</v>
      </c>
      <c r="I307" s="55" t="s">
        <v>55</v>
      </c>
      <c r="J307" s="134">
        <f>VLOOKUP(I307,'Equipment Pricing'!A:C,3,0)</f>
        <v>241</v>
      </c>
      <c r="K307" s="101">
        <f t="shared" si="1"/>
        <v>774</v>
      </c>
      <c r="L307" s="101">
        <v>400.0</v>
      </c>
      <c r="M307" s="101">
        <f t="shared" si="6"/>
        <v>111.53</v>
      </c>
      <c r="N307" s="101">
        <v>232.0</v>
      </c>
      <c r="O307" s="101">
        <f t="shared" si="3"/>
        <v>1517.53</v>
      </c>
      <c r="P307" s="101">
        <f t="shared" si="4"/>
        <v>1182.47</v>
      </c>
      <c r="Q307" s="51">
        <v>2700.0</v>
      </c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44" t="s">
        <v>211</v>
      </c>
      <c r="B308" s="45" t="s">
        <v>210</v>
      </c>
      <c r="C308" s="45" t="s">
        <v>93</v>
      </c>
      <c r="D308" s="46" t="s">
        <v>42</v>
      </c>
      <c r="E308" s="46" t="s">
        <v>53</v>
      </c>
      <c r="F308" s="46">
        <v>2.5</v>
      </c>
      <c r="G308" s="55" t="s">
        <v>54</v>
      </c>
      <c r="H308" s="134">
        <f>VLOOKUP(G308,'Equipment Pricing'!A:C,3,0)</f>
        <v>533</v>
      </c>
      <c r="I308" s="55" t="s">
        <v>60</v>
      </c>
      <c r="J308" s="134">
        <f>VLOOKUP(I308,'Equipment Pricing'!A:C,3,0)</f>
        <v>347</v>
      </c>
      <c r="K308" s="101">
        <f t="shared" si="1"/>
        <v>880</v>
      </c>
      <c r="L308" s="101">
        <v>400.0</v>
      </c>
      <c r="M308" s="101">
        <f t="shared" si="6"/>
        <v>121.6</v>
      </c>
      <c r="N308" s="101">
        <v>232.0</v>
      </c>
      <c r="O308" s="101">
        <f t="shared" si="3"/>
        <v>1633.6</v>
      </c>
      <c r="P308" s="101">
        <f t="shared" si="4"/>
        <v>1091.4</v>
      </c>
      <c r="Q308" s="51">
        <v>2725.0</v>
      </c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44" t="s">
        <v>211</v>
      </c>
      <c r="B309" s="45" t="s">
        <v>210</v>
      </c>
      <c r="C309" s="45" t="s">
        <v>93</v>
      </c>
      <c r="D309" s="46" t="s">
        <v>42</v>
      </c>
      <c r="E309" s="46" t="s">
        <v>67</v>
      </c>
      <c r="F309" s="46">
        <v>3.0</v>
      </c>
      <c r="G309" s="55" t="s">
        <v>68</v>
      </c>
      <c r="H309" s="134">
        <f>VLOOKUP(G309,'Equipment Pricing'!A:C,3,0)</f>
        <v>539</v>
      </c>
      <c r="I309" s="55" t="s">
        <v>69</v>
      </c>
      <c r="J309" s="134">
        <f>VLOOKUP(I309,'Equipment Pricing'!A:C,3,0)</f>
        <v>294</v>
      </c>
      <c r="K309" s="101">
        <f t="shared" si="1"/>
        <v>833</v>
      </c>
      <c r="L309" s="101">
        <v>400.0</v>
      </c>
      <c r="M309" s="101">
        <f t="shared" si="6"/>
        <v>117.135</v>
      </c>
      <c r="N309" s="101">
        <v>232.0</v>
      </c>
      <c r="O309" s="101">
        <f t="shared" si="3"/>
        <v>1582.135</v>
      </c>
      <c r="P309" s="101">
        <f t="shared" si="4"/>
        <v>1217.865</v>
      </c>
      <c r="Q309" s="51">
        <v>2800.0</v>
      </c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44" t="s">
        <v>211</v>
      </c>
      <c r="B310" s="45" t="s">
        <v>210</v>
      </c>
      <c r="C310" s="45" t="s">
        <v>93</v>
      </c>
      <c r="D310" s="46" t="s">
        <v>42</v>
      </c>
      <c r="E310" s="46" t="s">
        <v>67</v>
      </c>
      <c r="F310" s="46">
        <v>3.5</v>
      </c>
      <c r="G310" s="55" t="s">
        <v>75</v>
      </c>
      <c r="H310" s="134">
        <f>VLOOKUP(G310,'Equipment Pricing'!A:C,3,0)</f>
        <v>544</v>
      </c>
      <c r="I310" s="55" t="s">
        <v>76</v>
      </c>
      <c r="J310" s="134">
        <f>VLOOKUP(I310,'Equipment Pricing'!A:C,3,0)</f>
        <v>338</v>
      </c>
      <c r="K310" s="101">
        <f t="shared" si="1"/>
        <v>882</v>
      </c>
      <c r="L310" s="101">
        <v>400.0</v>
      </c>
      <c r="M310" s="101">
        <f t="shared" si="6"/>
        <v>121.79</v>
      </c>
      <c r="N310" s="101">
        <v>232.0</v>
      </c>
      <c r="O310" s="101">
        <f t="shared" si="3"/>
        <v>1635.79</v>
      </c>
      <c r="P310" s="101">
        <f t="shared" si="4"/>
        <v>1189.21</v>
      </c>
      <c r="Q310" s="51">
        <v>2825.0</v>
      </c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44" t="s">
        <v>211</v>
      </c>
      <c r="B311" s="45" t="s">
        <v>210</v>
      </c>
      <c r="C311" s="45" t="s">
        <v>93</v>
      </c>
      <c r="D311" s="46" t="s">
        <v>42</v>
      </c>
      <c r="E311" s="46" t="s">
        <v>53</v>
      </c>
      <c r="F311" s="46">
        <v>4.0</v>
      </c>
      <c r="G311" s="55" t="s">
        <v>72</v>
      </c>
      <c r="H311" s="134">
        <f>VLOOKUP(G311,'Equipment Pricing'!A:C,3,0)</f>
        <v>559</v>
      </c>
      <c r="I311" s="55" t="s">
        <v>79</v>
      </c>
      <c r="J311" s="134">
        <f>VLOOKUP(I311,'Equipment Pricing'!A:C,3,0)</f>
        <v>429</v>
      </c>
      <c r="K311" s="101">
        <f t="shared" si="1"/>
        <v>988</v>
      </c>
      <c r="L311" s="101">
        <v>400.0</v>
      </c>
      <c r="M311" s="101">
        <f t="shared" si="6"/>
        <v>131.86</v>
      </c>
      <c r="N311" s="101">
        <v>232.0</v>
      </c>
      <c r="O311" s="101">
        <f t="shared" si="3"/>
        <v>1751.86</v>
      </c>
      <c r="P311" s="101">
        <f t="shared" si="4"/>
        <v>1198.14</v>
      </c>
      <c r="Q311" s="51">
        <v>2950.0</v>
      </c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44" t="s">
        <v>211</v>
      </c>
      <c r="B312" s="45" t="s">
        <v>210</v>
      </c>
      <c r="C312" s="45" t="s">
        <v>93</v>
      </c>
      <c r="D312" s="46" t="s">
        <v>42</v>
      </c>
      <c r="E312" s="46" t="s">
        <v>67</v>
      </c>
      <c r="F312" s="46">
        <v>5.0</v>
      </c>
      <c r="G312" s="55" t="s">
        <v>84</v>
      </c>
      <c r="H312" s="134">
        <f>VLOOKUP(G312,'Equipment Pricing'!A:C,3,0)</f>
        <v>552</v>
      </c>
      <c r="I312" s="55" t="s">
        <v>85</v>
      </c>
      <c r="J312" s="134">
        <f>VLOOKUP(I312,'Equipment Pricing'!A:C,3,0)</f>
        <v>394</v>
      </c>
      <c r="K312" s="101">
        <f t="shared" si="1"/>
        <v>946</v>
      </c>
      <c r="L312" s="101">
        <v>400.0</v>
      </c>
      <c r="M312" s="101">
        <f t="shared" si="6"/>
        <v>127.87</v>
      </c>
      <c r="N312" s="101">
        <v>232.0</v>
      </c>
      <c r="O312" s="101">
        <f t="shared" si="3"/>
        <v>1705.87</v>
      </c>
      <c r="P312" s="101">
        <f t="shared" si="4"/>
        <v>1194.13</v>
      </c>
      <c r="Q312" s="51">
        <v>2900.0</v>
      </c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45" t="s">
        <v>212</v>
      </c>
      <c r="B313" s="45" t="s">
        <v>115</v>
      </c>
      <c r="C313" s="45" t="s">
        <v>116</v>
      </c>
      <c r="D313" s="46" t="s">
        <v>42</v>
      </c>
      <c r="E313" s="55" t="s">
        <v>43</v>
      </c>
      <c r="F313" s="55">
        <v>1.5</v>
      </c>
      <c r="G313" s="55" t="s">
        <v>118</v>
      </c>
      <c r="H313" s="134">
        <f>VLOOKUP(G313,'Equipment Pricing'!A:C,3,0)</f>
        <v>527</v>
      </c>
      <c r="I313" s="55" t="s">
        <v>119</v>
      </c>
      <c r="J313" s="134">
        <f>VLOOKUP(I313,'Equipment Pricing'!A:C,3,0)</f>
        <v>331</v>
      </c>
      <c r="K313" s="101">
        <f t="shared" si="1"/>
        <v>858</v>
      </c>
      <c r="L313" s="101">
        <v>400.0</v>
      </c>
      <c r="M313" s="101">
        <f t="shared" si="6"/>
        <v>119.51</v>
      </c>
      <c r="N313" s="101">
        <v>232.0</v>
      </c>
      <c r="O313" s="101">
        <f t="shared" si="3"/>
        <v>1609.51</v>
      </c>
      <c r="P313" s="101">
        <f t="shared" si="4"/>
        <v>1090.49</v>
      </c>
      <c r="Q313" s="51">
        <v>2700.0</v>
      </c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45" t="s">
        <v>212</v>
      </c>
      <c r="B314" s="45" t="s">
        <v>115</v>
      </c>
      <c r="C314" s="45" t="s">
        <v>116</v>
      </c>
      <c r="D314" s="46" t="s">
        <v>42</v>
      </c>
      <c r="E314" s="46" t="s">
        <v>53</v>
      </c>
      <c r="F314" s="55">
        <v>1.5</v>
      </c>
      <c r="G314" s="55" t="s">
        <v>120</v>
      </c>
      <c r="H314" s="134">
        <f>VLOOKUP(G314,'Equipment Pricing'!A:C,3,0)</f>
        <v>553</v>
      </c>
      <c r="I314" s="55" t="s">
        <v>121</v>
      </c>
      <c r="J314" s="134">
        <f>VLOOKUP(I314,'Equipment Pricing'!A:C,3,0)</f>
        <v>333</v>
      </c>
      <c r="K314" s="101">
        <f t="shared" si="1"/>
        <v>886</v>
      </c>
      <c r="L314" s="101">
        <v>400.0</v>
      </c>
      <c r="M314" s="101">
        <f t="shared" si="6"/>
        <v>122.17</v>
      </c>
      <c r="N314" s="101">
        <v>232.0</v>
      </c>
      <c r="O314" s="101">
        <f t="shared" si="3"/>
        <v>1640.17</v>
      </c>
      <c r="P314" s="101">
        <f t="shared" si="4"/>
        <v>1059.83</v>
      </c>
      <c r="Q314" s="51">
        <v>2700.0</v>
      </c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45" t="s">
        <v>212</v>
      </c>
      <c r="B315" s="45" t="s">
        <v>115</v>
      </c>
      <c r="C315" s="45" t="s">
        <v>116</v>
      </c>
      <c r="D315" s="46" t="s">
        <v>42</v>
      </c>
      <c r="E315" s="46" t="s">
        <v>53</v>
      </c>
      <c r="F315" s="55">
        <v>1.5</v>
      </c>
      <c r="G315" s="55" t="s">
        <v>120</v>
      </c>
      <c r="H315" s="134">
        <f>VLOOKUP(G315,'Equipment Pricing'!A:C,3,0)</f>
        <v>553</v>
      </c>
      <c r="I315" s="55" t="s">
        <v>122</v>
      </c>
      <c r="J315" s="134">
        <f>VLOOKUP(I315,'Equipment Pricing'!A:C,3,0)</f>
        <v>243</v>
      </c>
      <c r="K315" s="101">
        <f t="shared" si="1"/>
        <v>796</v>
      </c>
      <c r="L315" s="101">
        <v>400.0</v>
      </c>
      <c r="M315" s="101">
        <f t="shared" si="6"/>
        <v>113.62</v>
      </c>
      <c r="N315" s="101">
        <v>232.0</v>
      </c>
      <c r="O315" s="101">
        <f t="shared" si="3"/>
        <v>1541.62</v>
      </c>
      <c r="P315" s="101">
        <f t="shared" si="4"/>
        <v>1158.38</v>
      </c>
      <c r="Q315" s="51">
        <v>2700.0</v>
      </c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45" t="s">
        <v>212</v>
      </c>
      <c r="B316" s="45" t="s">
        <v>115</v>
      </c>
      <c r="C316" s="45" t="s">
        <v>116</v>
      </c>
      <c r="D316" s="46" t="s">
        <v>42</v>
      </c>
      <c r="E316" s="55" t="s">
        <v>43</v>
      </c>
      <c r="F316" s="55">
        <v>2.0</v>
      </c>
      <c r="G316" s="55" t="s">
        <v>118</v>
      </c>
      <c r="H316" s="134">
        <f>VLOOKUP(G316,'Equipment Pricing'!A:C,3,0)</f>
        <v>527</v>
      </c>
      <c r="I316" s="55" t="s">
        <v>119</v>
      </c>
      <c r="J316" s="134">
        <f>VLOOKUP(I316,'Equipment Pricing'!A:C,3,0)</f>
        <v>331</v>
      </c>
      <c r="K316" s="101">
        <f t="shared" si="1"/>
        <v>858</v>
      </c>
      <c r="L316" s="101">
        <v>400.0</v>
      </c>
      <c r="M316" s="101">
        <f t="shared" si="6"/>
        <v>119.51</v>
      </c>
      <c r="N316" s="101">
        <v>232.0</v>
      </c>
      <c r="O316" s="101">
        <f t="shared" si="3"/>
        <v>1609.51</v>
      </c>
      <c r="P316" s="101">
        <f t="shared" si="4"/>
        <v>1090.49</v>
      </c>
      <c r="Q316" s="51">
        <v>2700.0</v>
      </c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45" t="s">
        <v>212</v>
      </c>
      <c r="B317" s="45" t="s">
        <v>115</v>
      </c>
      <c r="C317" s="45" t="s">
        <v>116</v>
      </c>
      <c r="D317" s="46" t="s">
        <v>42</v>
      </c>
      <c r="E317" s="46" t="s">
        <v>53</v>
      </c>
      <c r="F317" s="55">
        <v>2.0</v>
      </c>
      <c r="G317" s="55" t="s">
        <v>120</v>
      </c>
      <c r="H317" s="134">
        <f>VLOOKUP(G317,'Equipment Pricing'!A:C,3,0)</f>
        <v>553</v>
      </c>
      <c r="I317" s="55" t="s">
        <v>121</v>
      </c>
      <c r="J317" s="134">
        <f>VLOOKUP(I317,'Equipment Pricing'!A:C,3,0)</f>
        <v>333</v>
      </c>
      <c r="K317" s="101">
        <f t="shared" si="1"/>
        <v>886</v>
      </c>
      <c r="L317" s="101">
        <v>400.0</v>
      </c>
      <c r="M317" s="101">
        <f t="shared" si="6"/>
        <v>122.17</v>
      </c>
      <c r="N317" s="101">
        <v>232.0</v>
      </c>
      <c r="O317" s="101">
        <f t="shared" si="3"/>
        <v>1640.17</v>
      </c>
      <c r="P317" s="101">
        <f t="shared" si="4"/>
        <v>1059.83</v>
      </c>
      <c r="Q317" s="51">
        <v>2700.0</v>
      </c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45" t="s">
        <v>212</v>
      </c>
      <c r="B318" s="45" t="s">
        <v>115</v>
      </c>
      <c r="C318" s="45" t="s">
        <v>116</v>
      </c>
      <c r="D318" s="46" t="s">
        <v>42</v>
      </c>
      <c r="E318" s="46" t="s">
        <v>53</v>
      </c>
      <c r="F318" s="55">
        <v>2.0</v>
      </c>
      <c r="G318" s="55" t="s">
        <v>120</v>
      </c>
      <c r="H318" s="134">
        <f>VLOOKUP(G318,'Equipment Pricing'!A:C,3,0)</f>
        <v>553</v>
      </c>
      <c r="I318" s="55" t="s">
        <v>122</v>
      </c>
      <c r="J318" s="134">
        <f>VLOOKUP(I318,'Equipment Pricing'!A:C,3,0)</f>
        <v>243</v>
      </c>
      <c r="K318" s="101">
        <f t="shared" si="1"/>
        <v>796</v>
      </c>
      <c r="L318" s="101">
        <v>400.0</v>
      </c>
      <c r="M318" s="101">
        <f t="shared" si="6"/>
        <v>113.62</v>
      </c>
      <c r="N318" s="101">
        <v>232.0</v>
      </c>
      <c r="O318" s="101">
        <f t="shared" si="3"/>
        <v>1541.62</v>
      </c>
      <c r="P318" s="101">
        <f t="shared" si="4"/>
        <v>1158.38</v>
      </c>
      <c r="Q318" s="51">
        <v>2700.0</v>
      </c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45" t="s">
        <v>212</v>
      </c>
      <c r="B319" s="45" t="s">
        <v>115</v>
      </c>
      <c r="C319" s="45" t="s">
        <v>116</v>
      </c>
      <c r="D319" s="46" t="s">
        <v>42</v>
      </c>
      <c r="E319" s="46" t="s">
        <v>53</v>
      </c>
      <c r="F319" s="55">
        <v>2.5</v>
      </c>
      <c r="G319" s="55" t="s">
        <v>120</v>
      </c>
      <c r="H319" s="134">
        <f>VLOOKUP(G319,'Equipment Pricing'!A:C,3,0)</f>
        <v>553</v>
      </c>
      <c r="I319" s="55" t="s">
        <v>125</v>
      </c>
      <c r="J319" s="134">
        <f>VLOOKUP(I319,'Equipment Pricing'!A:C,3,0)</f>
        <v>344</v>
      </c>
      <c r="K319" s="101">
        <f t="shared" si="1"/>
        <v>897</v>
      </c>
      <c r="L319" s="101">
        <v>400.0</v>
      </c>
      <c r="M319" s="101">
        <f t="shared" si="6"/>
        <v>123.215</v>
      </c>
      <c r="N319" s="101">
        <v>232.0</v>
      </c>
      <c r="O319" s="101">
        <f t="shared" si="3"/>
        <v>1652.215</v>
      </c>
      <c r="P319" s="101">
        <f t="shared" si="4"/>
        <v>1072.785</v>
      </c>
      <c r="Q319" s="51">
        <v>2725.0</v>
      </c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45" t="s">
        <v>212</v>
      </c>
      <c r="B320" s="45" t="s">
        <v>115</v>
      </c>
      <c r="C320" s="45" t="s">
        <v>116</v>
      </c>
      <c r="D320" s="46" t="s">
        <v>42</v>
      </c>
      <c r="E320" s="46" t="s">
        <v>53</v>
      </c>
      <c r="F320" s="55">
        <v>2.5</v>
      </c>
      <c r="G320" s="55" t="s">
        <v>120</v>
      </c>
      <c r="H320" s="134">
        <f>VLOOKUP(G320,'Equipment Pricing'!A:C,3,0)</f>
        <v>553</v>
      </c>
      <c r="I320" s="55" t="s">
        <v>126</v>
      </c>
      <c r="J320" s="134">
        <f>VLOOKUP(I320,'Equipment Pricing'!A:C,3,0)</f>
        <v>253</v>
      </c>
      <c r="K320" s="101">
        <f t="shared" si="1"/>
        <v>806</v>
      </c>
      <c r="L320" s="101">
        <v>400.0</v>
      </c>
      <c r="M320" s="101">
        <f t="shared" si="6"/>
        <v>114.57</v>
      </c>
      <c r="N320" s="101">
        <v>232.0</v>
      </c>
      <c r="O320" s="101">
        <f t="shared" si="3"/>
        <v>1552.57</v>
      </c>
      <c r="P320" s="101">
        <f t="shared" si="4"/>
        <v>1172.43</v>
      </c>
      <c r="Q320" s="51">
        <v>2725.0</v>
      </c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45" t="s">
        <v>212</v>
      </c>
      <c r="B321" s="45" t="s">
        <v>115</v>
      </c>
      <c r="C321" s="45" t="s">
        <v>116</v>
      </c>
      <c r="D321" s="46" t="s">
        <v>42</v>
      </c>
      <c r="E321" s="46" t="s">
        <v>53</v>
      </c>
      <c r="F321" s="55">
        <v>3.0</v>
      </c>
      <c r="G321" s="55" t="s">
        <v>120</v>
      </c>
      <c r="H321" s="134">
        <f>VLOOKUP(G321,'Equipment Pricing'!A:C,3,0)</f>
        <v>553</v>
      </c>
      <c r="I321" s="55" t="s">
        <v>128</v>
      </c>
      <c r="J321" s="134">
        <f>VLOOKUP(I321,'Equipment Pricing'!A:C,3,0)</f>
        <v>294</v>
      </c>
      <c r="K321" s="101">
        <f t="shared" si="1"/>
        <v>847</v>
      </c>
      <c r="L321" s="101">
        <v>400.0</v>
      </c>
      <c r="M321" s="101">
        <f t="shared" si="6"/>
        <v>118.465</v>
      </c>
      <c r="N321" s="101">
        <v>232.0</v>
      </c>
      <c r="O321" s="101">
        <f t="shared" si="3"/>
        <v>1597.465</v>
      </c>
      <c r="P321" s="101">
        <f t="shared" si="4"/>
        <v>1202.535</v>
      </c>
      <c r="Q321" s="51">
        <v>2800.0</v>
      </c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45" t="s">
        <v>212</v>
      </c>
      <c r="B322" s="45" t="s">
        <v>115</v>
      </c>
      <c r="C322" s="45" t="s">
        <v>116</v>
      </c>
      <c r="D322" s="46" t="s">
        <v>42</v>
      </c>
      <c r="E322" s="46" t="s">
        <v>67</v>
      </c>
      <c r="F322" s="55">
        <v>3.0</v>
      </c>
      <c r="G322" s="55" t="s">
        <v>129</v>
      </c>
      <c r="H322" s="134">
        <f>VLOOKUP(G322,'Equipment Pricing'!A:C,3,0)</f>
        <v>544</v>
      </c>
      <c r="I322" s="55" t="s">
        <v>128</v>
      </c>
      <c r="J322" s="134">
        <f>VLOOKUP(I322,'Equipment Pricing'!A:C,3,0)</f>
        <v>294</v>
      </c>
      <c r="K322" s="101">
        <f t="shared" si="1"/>
        <v>838</v>
      </c>
      <c r="L322" s="101">
        <v>400.0</v>
      </c>
      <c r="M322" s="101">
        <f t="shared" si="6"/>
        <v>117.61</v>
      </c>
      <c r="N322" s="101">
        <v>232.0</v>
      </c>
      <c r="O322" s="101">
        <f t="shared" si="3"/>
        <v>1587.61</v>
      </c>
      <c r="P322" s="101">
        <f t="shared" si="4"/>
        <v>1212.39</v>
      </c>
      <c r="Q322" s="51">
        <v>2800.0</v>
      </c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45" t="s">
        <v>212</v>
      </c>
      <c r="B323" s="45" t="s">
        <v>115</v>
      </c>
      <c r="C323" s="45" t="s">
        <v>116</v>
      </c>
      <c r="D323" s="46" t="s">
        <v>42</v>
      </c>
      <c r="E323" s="46" t="s">
        <v>67</v>
      </c>
      <c r="F323" s="55">
        <v>3.5</v>
      </c>
      <c r="G323" s="55" t="s">
        <v>131</v>
      </c>
      <c r="H323" s="134">
        <f>VLOOKUP(G323,'Equipment Pricing'!A:C,3,0)</f>
        <v>552</v>
      </c>
      <c r="I323" s="55" t="s">
        <v>132</v>
      </c>
      <c r="J323" s="134">
        <f>VLOOKUP(I323,'Equipment Pricing'!A:C,3,0)</f>
        <v>382</v>
      </c>
      <c r="K323" s="101">
        <f t="shared" si="1"/>
        <v>934</v>
      </c>
      <c r="L323" s="101">
        <v>400.0</v>
      </c>
      <c r="M323" s="101">
        <f t="shared" si="6"/>
        <v>126.73</v>
      </c>
      <c r="N323" s="101">
        <v>232.0</v>
      </c>
      <c r="O323" s="101">
        <f t="shared" si="3"/>
        <v>1692.73</v>
      </c>
      <c r="P323" s="101">
        <f t="shared" si="4"/>
        <v>1132.27</v>
      </c>
      <c r="Q323" s="51">
        <v>2825.0</v>
      </c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45" t="s">
        <v>212</v>
      </c>
      <c r="B324" s="45" t="s">
        <v>115</v>
      </c>
      <c r="C324" s="45" t="s">
        <v>116</v>
      </c>
      <c r="D324" s="46" t="s">
        <v>42</v>
      </c>
      <c r="E324" s="46" t="s">
        <v>67</v>
      </c>
      <c r="F324" s="55">
        <v>3.5</v>
      </c>
      <c r="G324" s="55" t="s">
        <v>131</v>
      </c>
      <c r="H324" s="134">
        <f>VLOOKUP(G324,'Equipment Pricing'!A:C,3,0)</f>
        <v>552</v>
      </c>
      <c r="I324" s="55" t="s">
        <v>133</v>
      </c>
      <c r="J324" s="134">
        <f>VLOOKUP(I324,'Equipment Pricing'!A:C,3,0)</f>
        <v>471</v>
      </c>
      <c r="K324" s="101">
        <f t="shared" si="1"/>
        <v>1023</v>
      </c>
      <c r="L324" s="101">
        <v>400.0</v>
      </c>
      <c r="M324" s="101">
        <f t="shared" si="6"/>
        <v>135.185</v>
      </c>
      <c r="N324" s="101">
        <v>232.0</v>
      </c>
      <c r="O324" s="101">
        <f t="shared" si="3"/>
        <v>1790.185</v>
      </c>
      <c r="P324" s="101">
        <f t="shared" si="4"/>
        <v>1034.815</v>
      </c>
      <c r="Q324" s="51">
        <v>2825.0</v>
      </c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45" t="s">
        <v>212</v>
      </c>
      <c r="B325" s="45" t="s">
        <v>115</v>
      </c>
      <c r="C325" s="45" t="s">
        <v>116</v>
      </c>
      <c r="D325" s="46" t="s">
        <v>42</v>
      </c>
      <c r="E325" s="46" t="s">
        <v>67</v>
      </c>
      <c r="F325" s="55">
        <v>4.0</v>
      </c>
      <c r="G325" s="55" t="s">
        <v>131</v>
      </c>
      <c r="H325" s="134">
        <f>VLOOKUP(G325,'Equipment Pricing'!A:C,3,0)</f>
        <v>552</v>
      </c>
      <c r="I325" s="55" t="s">
        <v>135</v>
      </c>
      <c r="J325" s="134">
        <f>VLOOKUP(I325,'Equipment Pricing'!A:C,3,0)</f>
        <v>429</v>
      </c>
      <c r="K325" s="101">
        <f t="shared" si="1"/>
        <v>981</v>
      </c>
      <c r="L325" s="101">
        <v>400.0</v>
      </c>
      <c r="M325" s="101">
        <f t="shared" si="6"/>
        <v>131.195</v>
      </c>
      <c r="N325" s="101">
        <v>232.0</v>
      </c>
      <c r="O325" s="101">
        <f t="shared" si="3"/>
        <v>1744.195</v>
      </c>
      <c r="P325" s="101">
        <f t="shared" si="4"/>
        <v>1205.805</v>
      </c>
      <c r="Q325" s="51">
        <v>2950.0</v>
      </c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45" t="s">
        <v>212</v>
      </c>
      <c r="B326" s="45" t="s">
        <v>115</v>
      </c>
      <c r="C326" s="45" t="s">
        <v>116</v>
      </c>
      <c r="D326" s="46" t="s">
        <v>42</v>
      </c>
      <c r="E326" s="46" t="s">
        <v>67</v>
      </c>
      <c r="F326" s="55">
        <v>4.0</v>
      </c>
      <c r="G326" s="55" t="s">
        <v>131</v>
      </c>
      <c r="H326" s="134">
        <f>VLOOKUP(G326,'Equipment Pricing'!A:C,3,0)</f>
        <v>552</v>
      </c>
      <c r="I326" s="55" t="s">
        <v>136</v>
      </c>
      <c r="J326" s="134">
        <f>VLOOKUP(I326,'Equipment Pricing'!A:C,3,0)</f>
        <v>476</v>
      </c>
      <c r="K326" s="101">
        <f t="shared" si="1"/>
        <v>1028</v>
      </c>
      <c r="L326" s="101">
        <v>400.0</v>
      </c>
      <c r="M326" s="101">
        <f t="shared" si="6"/>
        <v>135.66</v>
      </c>
      <c r="N326" s="101">
        <v>232.0</v>
      </c>
      <c r="O326" s="101">
        <f t="shared" si="3"/>
        <v>1795.66</v>
      </c>
      <c r="P326" s="101">
        <f t="shared" si="4"/>
        <v>1154.34</v>
      </c>
      <c r="Q326" s="51">
        <v>2950.0</v>
      </c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45" t="s">
        <v>212</v>
      </c>
      <c r="B327" s="45" t="s">
        <v>115</v>
      </c>
      <c r="C327" s="45" t="s">
        <v>116</v>
      </c>
      <c r="D327" s="46" t="s">
        <v>42</v>
      </c>
      <c r="E327" s="46" t="s">
        <v>67</v>
      </c>
      <c r="F327" s="55">
        <v>5.0</v>
      </c>
      <c r="G327" s="55" t="s">
        <v>131</v>
      </c>
      <c r="H327" s="134">
        <f>VLOOKUP(G327,'Equipment Pricing'!A:C,3,0)</f>
        <v>552</v>
      </c>
      <c r="I327" s="55" t="s">
        <v>138</v>
      </c>
      <c r="J327" s="134">
        <f>VLOOKUP(I327,'Equipment Pricing'!A:C,3,0)</f>
        <v>394</v>
      </c>
      <c r="K327" s="101">
        <f t="shared" si="1"/>
        <v>946</v>
      </c>
      <c r="L327" s="101">
        <v>400.0</v>
      </c>
      <c r="M327" s="101">
        <f t="shared" si="6"/>
        <v>127.87</v>
      </c>
      <c r="N327" s="101">
        <v>232.0</v>
      </c>
      <c r="O327" s="101">
        <f t="shared" si="3"/>
        <v>1705.87</v>
      </c>
      <c r="P327" s="101">
        <f t="shared" si="4"/>
        <v>1194.13</v>
      </c>
      <c r="Q327" s="51">
        <v>2900.0</v>
      </c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45" t="s">
        <v>212</v>
      </c>
      <c r="B328" s="45" t="s">
        <v>115</v>
      </c>
      <c r="C328" s="45" t="s">
        <v>116</v>
      </c>
      <c r="D328" s="46" t="s">
        <v>42</v>
      </c>
      <c r="E328" s="55" t="s">
        <v>139</v>
      </c>
      <c r="F328" s="55">
        <v>5.0</v>
      </c>
      <c r="G328" s="55" t="s">
        <v>140</v>
      </c>
      <c r="H328" s="134">
        <f>VLOOKUP(G328,'Equipment Pricing'!A:C,3,0)</f>
        <v>575</v>
      </c>
      <c r="I328" s="55" t="s">
        <v>141</v>
      </c>
      <c r="J328" s="134">
        <f>VLOOKUP(I328,'Equipment Pricing'!A:C,3,0)</f>
        <v>491</v>
      </c>
      <c r="K328" s="101">
        <f t="shared" si="1"/>
        <v>1066</v>
      </c>
      <c r="L328" s="101">
        <v>400.0</v>
      </c>
      <c r="M328" s="101">
        <f t="shared" si="6"/>
        <v>139.27</v>
      </c>
      <c r="N328" s="101">
        <v>232.0</v>
      </c>
      <c r="O328" s="101">
        <f t="shared" si="3"/>
        <v>1837.27</v>
      </c>
      <c r="P328" s="101">
        <f t="shared" si="4"/>
        <v>1062.73</v>
      </c>
      <c r="Q328" s="51">
        <v>2900.0</v>
      </c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45" t="s">
        <v>212</v>
      </c>
      <c r="B329" s="45" t="s">
        <v>115</v>
      </c>
      <c r="C329" s="45" t="s">
        <v>116</v>
      </c>
      <c r="D329" s="46" t="s">
        <v>42</v>
      </c>
      <c r="E329" s="46" t="s">
        <v>67</v>
      </c>
      <c r="F329" s="55">
        <v>5.0</v>
      </c>
      <c r="G329" s="55" t="s">
        <v>131</v>
      </c>
      <c r="H329" s="134">
        <f>VLOOKUP(G329,'Equipment Pricing'!A:C,3,0)</f>
        <v>552</v>
      </c>
      <c r="I329" s="55" t="s">
        <v>142</v>
      </c>
      <c r="J329" s="134">
        <f>VLOOKUP(I329,'Equipment Pricing'!A:C,3,0)</f>
        <v>516</v>
      </c>
      <c r="K329" s="101">
        <f t="shared" si="1"/>
        <v>1068</v>
      </c>
      <c r="L329" s="101">
        <v>400.0</v>
      </c>
      <c r="M329" s="101">
        <f t="shared" si="6"/>
        <v>139.46</v>
      </c>
      <c r="N329" s="101">
        <v>232.0</v>
      </c>
      <c r="O329" s="101">
        <f t="shared" si="3"/>
        <v>1839.46</v>
      </c>
      <c r="P329" s="101">
        <f t="shared" si="4"/>
        <v>1060.54</v>
      </c>
      <c r="Q329" s="51">
        <v>2900.0</v>
      </c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45" t="s">
        <v>213</v>
      </c>
      <c r="B330" s="45" t="s">
        <v>173</v>
      </c>
      <c r="C330" s="45" t="s">
        <v>174</v>
      </c>
      <c r="D330" s="46" t="s">
        <v>42</v>
      </c>
      <c r="E330" s="46" t="s">
        <v>106</v>
      </c>
      <c r="F330" s="46">
        <v>1.5</v>
      </c>
      <c r="G330" s="55" t="s">
        <v>150</v>
      </c>
      <c r="H330" s="134">
        <f>VLOOKUP(G330,'Equipment Pricing'!A:C,3,0)</f>
        <v>533</v>
      </c>
      <c r="I330" s="46" t="s">
        <v>151</v>
      </c>
      <c r="J330" s="134">
        <f>VLOOKUP(I330,'Equipment Pricing'!A:C,3,0)</f>
        <v>331</v>
      </c>
      <c r="K330" s="101">
        <f t="shared" si="1"/>
        <v>864</v>
      </c>
      <c r="L330" s="101">
        <v>400.0</v>
      </c>
      <c r="M330" s="101">
        <f t="shared" si="6"/>
        <v>120.08</v>
      </c>
      <c r="N330" s="101">
        <v>232.0</v>
      </c>
      <c r="O330" s="101">
        <f t="shared" si="3"/>
        <v>1616.08</v>
      </c>
      <c r="P330" s="101">
        <f t="shared" si="4"/>
        <v>1083.92</v>
      </c>
      <c r="Q330" s="51">
        <v>2700.0</v>
      </c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45" t="s">
        <v>213</v>
      </c>
      <c r="B331" s="45" t="s">
        <v>173</v>
      </c>
      <c r="C331" s="45" t="s">
        <v>174</v>
      </c>
      <c r="D331" s="46" t="s">
        <v>42</v>
      </c>
      <c r="E331" s="46" t="s">
        <v>106</v>
      </c>
      <c r="F331" s="46">
        <v>1.5</v>
      </c>
      <c r="G331" s="55" t="s">
        <v>150</v>
      </c>
      <c r="H331" s="134">
        <f>VLOOKUP(G331,'Equipment Pricing'!A:C,3,0)</f>
        <v>533</v>
      </c>
      <c r="I331" s="55" t="s">
        <v>175</v>
      </c>
      <c r="J331" s="134">
        <f>VLOOKUP(I331,'Equipment Pricing'!A:C,3,0)</f>
        <v>386</v>
      </c>
      <c r="K331" s="101">
        <f t="shared" si="1"/>
        <v>919</v>
      </c>
      <c r="L331" s="101">
        <v>400.0</v>
      </c>
      <c r="M331" s="101">
        <f t="shared" si="6"/>
        <v>125.305</v>
      </c>
      <c r="N331" s="101">
        <v>232.0</v>
      </c>
      <c r="O331" s="101">
        <f t="shared" si="3"/>
        <v>1676.305</v>
      </c>
      <c r="P331" s="101">
        <f t="shared" si="4"/>
        <v>1023.695</v>
      </c>
      <c r="Q331" s="51">
        <v>2700.0</v>
      </c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45" t="s">
        <v>213</v>
      </c>
      <c r="B332" s="45" t="s">
        <v>173</v>
      </c>
      <c r="C332" s="45" t="s">
        <v>174</v>
      </c>
      <c r="D332" s="46" t="s">
        <v>42</v>
      </c>
      <c r="E332" s="46" t="s">
        <v>106</v>
      </c>
      <c r="F332" s="46">
        <v>2.0</v>
      </c>
      <c r="G332" s="55" t="s">
        <v>150</v>
      </c>
      <c r="H332" s="134">
        <f>VLOOKUP(G332,'Equipment Pricing'!A:C,3,0)</f>
        <v>533</v>
      </c>
      <c r="I332" s="55" t="s">
        <v>151</v>
      </c>
      <c r="J332" s="134">
        <f>VLOOKUP(I332,'Equipment Pricing'!A:C,3,0)</f>
        <v>331</v>
      </c>
      <c r="K332" s="101">
        <f t="shared" si="1"/>
        <v>864</v>
      </c>
      <c r="L332" s="101">
        <v>400.0</v>
      </c>
      <c r="M332" s="101">
        <f t="shared" si="6"/>
        <v>120.08</v>
      </c>
      <c r="N332" s="101">
        <v>232.0</v>
      </c>
      <c r="O332" s="101">
        <f t="shared" si="3"/>
        <v>1616.08</v>
      </c>
      <c r="P332" s="101">
        <f t="shared" si="4"/>
        <v>1083.92</v>
      </c>
      <c r="Q332" s="51">
        <v>2700.0</v>
      </c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45" t="s">
        <v>213</v>
      </c>
      <c r="B333" s="45" t="s">
        <v>173</v>
      </c>
      <c r="C333" s="45" t="s">
        <v>174</v>
      </c>
      <c r="D333" s="46" t="s">
        <v>42</v>
      </c>
      <c r="E333" s="46" t="s">
        <v>106</v>
      </c>
      <c r="F333" s="46">
        <v>2.0</v>
      </c>
      <c r="G333" s="55" t="s">
        <v>176</v>
      </c>
      <c r="H333" s="134">
        <f>VLOOKUP(G333,'Equipment Pricing'!A:C,3,0)</f>
        <v>542</v>
      </c>
      <c r="I333" s="55" t="s">
        <v>177</v>
      </c>
      <c r="J333" s="134">
        <f>VLOOKUP(I333,'Equipment Pricing'!A:C,3,0)</f>
        <v>243</v>
      </c>
      <c r="K333" s="101">
        <f t="shared" si="1"/>
        <v>785</v>
      </c>
      <c r="L333" s="101">
        <v>400.0</v>
      </c>
      <c r="M333" s="101">
        <f t="shared" si="6"/>
        <v>112.575</v>
      </c>
      <c r="N333" s="101">
        <v>232.0</v>
      </c>
      <c r="O333" s="101">
        <f t="shared" si="3"/>
        <v>1529.575</v>
      </c>
      <c r="P333" s="101">
        <f t="shared" si="4"/>
        <v>1170.425</v>
      </c>
      <c r="Q333" s="51">
        <v>2700.0</v>
      </c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45" t="s">
        <v>213</v>
      </c>
      <c r="B334" s="45" t="s">
        <v>173</v>
      </c>
      <c r="C334" s="45" t="s">
        <v>174</v>
      </c>
      <c r="D334" s="46" t="s">
        <v>42</v>
      </c>
      <c r="E334" s="46" t="s">
        <v>106</v>
      </c>
      <c r="F334" s="46">
        <v>2.5</v>
      </c>
      <c r="G334" s="55" t="s">
        <v>150</v>
      </c>
      <c r="H334" s="134">
        <f>VLOOKUP(G334,'Equipment Pricing'!A:C,3,0)</f>
        <v>533</v>
      </c>
      <c r="I334" s="55" t="s">
        <v>154</v>
      </c>
      <c r="J334" s="134">
        <f>VLOOKUP(I334,'Equipment Pricing'!A:C,3,0)</f>
        <v>253</v>
      </c>
      <c r="K334" s="101">
        <f t="shared" si="1"/>
        <v>786</v>
      </c>
      <c r="L334" s="101">
        <v>400.0</v>
      </c>
      <c r="M334" s="101">
        <f t="shared" si="6"/>
        <v>112.67</v>
      </c>
      <c r="N334" s="101">
        <v>232.0</v>
      </c>
      <c r="O334" s="101">
        <f t="shared" si="3"/>
        <v>1530.67</v>
      </c>
      <c r="P334" s="101">
        <f t="shared" si="4"/>
        <v>1194.33</v>
      </c>
      <c r="Q334" s="51">
        <v>2725.0</v>
      </c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45" t="s">
        <v>213</v>
      </c>
      <c r="B335" s="45" t="s">
        <v>173</v>
      </c>
      <c r="C335" s="45" t="s">
        <v>174</v>
      </c>
      <c r="D335" s="46" t="s">
        <v>42</v>
      </c>
      <c r="E335" s="46" t="s">
        <v>106</v>
      </c>
      <c r="F335" s="46">
        <v>2.5</v>
      </c>
      <c r="G335" s="55" t="s">
        <v>150</v>
      </c>
      <c r="H335" s="134">
        <f>VLOOKUP(G335,'Equipment Pricing'!A:C,3,0)</f>
        <v>533</v>
      </c>
      <c r="I335" s="55" t="s">
        <v>178</v>
      </c>
      <c r="J335" s="134">
        <f>VLOOKUP(I335,'Equipment Pricing'!A:C,3,0)</f>
        <v>347</v>
      </c>
      <c r="K335" s="101">
        <f t="shared" si="1"/>
        <v>880</v>
      </c>
      <c r="L335" s="101">
        <v>400.0</v>
      </c>
      <c r="M335" s="101">
        <f t="shared" si="6"/>
        <v>121.6</v>
      </c>
      <c r="N335" s="101">
        <v>232.0</v>
      </c>
      <c r="O335" s="101">
        <f t="shared" si="3"/>
        <v>1633.6</v>
      </c>
      <c r="P335" s="101">
        <f t="shared" si="4"/>
        <v>1091.4</v>
      </c>
      <c r="Q335" s="51">
        <v>2725.0</v>
      </c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45" t="s">
        <v>213</v>
      </c>
      <c r="B336" s="45" t="s">
        <v>173</v>
      </c>
      <c r="C336" s="45" t="s">
        <v>174</v>
      </c>
      <c r="D336" s="46" t="s">
        <v>42</v>
      </c>
      <c r="E336" s="46" t="s">
        <v>106</v>
      </c>
      <c r="F336" s="46">
        <v>3.0</v>
      </c>
      <c r="G336" s="55" t="s">
        <v>150</v>
      </c>
      <c r="H336" s="134">
        <f>VLOOKUP(G336,'Equipment Pricing'!A:C,3,0)</f>
        <v>533</v>
      </c>
      <c r="I336" s="55" t="s">
        <v>156</v>
      </c>
      <c r="J336" s="134">
        <f>VLOOKUP(I336,'Equipment Pricing'!A:C,3,0)</f>
        <v>294</v>
      </c>
      <c r="K336" s="101">
        <f t="shared" si="1"/>
        <v>827</v>
      </c>
      <c r="L336" s="101">
        <v>400.0</v>
      </c>
      <c r="M336" s="101">
        <f t="shared" si="6"/>
        <v>116.565</v>
      </c>
      <c r="N336" s="101">
        <v>232.0</v>
      </c>
      <c r="O336" s="101">
        <f t="shared" si="3"/>
        <v>1575.565</v>
      </c>
      <c r="P336" s="101">
        <f t="shared" si="4"/>
        <v>1224.435</v>
      </c>
      <c r="Q336" s="51">
        <v>2800.0</v>
      </c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45" t="s">
        <v>213</v>
      </c>
      <c r="B337" s="45" t="s">
        <v>173</v>
      </c>
      <c r="C337" s="45" t="s">
        <v>174</v>
      </c>
      <c r="D337" s="46" t="s">
        <v>42</v>
      </c>
      <c r="E337" s="46" t="s">
        <v>106</v>
      </c>
      <c r="F337" s="46">
        <v>3.0</v>
      </c>
      <c r="G337" s="55" t="s">
        <v>150</v>
      </c>
      <c r="H337" s="134">
        <f>VLOOKUP(G337,'Equipment Pricing'!A:C,3,0)</f>
        <v>533</v>
      </c>
      <c r="I337" s="55" t="s">
        <v>179</v>
      </c>
      <c r="J337" s="134">
        <f>VLOOKUP(I337,'Equipment Pricing'!A:C,3,0)</f>
        <v>374</v>
      </c>
      <c r="K337" s="101">
        <f t="shared" si="1"/>
        <v>907</v>
      </c>
      <c r="L337" s="101">
        <v>400.0</v>
      </c>
      <c r="M337" s="101">
        <f t="shared" si="6"/>
        <v>124.165</v>
      </c>
      <c r="N337" s="101">
        <v>232.0</v>
      </c>
      <c r="O337" s="101">
        <f t="shared" si="3"/>
        <v>1663.165</v>
      </c>
      <c r="P337" s="101">
        <f t="shared" si="4"/>
        <v>1136.835</v>
      </c>
      <c r="Q337" s="51">
        <v>2800.0</v>
      </c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45" t="s">
        <v>213</v>
      </c>
      <c r="B338" s="45" t="s">
        <v>173</v>
      </c>
      <c r="C338" s="45" t="s">
        <v>174</v>
      </c>
      <c r="D338" s="46" t="s">
        <v>42</v>
      </c>
      <c r="E338" s="46" t="s">
        <v>106</v>
      </c>
      <c r="F338" s="46">
        <v>3.5</v>
      </c>
      <c r="G338" s="55" t="s">
        <v>158</v>
      </c>
      <c r="H338" s="134">
        <f>VLOOKUP(G338,'Equipment Pricing'!A:C,3,0)</f>
        <v>553</v>
      </c>
      <c r="I338" s="55" t="s">
        <v>159</v>
      </c>
      <c r="J338" s="134">
        <f>VLOOKUP(I338,'Equipment Pricing'!A:C,3,0)</f>
        <v>338</v>
      </c>
      <c r="K338" s="101">
        <f t="shared" si="1"/>
        <v>891</v>
      </c>
      <c r="L338" s="101">
        <v>400.0</v>
      </c>
      <c r="M338" s="101">
        <f t="shared" si="6"/>
        <v>122.645</v>
      </c>
      <c r="N338" s="101">
        <v>232.0</v>
      </c>
      <c r="O338" s="101">
        <f t="shared" si="3"/>
        <v>1645.645</v>
      </c>
      <c r="P338" s="101">
        <f t="shared" si="4"/>
        <v>1179.355</v>
      </c>
      <c r="Q338" s="51">
        <v>2825.0</v>
      </c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45" t="s">
        <v>213</v>
      </c>
      <c r="B339" s="45" t="s">
        <v>173</v>
      </c>
      <c r="C339" s="45" t="s">
        <v>174</v>
      </c>
      <c r="D339" s="46" t="s">
        <v>42</v>
      </c>
      <c r="E339" s="46" t="s">
        <v>106</v>
      </c>
      <c r="F339" s="46">
        <v>3.5</v>
      </c>
      <c r="G339" s="55" t="s">
        <v>158</v>
      </c>
      <c r="H339" s="134">
        <f>VLOOKUP(G339,'Equipment Pricing'!A:C,3,0)</f>
        <v>553</v>
      </c>
      <c r="I339" s="55" t="s">
        <v>180</v>
      </c>
      <c r="J339" s="134">
        <f>VLOOKUP(I339,'Equipment Pricing'!A:C,3,0)</f>
        <v>382</v>
      </c>
      <c r="K339" s="101">
        <f t="shared" si="1"/>
        <v>935</v>
      </c>
      <c r="L339" s="101">
        <v>400.0</v>
      </c>
      <c r="M339" s="101">
        <f t="shared" si="6"/>
        <v>126.825</v>
      </c>
      <c r="N339" s="101">
        <v>232.0</v>
      </c>
      <c r="O339" s="101">
        <f t="shared" si="3"/>
        <v>1693.825</v>
      </c>
      <c r="P339" s="101">
        <f t="shared" si="4"/>
        <v>1131.175</v>
      </c>
      <c r="Q339" s="51">
        <v>2825.0</v>
      </c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45" t="s">
        <v>213</v>
      </c>
      <c r="B340" s="45" t="s">
        <v>173</v>
      </c>
      <c r="C340" s="45" t="s">
        <v>174</v>
      </c>
      <c r="D340" s="46" t="s">
        <v>42</v>
      </c>
      <c r="E340" s="46" t="s">
        <v>106</v>
      </c>
      <c r="F340" s="46">
        <v>4.0</v>
      </c>
      <c r="G340" s="55" t="s">
        <v>158</v>
      </c>
      <c r="H340" s="134">
        <f>VLOOKUP(G340,'Equipment Pricing'!A:C,3,0)</f>
        <v>553</v>
      </c>
      <c r="I340" s="55" t="s">
        <v>161</v>
      </c>
      <c r="J340" s="134">
        <f>VLOOKUP(I340,'Equipment Pricing'!A:C,3,0)</f>
        <v>429</v>
      </c>
      <c r="K340" s="101">
        <f t="shared" si="1"/>
        <v>982</v>
      </c>
      <c r="L340" s="101">
        <v>400.0</v>
      </c>
      <c r="M340" s="101">
        <f t="shared" si="6"/>
        <v>131.29</v>
      </c>
      <c r="N340" s="101">
        <v>232.0</v>
      </c>
      <c r="O340" s="101">
        <f t="shared" si="3"/>
        <v>1745.29</v>
      </c>
      <c r="P340" s="101">
        <f t="shared" si="4"/>
        <v>1204.71</v>
      </c>
      <c r="Q340" s="51">
        <v>2950.0</v>
      </c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45" t="s">
        <v>213</v>
      </c>
      <c r="B341" s="45" t="s">
        <v>173</v>
      </c>
      <c r="C341" s="45" t="s">
        <v>174</v>
      </c>
      <c r="D341" s="46" t="s">
        <v>42</v>
      </c>
      <c r="E341" s="46" t="s">
        <v>106</v>
      </c>
      <c r="F341" s="46">
        <v>4.0</v>
      </c>
      <c r="G341" s="55" t="s">
        <v>158</v>
      </c>
      <c r="H341" s="134">
        <f>VLOOKUP(G341,'Equipment Pricing'!A:C,3,0)</f>
        <v>553</v>
      </c>
      <c r="I341" s="55" t="s">
        <v>181</v>
      </c>
      <c r="J341" s="134">
        <f>VLOOKUP(I341,'Equipment Pricing'!A:C,3,0)</f>
        <v>476</v>
      </c>
      <c r="K341" s="101">
        <f t="shared" si="1"/>
        <v>1029</v>
      </c>
      <c r="L341" s="101">
        <v>400.0</v>
      </c>
      <c r="M341" s="101">
        <f t="shared" si="6"/>
        <v>135.755</v>
      </c>
      <c r="N341" s="101">
        <v>232.0</v>
      </c>
      <c r="O341" s="101">
        <f t="shared" si="3"/>
        <v>1796.755</v>
      </c>
      <c r="P341" s="101">
        <f t="shared" si="4"/>
        <v>1153.245</v>
      </c>
      <c r="Q341" s="51">
        <v>2950.0</v>
      </c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45" t="s">
        <v>213</v>
      </c>
      <c r="B342" s="45" t="s">
        <v>173</v>
      </c>
      <c r="C342" s="45" t="s">
        <v>174</v>
      </c>
      <c r="D342" s="46" t="s">
        <v>42</v>
      </c>
      <c r="E342" s="46" t="s">
        <v>110</v>
      </c>
      <c r="F342" s="46">
        <v>5.0</v>
      </c>
      <c r="G342" s="55" t="s">
        <v>163</v>
      </c>
      <c r="H342" s="134">
        <f>VLOOKUP(G342,'Equipment Pricing'!A:C,3,0)</f>
        <v>552</v>
      </c>
      <c r="I342" s="55" t="s">
        <v>164</v>
      </c>
      <c r="J342" s="134">
        <f>VLOOKUP(I342,'Equipment Pricing'!A:C,3,0)</f>
        <v>394</v>
      </c>
      <c r="K342" s="101">
        <f t="shared" si="1"/>
        <v>946</v>
      </c>
      <c r="L342" s="101">
        <v>400.0</v>
      </c>
      <c r="M342" s="101">
        <f t="shared" si="6"/>
        <v>127.87</v>
      </c>
      <c r="N342" s="101">
        <v>232.0</v>
      </c>
      <c r="O342" s="101">
        <f t="shared" si="3"/>
        <v>1705.87</v>
      </c>
      <c r="P342" s="101">
        <f t="shared" si="4"/>
        <v>1194.13</v>
      </c>
      <c r="Q342" s="51">
        <v>2900.0</v>
      </c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45" t="s">
        <v>213</v>
      </c>
      <c r="B343" s="45" t="s">
        <v>173</v>
      </c>
      <c r="C343" s="45" t="s">
        <v>174</v>
      </c>
      <c r="D343" s="46" t="s">
        <v>42</v>
      </c>
      <c r="E343" s="46" t="s">
        <v>110</v>
      </c>
      <c r="F343" s="46">
        <v>5.0</v>
      </c>
      <c r="G343" s="55" t="s">
        <v>163</v>
      </c>
      <c r="H343" s="134">
        <f>VLOOKUP(G343,'Equipment Pricing'!A:C,3,0)</f>
        <v>552</v>
      </c>
      <c r="I343" s="55" t="s">
        <v>182</v>
      </c>
      <c r="J343" s="134">
        <f>VLOOKUP(I343,'Equipment Pricing'!A:C,3,0)</f>
        <v>491</v>
      </c>
      <c r="K343" s="101">
        <f t="shared" si="1"/>
        <v>1043</v>
      </c>
      <c r="L343" s="101">
        <v>400.0</v>
      </c>
      <c r="M343" s="101">
        <f t="shared" si="6"/>
        <v>137.085</v>
      </c>
      <c r="N343" s="101">
        <v>232.0</v>
      </c>
      <c r="O343" s="101">
        <f t="shared" si="3"/>
        <v>1812.085</v>
      </c>
      <c r="P343" s="101">
        <f t="shared" si="4"/>
        <v>1087.915</v>
      </c>
      <c r="Q343" s="51">
        <v>2900.0</v>
      </c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13:$Z$343"/>
  <mergeCells count="28">
    <mergeCell ref="B4:F4"/>
    <mergeCell ref="B5:F5"/>
    <mergeCell ref="B6:F6"/>
    <mergeCell ref="B7:C7"/>
    <mergeCell ref="D7:F7"/>
    <mergeCell ref="B1:F1"/>
    <mergeCell ref="B2:F2"/>
    <mergeCell ref="J2:O2"/>
    <mergeCell ref="P2:Q2"/>
    <mergeCell ref="B3:F3"/>
    <mergeCell ref="P3:Q3"/>
    <mergeCell ref="P4:Q4"/>
    <mergeCell ref="J3:O3"/>
    <mergeCell ref="J4:O4"/>
    <mergeCell ref="J5:O5"/>
    <mergeCell ref="P5:Q5"/>
    <mergeCell ref="J6:O6"/>
    <mergeCell ref="P6:Q6"/>
    <mergeCell ref="P7:Q7"/>
    <mergeCell ref="J11:O11"/>
    <mergeCell ref="P11:Q11"/>
    <mergeCell ref="J7:O7"/>
    <mergeCell ref="J8:O8"/>
    <mergeCell ref="P8:Q8"/>
    <mergeCell ref="J9:O9"/>
    <mergeCell ref="P9:Q9"/>
    <mergeCell ref="J10:O10"/>
    <mergeCell ref="P10:Q10"/>
  </mergeCell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1.22" defaultRowHeight="15.0"/>
  <cols>
    <col customWidth="1" min="1" max="4" width="11.11"/>
    <col customWidth="1" min="5" max="5" width="18.78"/>
    <col customWidth="1" min="6" max="6" width="11.11"/>
    <col customWidth="1" min="7" max="7" width="18.0"/>
    <col customWidth="1" min="8" max="8" width="11.11"/>
    <col customWidth="1" min="9" max="9" width="15.11"/>
    <col customWidth="1" min="10" max="10" width="11.11"/>
    <col customWidth="1" min="11" max="11" width="13.44"/>
    <col customWidth="1" min="12" max="16" width="11.11"/>
    <col customWidth="1" min="17" max="17" width="39.67"/>
    <col customWidth="1" min="18" max="26" width="11.11"/>
  </cols>
  <sheetData>
    <row r="1">
      <c r="A1" s="1"/>
      <c r="B1" s="2" t="s">
        <v>0</v>
      </c>
      <c r="C1" s="3"/>
      <c r="D1" s="3"/>
      <c r="E1" s="3"/>
      <c r="F1" s="3"/>
      <c r="G1" s="98"/>
      <c r="H1" s="98"/>
      <c r="I1" s="99"/>
      <c r="J1" s="98"/>
      <c r="K1" s="99"/>
      <c r="L1" s="1"/>
      <c r="M1" s="75"/>
      <c r="N1" s="100"/>
      <c r="O1" s="100"/>
      <c r="P1" s="100"/>
      <c r="Q1" s="100"/>
      <c r="R1" s="100"/>
      <c r="S1" s="100"/>
      <c r="T1" s="86"/>
      <c r="U1" s="86"/>
      <c r="V1" s="86"/>
      <c r="W1" s="86"/>
      <c r="X1" s="86"/>
      <c r="Y1" s="86"/>
      <c r="Z1" s="86"/>
    </row>
    <row r="2">
      <c r="A2" s="1"/>
      <c r="B2" s="13" t="s">
        <v>1</v>
      </c>
      <c r="C2" s="14"/>
      <c r="D2" s="14"/>
      <c r="E2" s="14"/>
      <c r="F2" s="15"/>
      <c r="G2" s="1"/>
      <c r="H2" s="84" t="s">
        <v>2</v>
      </c>
      <c r="I2" s="19"/>
      <c r="J2" s="19"/>
      <c r="K2" s="19"/>
      <c r="L2" s="19"/>
      <c r="M2" s="20"/>
      <c r="N2" s="21" t="s">
        <v>3</v>
      </c>
      <c r="O2" s="22"/>
      <c r="P2" s="1"/>
      <c r="Q2" s="1"/>
      <c r="R2" s="100"/>
      <c r="S2" s="100"/>
      <c r="T2" s="86"/>
      <c r="U2" s="86"/>
      <c r="V2" s="86"/>
      <c r="W2" s="86"/>
      <c r="X2" s="86"/>
      <c r="Y2" s="86"/>
      <c r="Z2" s="86"/>
    </row>
    <row r="3">
      <c r="A3" s="1"/>
      <c r="B3" s="23" t="s">
        <v>4</v>
      </c>
      <c r="F3" s="24"/>
      <c r="G3" s="1"/>
      <c r="H3" s="23" t="s">
        <v>5</v>
      </c>
      <c r="N3" s="26" t="s">
        <v>6</v>
      </c>
      <c r="O3" s="27"/>
      <c r="P3" s="1"/>
      <c r="Q3" s="1"/>
      <c r="R3" s="100"/>
      <c r="S3" s="100"/>
      <c r="T3" s="86"/>
      <c r="U3" s="86"/>
      <c r="V3" s="86"/>
      <c r="W3" s="86"/>
      <c r="X3" s="86"/>
      <c r="Y3" s="86"/>
      <c r="Z3" s="86"/>
    </row>
    <row r="4">
      <c r="A4" s="1"/>
      <c r="B4" s="23" t="s">
        <v>7</v>
      </c>
      <c r="F4" s="24"/>
      <c r="G4" s="1"/>
      <c r="H4" s="23" t="s">
        <v>8</v>
      </c>
      <c r="N4" s="28" t="s">
        <v>9</v>
      </c>
      <c r="O4" s="24"/>
      <c r="P4" s="1"/>
      <c r="Q4" s="1"/>
      <c r="R4" s="100"/>
      <c r="S4" s="100"/>
      <c r="T4" s="86"/>
      <c r="U4" s="86"/>
      <c r="V4" s="86"/>
      <c r="W4" s="86"/>
      <c r="X4" s="86"/>
      <c r="Y4" s="86"/>
      <c r="Z4" s="86"/>
    </row>
    <row r="5">
      <c r="A5" s="1"/>
      <c r="B5" s="23" t="s">
        <v>10</v>
      </c>
      <c r="F5" s="24"/>
      <c r="G5" s="1"/>
      <c r="H5" s="23" t="s">
        <v>11</v>
      </c>
      <c r="N5" s="29" t="s">
        <v>6</v>
      </c>
      <c r="O5" s="24"/>
      <c r="P5" s="1"/>
      <c r="Q5" s="1"/>
      <c r="R5" s="100"/>
      <c r="S5" s="100"/>
      <c r="T5" s="86"/>
      <c r="U5" s="86"/>
      <c r="V5" s="86"/>
      <c r="W5" s="86"/>
      <c r="X5" s="86"/>
      <c r="Y5" s="86"/>
      <c r="Z5" s="86"/>
    </row>
    <row r="6">
      <c r="A6" s="1"/>
      <c r="B6" s="30" t="s">
        <v>12</v>
      </c>
      <c r="C6" s="3"/>
      <c r="D6" s="3"/>
      <c r="E6" s="3"/>
      <c r="F6" s="31"/>
      <c r="G6" s="1"/>
      <c r="H6" s="23" t="s">
        <v>13</v>
      </c>
      <c r="N6" s="32">
        <v>150.0</v>
      </c>
      <c r="O6" s="24"/>
      <c r="P6" s="1"/>
      <c r="Q6" s="1"/>
      <c r="R6" s="100"/>
      <c r="S6" s="100"/>
      <c r="T6" s="86"/>
      <c r="U6" s="86"/>
      <c r="V6" s="86"/>
      <c r="W6" s="86"/>
      <c r="X6" s="86"/>
      <c r="Y6" s="86"/>
      <c r="Z6" s="86"/>
    </row>
    <row r="7">
      <c r="A7" s="1"/>
      <c r="B7" s="13" t="s">
        <v>14</v>
      </c>
      <c r="C7" s="15"/>
      <c r="D7" s="33">
        <v>0.095</v>
      </c>
      <c r="E7" s="14"/>
      <c r="F7" s="15"/>
      <c r="G7" s="1"/>
      <c r="H7" s="23" t="s">
        <v>15</v>
      </c>
      <c r="N7" s="28" t="s">
        <v>6</v>
      </c>
      <c r="O7" s="24"/>
      <c r="P7" s="1"/>
      <c r="Q7" s="1"/>
      <c r="R7" s="100"/>
      <c r="S7" s="100"/>
      <c r="T7" s="86"/>
      <c r="U7" s="86"/>
      <c r="V7" s="86"/>
      <c r="W7" s="86"/>
      <c r="X7" s="86"/>
      <c r="Y7" s="86"/>
      <c r="Z7" s="86"/>
    </row>
    <row r="8">
      <c r="A8" s="1"/>
      <c r="B8" s="1"/>
      <c r="C8" s="1"/>
      <c r="D8" s="100"/>
      <c r="E8" s="1"/>
      <c r="F8" s="1"/>
      <c r="G8" s="1"/>
      <c r="H8" s="23" t="s">
        <v>16</v>
      </c>
      <c r="N8" s="32" t="s">
        <v>6</v>
      </c>
      <c r="O8" s="24"/>
      <c r="P8" s="1"/>
      <c r="Q8" s="1"/>
      <c r="R8" s="100"/>
      <c r="S8" s="100"/>
      <c r="T8" s="86"/>
      <c r="U8" s="86"/>
      <c r="V8" s="86"/>
      <c r="W8" s="86"/>
      <c r="X8" s="86"/>
      <c r="Y8" s="86"/>
      <c r="Z8" s="86"/>
    </row>
    <row r="9">
      <c r="A9" s="1"/>
      <c r="B9" s="1"/>
      <c r="C9" s="1"/>
      <c r="D9" s="75"/>
      <c r="E9" s="1"/>
      <c r="F9" s="1"/>
      <c r="G9" s="1"/>
      <c r="H9" s="23" t="s">
        <v>17</v>
      </c>
      <c r="N9" s="32">
        <v>750.0</v>
      </c>
      <c r="O9" s="24"/>
      <c r="P9" s="1"/>
      <c r="Q9" s="1"/>
      <c r="R9" s="100"/>
      <c r="S9" s="100"/>
      <c r="T9" s="86"/>
      <c r="U9" s="86"/>
      <c r="V9" s="86"/>
      <c r="W9" s="86"/>
      <c r="X9" s="86"/>
      <c r="Y9" s="86"/>
      <c r="Z9" s="86"/>
    </row>
    <row r="10">
      <c r="A10" s="1"/>
      <c r="B10" s="1"/>
      <c r="C10" s="1"/>
      <c r="D10" s="75"/>
      <c r="E10" s="1"/>
      <c r="F10" s="1"/>
      <c r="G10" s="1"/>
      <c r="H10" s="23" t="s">
        <v>18</v>
      </c>
      <c r="N10" s="32">
        <v>350.0</v>
      </c>
      <c r="O10" s="24"/>
      <c r="P10" s="1"/>
      <c r="Q10" s="1"/>
      <c r="R10" s="100"/>
      <c r="S10" s="100"/>
      <c r="T10" s="86"/>
      <c r="U10" s="86"/>
      <c r="V10" s="86"/>
      <c r="W10" s="86"/>
      <c r="X10" s="86"/>
      <c r="Y10" s="86"/>
      <c r="Z10" s="86"/>
    </row>
    <row r="11">
      <c r="A11" s="1"/>
      <c r="B11" s="1"/>
      <c r="C11" s="1"/>
      <c r="D11" s="75"/>
      <c r="E11" s="1"/>
      <c r="F11" s="1"/>
      <c r="G11" s="1"/>
      <c r="H11" s="30" t="s">
        <v>19</v>
      </c>
      <c r="I11" s="3"/>
      <c r="J11" s="3"/>
      <c r="K11" s="3"/>
      <c r="L11" s="3"/>
      <c r="M11" s="3"/>
      <c r="N11" s="37" t="s">
        <v>20</v>
      </c>
      <c r="O11" s="31"/>
      <c r="P11" s="1"/>
      <c r="Q11" s="1"/>
      <c r="R11" s="100"/>
      <c r="S11" s="100"/>
      <c r="T11" s="86"/>
      <c r="U11" s="86"/>
      <c r="V11" s="86"/>
      <c r="W11" s="86"/>
      <c r="X11" s="86"/>
      <c r="Y11" s="86"/>
      <c r="Z11" s="86"/>
    </row>
    <row r="12">
      <c r="A12" s="86"/>
      <c r="B12" s="86"/>
      <c r="C12" s="86"/>
      <c r="D12" s="86"/>
      <c r="E12" s="86"/>
      <c r="F12" s="86"/>
      <c r="G12" s="86"/>
      <c r="H12" s="100"/>
      <c r="I12" s="100"/>
      <c r="J12" s="100"/>
      <c r="K12" s="100"/>
      <c r="L12" s="100"/>
      <c r="M12" s="100"/>
      <c r="N12" s="100"/>
      <c r="O12" s="100"/>
      <c r="P12" s="86"/>
      <c r="Q12" s="39" t="s">
        <v>377</v>
      </c>
      <c r="R12" s="86"/>
      <c r="S12" s="86"/>
      <c r="T12" s="86"/>
      <c r="U12" s="86"/>
      <c r="V12" s="86"/>
      <c r="W12" s="86"/>
      <c r="X12" s="86"/>
      <c r="Y12" s="86"/>
      <c r="Z12" s="86"/>
    </row>
    <row r="13">
      <c r="A13" s="40" t="s">
        <v>22</v>
      </c>
      <c r="B13" s="40" t="s">
        <v>23</v>
      </c>
      <c r="C13" s="40" t="s">
        <v>24</v>
      </c>
      <c r="D13" s="40" t="s">
        <v>25</v>
      </c>
      <c r="E13" s="40" t="s">
        <v>26</v>
      </c>
      <c r="F13" s="40" t="s">
        <v>27</v>
      </c>
      <c r="G13" s="40" t="s">
        <v>28</v>
      </c>
      <c r="H13" s="41" t="s">
        <v>3</v>
      </c>
      <c r="I13" s="90" t="s">
        <v>31</v>
      </c>
      <c r="J13" s="90" t="s">
        <v>32</v>
      </c>
      <c r="K13" s="90" t="s">
        <v>33</v>
      </c>
      <c r="L13" s="90" t="s">
        <v>34</v>
      </c>
      <c r="M13" s="90" t="s">
        <v>35</v>
      </c>
      <c r="N13" s="90" t="s">
        <v>36</v>
      </c>
      <c r="O13" s="90" t="s">
        <v>37</v>
      </c>
      <c r="P13" s="1"/>
      <c r="Q13" s="107" t="s">
        <v>370</v>
      </c>
      <c r="R13" s="1"/>
      <c r="S13" s="1"/>
      <c r="T13" s="1"/>
      <c r="U13" s="1"/>
      <c r="V13" s="1"/>
      <c r="W13" s="1"/>
      <c r="X13" s="1"/>
      <c r="Y13" s="1"/>
      <c r="Z13" s="1"/>
    </row>
    <row r="14">
      <c r="A14" s="146" t="s">
        <v>39</v>
      </c>
      <c r="B14" s="147" t="s">
        <v>40</v>
      </c>
      <c r="C14" s="147" t="s">
        <v>41</v>
      </c>
      <c r="D14" s="148" t="s">
        <v>42</v>
      </c>
      <c r="E14" s="148" t="s">
        <v>378</v>
      </c>
      <c r="F14" s="148">
        <v>1.5</v>
      </c>
      <c r="G14" s="47" t="s">
        <v>44</v>
      </c>
      <c r="H14" s="48">
        <f>VLOOKUP(G14,'Equipment Pricing'!A:C,3,0)</f>
        <v>815</v>
      </c>
      <c r="I14" s="154">
        <v>815.0</v>
      </c>
      <c r="J14" s="101">
        <v>310.0</v>
      </c>
      <c r="K14" s="101">
        <f t="shared" ref="K14:K343" si="1">(I14+J14)*0.095</f>
        <v>106.875</v>
      </c>
      <c r="L14" s="101">
        <v>146.0</v>
      </c>
      <c r="M14" s="101">
        <f t="shared" ref="M14:M343" si="2">SUM(I14:L14)</f>
        <v>1377.875</v>
      </c>
      <c r="N14" s="101">
        <f t="shared" ref="N14:N343" si="3">O14-M14</f>
        <v>647.125</v>
      </c>
      <c r="O14" s="51">
        <v>2025.0</v>
      </c>
      <c r="P14" s="1"/>
      <c r="Q14" s="149" t="s">
        <v>47</v>
      </c>
      <c r="R14" s="1"/>
      <c r="S14" s="1"/>
      <c r="T14" s="1"/>
      <c r="U14" s="1"/>
      <c r="V14" s="1"/>
      <c r="W14" s="1"/>
      <c r="X14" s="1"/>
      <c r="Y14" s="1"/>
      <c r="Z14" s="1"/>
    </row>
    <row r="15">
      <c r="A15" s="44" t="s">
        <v>39</v>
      </c>
      <c r="B15" s="45" t="s">
        <v>40</v>
      </c>
      <c r="C15" s="45" t="s">
        <v>41</v>
      </c>
      <c r="D15" s="46" t="s">
        <v>42</v>
      </c>
      <c r="E15" s="148" t="s">
        <v>378</v>
      </c>
      <c r="F15" s="46">
        <v>1.5</v>
      </c>
      <c r="G15" s="47" t="s">
        <v>44</v>
      </c>
      <c r="H15" s="48">
        <f>VLOOKUP(G15,'Equipment Pricing'!A:C,3,0)</f>
        <v>815</v>
      </c>
      <c r="I15" s="154">
        <v>815.0</v>
      </c>
      <c r="J15" s="101">
        <v>310.0</v>
      </c>
      <c r="K15" s="101">
        <f t="shared" si="1"/>
        <v>106.875</v>
      </c>
      <c r="L15" s="101">
        <v>146.0</v>
      </c>
      <c r="M15" s="101">
        <f t="shared" si="2"/>
        <v>1377.875</v>
      </c>
      <c r="N15" s="101">
        <f t="shared" si="3"/>
        <v>647.125</v>
      </c>
      <c r="O15" s="51">
        <v>2025.0</v>
      </c>
      <c r="P15" s="1"/>
      <c r="Q15" s="149" t="s">
        <v>58</v>
      </c>
      <c r="R15" s="1"/>
      <c r="S15" s="1"/>
      <c r="T15" s="1"/>
      <c r="U15" s="1"/>
      <c r="V15" s="1"/>
      <c r="W15" s="1"/>
      <c r="X15" s="1"/>
      <c r="Y15" s="1"/>
      <c r="Z15" s="1"/>
    </row>
    <row r="16">
      <c r="A16" s="44" t="s">
        <v>39</v>
      </c>
      <c r="B16" s="45" t="s">
        <v>40</v>
      </c>
      <c r="C16" s="45" t="s">
        <v>41</v>
      </c>
      <c r="D16" s="46" t="s">
        <v>42</v>
      </c>
      <c r="E16" s="148" t="s">
        <v>378</v>
      </c>
      <c r="F16" s="46">
        <v>2.0</v>
      </c>
      <c r="G16" s="47" t="s">
        <v>51</v>
      </c>
      <c r="H16" s="48">
        <f>VLOOKUP(G16,'Equipment Pricing'!A:C,3,0)</f>
        <v>815</v>
      </c>
      <c r="I16" s="154">
        <v>815.0</v>
      </c>
      <c r="J16" s="101">
        <v>310.0</v>
      </c>
      <c r="K16" s="101">
        <f t="shared" si="1"/>
        <v>106.875</v>
      </c>
      <c r="L16" s="101">
        <v>146.0</v>
      </c>
      <c r="M16" s="101">
        <f t="shared" si="2"/>
        <v>1377.875</v>
      </c>
      <c r="N16" s="101">
        <f t="shared" si="3"/>
        <v>647.125</v>
      </c>
      <c r="O16" s="51">
        <v>2025.0</v>
      </c>
      <c r="P16" s="1"/>
      <c r="Q16" s="149" t="s">
        <v>61</v>
      </c>
      <c r="R16" s="1"/>
      <c r="S16" s="1"/>
      <c r="T16" s="1"/>
      <c r="U16" s="1"/>
      <c r="V16" s="1"/>
      <c r="W16" s="1"/>
      <c r="X16" s="1"/>
      <c r="Y16" s="1"/>
      <c r="Z16" s="1"/>
    </row>
    <row r="17">
      <c r="A17" s="44" t="s">
        <v>39</v>
      </c>
      <c r="B17" s="45" t="s">
        <v>40</v>
      </c>
      <c r="C17" s="45" t="s">
        <v>41</v>
      </c>
      <c r="D17" s="46" t="s">
        <v>42</v>
      </c>
      <c r="E17" s="148" t="s">
        <v>378</v>
      </c>
      <c r="F17" s="46">
        <v>2.0</v>
      </c>
      <c r="G17" s="47" t="s">
        <v>51</v>
      </c>
      <c r="H17" s="48">
        <f>VLOOKUP(G17,'Equipment Pricing'!A:C,3,0)</f>
        <v>815</v>
      </c>
      <c r="I17" s="154">
        <v>815.0</v>
      </c>
      <c r="J17" s="101">
        <v>310.0</v>
      </c>
      <c r="K17" s="101">
        <f t="shared" si="1"/>
        <v>106.875</v>
      </c>
      <c r="L17" s="101">
        <v>146.0</v>
      </c>
      <c r="M17" s="101">
        <f t="shared" si="2"/>
        <v>1377.875</v>
      </c>
      <c r="N17" s="101">
        <f t="shared" si="3"/>
        <v>647.125</v>
      </c>
      <c r="O17" s="51">
        <v>2025.0</v>
      </c>
      <c r="P17" s="1"/>
      <c r="Q17" s="149" t="s">
        <v>82</v>
      </c>
      <c r="R17" s="1"/>
      <c r="S17" s="1"/>
      <c r="T17" s="1"/>
      <c r="U17" s="1"/>
      <c r="V17" s="1"/>
      <c r="W17" s="1"/>
      <c r="X17" s="1"/>
      <c r="Y17" s="1"/>
      <c r="Z17" s="1"/>
    </row>
    <row r="18">
      <c r="A18" s="44" t="s">
        <v>39</v>
      </c>
      <c r="B18" s="45" t="s">
        <v>40</v>
      </c>
      <c r="C18" s="45" t="s">
        <v>41</v>
      </c>
      <c r="D18" s="46" t="s">
        <v>42</v>
      </c>
      <c r="E18" s="148" t="s">
        <v>378</v>
      </c>
      <c r="F18" s="46">
        <v>2.0</v>
      </c>
      <c r="G18" s="47" t="s">
        <v>51</v>
      </c>
      <c r="H18" s="48">
        <f>VLOOKUP(G18,'Equipment Pricing'!A:C,3,0)</f>
        <v>815</v>
      </c>
      <c r="I18" s="154">
        <v>815.0</v>
      </c>
      <c r="J18" s="101">
        <v>310.0</v>
      </c>
      <c r="K18" s="101">
        <f t="shared" si="1"/>
        <v>106.875</v>
      </c>
      <c r="L18" s="101">
        <v>146.0</v>
      </c>
      <c r="M18" s="101">
        <f t="shared" si="2"/>
        <v>1377.875</v>
      </c>
      <c r="N18" s="101">
        <f t="shared" si="3"/>
        <v>647.125</v>
      </c>
      <c r="O18" s="51">
        <v>2025.0</v>
      </c>
      <c r="P18" s="1"/>
      <c r="Q18" s="149" t="s">
        <v>86</v>
      </c>
      <c r="R18" s="1"/>
      <c r="S18" s="1"/>
      <c r="T18" s="1"/>
      <c r="U18" s="1"/>
      <c r="V18" s="1"/>
      <c r="W18" s="1"/>
      <c r="X18" s="1"/>
      <c r="Y18" s="1"/>
      <c r="Z18" s="1"/>
    </row>
    <row r="19">
      <c r="A19" s="44" t="s">
        <v>39</v>
      </c>
      <c r="B19" s="45" t="s">
        <v>40</v>
      </c>
      <c r="C19" s="45" t="s">
        <v>41</v>
      </c>
      <c r="D19" s="46" t="s">
        <v>42</v>
      </c>
      <c r="E19" s="148" t="s">
        <v>378</v>
      </c>
      <c r="F19" s="46">
        <v>2.5</v>
      </c>
      <c r="G19" s="47" t="s">
        <v>59</v>
      </c>
      <c r="H19" s="48">
        <f>VLOOKUP(G19,'Equipment Pricing'!A:C,3,0)</f>
        <v>834</v>
      </c>
      <c r="I19" s="154">
        <v>834.0</v>
      </c>
      <c r="J19" s="101">
        <v>310.0</v>
      </c>
      <c r="K19" s="101">
        <f t="shared" si="1"/>
        <v>108.68</v>
      </c>
      <c r="L19" s="101">
        <v>146.0</v>
      </c>
      <c r="M19" s="101">
        <f t="shared" si="2"/>
        <v>1398.68</v>
      </c>
      <c r="N19" s="101">
        <f t="shared" si="3"/>
        <v>651.32</v>
      </c>
      <c r="O19" s="51">
        <v>2050.0</v>
      </c>
      <c r="P19" s="1"/>
      <c r="Q19" s="149" t="s">
        <v>94</v>
      </c>
      <c r="R19" s="1"/>
      <c r="S19" s="1"/>
      <c r="T19" s="1"/>
      <c r="U19" s="1"/>
      <c r="V19" s="1"/>
      <c r="W19" s="1"/>
      <c r="X19" s="1"/>
      <c r="Y19" s="1"/>
      <c r="Z19" s="1"/>
    </row>
    <row r="20">
      <c r="A20" s="44" t="s">
        <v>39</v>
      </c>
      <c r="B20" s="45" t="s">
        <v>40</v>
      </c>
      <c r="C20" s="45" t="s">
        <v>41</v>
      </c>
      <c r="D20" s="46" t="s">
        <v>42</v>
      </c>
      <c r="E20" s="148" t="s">
        <v>378</v>
      </c>
      <c r="F20" s="46">
        <v>2.5</v>
      </c>
      <c r="G20" s="47" t="s">
        <v>59</v>
      </c>
      <c r="H20" s="48">
        <f>VLOOKUP(G20,'Equipment Pricing'!A:C,3,0)</f>
        <v>834</v>
      </c>
      <c r="I20" s="154">
        <v>834.0</v>
      </c>
      <c r="J20" s="101">
        <v>310.0</v>
      </c>
      <c r="K20" s="101">
        <f t="shared" si="1"/>
        <v>108.68</v>
      </c>
      <c r="L20" s="101">
        <v>146.0</v>
      </c>
      <c r="M20" s="101">
        <f t="shared" si="2"/>
        <v>1398.68</v>
      </c>
      <c r="N20" s="101">
        <f t="shared" si="3"/>
        <v>651.32</v>
      </c>
      <c r="O20" s="51">
        <v>2050.0</v>
      </c>
      <c r="P20" s="1"/>
      <c r="Q20" s="149" t="s">
        <v>96</v>
      </c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44" t="s">
        <v>39</v>
      </c>
      <c r="B21" s="45" t="s">
        <v>40</v>
      </c>
      <c r="C21" s="45" t="s">
        <v>41</v>
      </c>
      <c r="D21" s="46" t="s">
        <v>42</v>
      </c>
      <c r="E21" s="148" t="s">
        <v>378</v>
      </c>
      <c r="F21" s="46">
        <v>3.0</v>
      </c>
      <c r="G21" s="47" t="s">
        <v>64</v>
      </c>
      <c r="H21" s="48">
        <f>VLOOKUP(G21,'Equipment Pricing'!A:C,3,0)</f>
        <v>910</v>
      </c>
      <c r="I21" s="154">
        <v>910.0</v>
      </c>
      <c r="J21" s="101">
        <v>310.0</v>
      </c>
      <c r="K21" s="101">
        <f t="shared" si="1"/>
        <v>115.9</v>
      </c>
      <c r="L21" s="101">
        <v>146.0</v>
      </c>
      <c r="M21" s="101">
        <f t="shared" si="2"/>
        <v>1481.9</v>
      </c>
      <c r="N21" s="101">
        <f t="shared" si="3"/>
        <v>668.1</v>
      </c>
      <c r="O21" s="51">
        <v>2150.0</v>
      </c>
      <c r="P21" s="1"/>
      <c r="Q21" s="149" t="s">
        <v>97</v>
      </c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44" t="s">
        <v>39</v>
      </c>
      <c r="B22" s="45" t="s">
        <v>40</v>
      </c>
      <c r="C22" s="45" t="s">
        <v>41</v>
      </c>
      <c r="D22" s="46" t="s">
        <v>42</v>
      </c>
      <c r="E22" s="148" t="s">
        <v>378</v>
      </c>
      <c r="F22" s="46">
        <v>3.0</v>
      </c>
      <c r="G22" s="47" t="s">
        <v>64</v>
      </c>
      <c r="H22" s="48">
        <f>VLOOKUP(G22,'Equipment Pricing'!A:C,3,0)</f>
        <v>910</v>
      </c>
      <c r="I22" s="154">
        <v>910.0</v>
      </c>
      <c r="J22" s="101">
        <v>310.0</v>
      </c>
      <c r="K22" s="101">
        <f t="shared" si="1"/>
        <v>115.9</v>
      </c>
      <c r="L22" s="101">
        <v>146.0</v>
      </c>
      <c r="M22" s="101">
        <f t="shared" si="2"/>
        <v>1481.9</v>
      </c>
      <c r="N22" s="101">
        <f t="shared" si="3"/>
        <v>668.1</v>
      </c>
      <c r="O22" s="51">
        <v>2150.0</v>
      </c>
      <c r="P22" s="1"/>
      <c r="Q22" s="149" t="s">
        <v>98</v>
      </c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44" t="s">
        <v>39</v>
      </c>
      <c r="B23" s="45" t="s">
        <v>40</v>
      </c>
      <c r="C23" s="45" t="s">
        <v>41</v>
      </c>
      <c r="D23" s="46" t="s">
        <v>42</v>
      </c>
      <c r="E23" s="148" t="s">
        <v>378</v>
      </c>
      <c r="F23" s="46">
        <v>3.5</v>
      </c>
      <c r="G23" s="47" t="s">
        <v>71</v>
      </c>
      <c r="H23" s="48">
        <f>VLOOKUP(G23,'Equipment Pricing'!A:C,3,0)</f>
        <v>1144</v>
      </c>
      <c r="I23" s="154">
        <v>1144.0</v>
      </c>
      <c r="J23" s="101">
        <v>310.0</v>
      </c>
      <c r="K23" s="101">
        <f t="shared" si="1"/>
        <v>138.13</v>
      </c>
      <c r="L23" s="101">
        <v>146.0</v>
      </c>
      <c r="M23" s="101">
        <f t="shared" si="2"/>
        <v>1738.13</v>
      </c>
      <c r="N23" s="101">
        <f t="shared" si="3"/>
        <v>646.87</v>
      </c>
      <c r="O23" s="51">
        <v>2385.0</v>
      </c>
      <c r="P23" s="1"/>
      <c r="Q23" s="149" t="s">
        <v>99</v>
      </c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44" t="s">
        <v>39</v>
      </c>
      <c r="B24" s="45" t="s">
        <v>40</v>
      </c>
      <c r="C24" s="45" t="s">
        <v>41</v>
      </c>
      <c r="D24" s="46" t="s">
        <v>42</v>
      </c>
      <c r="E24" s="148" t="s">
        <v>378</v>
      </c>
      <c r="F24" s="46">
        <v>3.5</v>
      </c>
      <c r="G24" s="47" t="s">
        <v>71</v>
      </c>
      <c r="H24" s="48">
        <f>VLOOKUP(G24,'Equipment Pricing'!A:C,3,0)</f>
        <v>1144</v>
      </c>
      <c r="I24" s="154">
        <v>1144.0</v>
      </c>
      <c r="J24" s="101">
        <v>310.0</v>
      </c>
      <c r="K24" s="101">
        <f t="shared" si="1"/>
        <v>138.13</v>
      </c>
      <c r="L24" s="101">
        <v>146.0</v>
      </c>
      <c r="M24" s="101">
        <f t="shared" si="2"/>
        <v>1738.13</v>
      </c>
      <c r="N24" s="101">
        <f t="shared" si="3"/>
        <v>646.87</v>
      </c>
      <c r="O24" s="51">
        <v>2385.0</v>
      </c>
      <c r="P24" s="1"/>
      <c r="Q24" s="53" t="s">
        <v>371</v>
      </c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44" t="s">
        <v>39</v>
      </c>
      <c r="B25" s="45" t="s">
        <v>40</v>
      </c>
      <c r="C25" s="45" t="s">
        <v>41</v>
      </c>
      <c r="D25" s="46" t="s">
        <v>42</v>
      </c>
      <c r="E25" s="148" t="s">
        <v>378</v>
      </c>
      <c r="F25" s="46">
        <v>4.0</v>
      </c>
      <c r="G25" s="47" t="s">
        <v>78</v>
      </c>
      <c r="H25" s="48">
        <f>VLOOKUP(G25,'Equipment Pricing'!A:C,3,0)</f>
        <v>1191</v>
      </c>
      <c r="I25" s="154">
        <v>1191.0</v>
      </c>
      <c r="J25" s="101">
        <v>310.0</v>
      </c>
      <c r="K25" s="101">
        <f t="shared" si="1"/>
        <v>142.595</v>
      </c>
      <c r="L25" s="101">
        <v>146.0</v>
      </c>
      <c r="M25" s="101">
        <f t="shared" si="2"/>
        <v>1789.595</v>
      </c>
      <c r="N25" s="101">
        <f t="shared" si="3"/>
        <v>660.405</v>
      </c>
      <c r="O25" s="51">
        <v>2450.0</v>
      </c>
      <c r="P25" s="1"/>
      <c r="Q25" s="150" t="s">
        <v>314</v>
      </c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44" t="s">
        <v>39</v>
      </c>
      <c r="B26" s="45" t="s">
        <v>40</v>
      </c>
      <c r="C26" s="45" t="s">
        <v>41</v>
      </c>
      <c r="D26" s="46" t="s">
        <v>42</v>
      </c>
      <c r="E26" s="148" t="s">
        <v>378</v>
      </c>
      <c r="F26" s="46">
        <v>4.0</v>
      </c>
      <c r="G26" s="47" t="s">
        <v>78</v>
      </c>
      <c r="H26" s="48">
        <f>VLOOKUP(G26,'Equipment Pricing'!A:C,3,0)</f>
        <v>1191</v>
      </c>
      <c r="I26" s="154">
        <v>1191.0</v>
      </c>
      <c r="J26" s="101">
        <v>310.0</v>
      </c>
      <c r="K26" s="101">
        <f t="shared" si="1"/>
        <v>142.595</v>
      </c>
      <c r="L26" s="101">
        <v>146.0</v>
      </c>
      <c r="M26" s="101">
        <f t="shared" si="2"/>
        <v>1789.595</v>
      </c>
      <c r="N26" s="101">
        <f t="shared" si="3"/>
        <v>660.405</v>
      </c>
      <c r="O26" s="51">
        <v>2450.0</v>
      </c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44" t="s">
        <v>39</v>
      </c>
      <c r="B27" s="45" t="s">
        <v>40</v>
      </c>
      <c r="C27" s="45" t="s">
        <v>41</v>
      </c>
      <c r="D27" s="46" t="s">
        <v>42</v>
      </c>
      <c r="E27" s="148" t="s">
        <v>378</v>
      </c>
      <c r="F27" s="46">
        <v>5.0</v>
      </c>
      <c r="G27" s="47" t="s">
        <v>83</v>
      </c>
      <c r="H27" s="48">
        <f>VLOOKUP(G27,'Equipment Pricing'!A:C,3,0)</f>
        <v>1374</v>
      </c>
      <c r="I27" s="154">
        <v>1374.0</v>
      </c>
      <c r="J27" s="101">
        <v>310.0</v>
      </c>
      <c r="K27" s="101">
        <f t="shared" si="1"/>
        <v>159.98</v>
      </c>
      <c r="L27" s="101">
        <v>146.0</v>
      </c>
      <c r="M27" s="101">
        <f t="shared" si="2"/>
        <v>1989.98</v>
      </c>
      <c r="N27" s="101">
        <f t="shared" si="3"/>
        <v>660.02</v>
      </c>
      <c r="O27" s="51">
        <v>2650.0</v>
      </c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44" t="s">
        <v>39</v>
      </c>
      <c r="B28" s="45" t="s">
        <v>40</v>
      </c>
      <c r="C28" s="45" t="s">
        <v>41</v>
      </c>
      <c r="D28" s="46" t="s">
        <v>42</v>
      </c>
      <c r="E28" s="148" t="s">
        <v>378</v>
      </c>
      <c r="F28" s="46">
        <v>5.0</v>
      </c>
      <c r="G28" s="47" t="s">
        <v>83</v>
      </c>
      <c r="H28" s="48">
        <f>VLOOKUP(G28,'Equipment Pricing'!A:C,3,0)</f>
        <v>1374</v>
      </c>
      <c r="I28" s="154">
        <v>1374.0</v>
      </c>
      <c r="J28" s="101">
        <v>310.0</v>
      </c>
      <c r="K28" s="101">
        <f t="shared" si="1"/>
        <v>159.98</v>
      </c>
      <c r="L28" s="101">
        <v>146.0</v>
      </c>
      <c r="M28" s="101">
        <f t="shared" si="2"/>
        <v>1989.98</v>
      </c>
      <c r="N28" s="101">
        <f t="shared" si="3"/>
        <v>660.02</v>
      </c>
      <c r="O28" s="51">
        <v>2650.0</v>
      </c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44" t="s">
        <v>91</v>
      </c>
      <c r="B29" s="45" t="s">
        <v>92</v>
      </c>
      <c r="C29" s="45" t="s">
        <v>93</v>
      </c>
      <c r="D29" s="46" t="s">
        <v>42</v>
      </c>
      <c r="E29" s="148" t="s">
        <v>378</v>
      </c>
      <c r="F29" s="46">
        <v>1.5</v>
      </c>
      <c r="G29" s="47" t="s">
        <v>44</v>
      </c>
      <c r="H29" s="48">
        <f>VLOOKUP(G29,'Equipment Pricing'!A:C,3,0)</f>
        <v>815</v>
      </c>
      <c r="I29" s="154">
        <v>815.0</v>
      </c>
      <c r="J29" s="101">
        <v>310.0</v>
      </c>
      <c r="K29" s="101">
        <f t="shared" si="1"/>
        <v>106.875</v>
      </c>
      <c r="L29" s="101">
        <v>146.0</v>
      </c>
      <c r="M29" s="101">
        <f t="shared" si="2"/>
        <v>1377.875</v>
      </c>
      <c r="N29" s="101">
        <f t="shared" si="3"/>
        <v>647.125</v>
      </c>
      <c r="O29" s="51">
        <v>2025.0</v>
      </c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44" t="s">
        <v>91</v>
      </c>
      <c r="B30" s="45" t="s">
        <v>92</v>
      </c>
      <c r="C30" s="45" t="s">
        <v>93</v>
      </c>
      <c r="D30" s="46" t="s">
        <v>42</v>
      </c>
      <c r="E30" s="148" t="s">
        <v>378</v>
      </c>
      <c r="F30" s="46">
        <v>2.0</v>
      </c>
      <c r="G30" s="47" t="s">
        <v>51</v>
      </c>
      <c r="H30" s="48">
        <f>VLOOKUP(G30,'Equipment Pricing'!A:C,3,0)</f>
        <v>815</v>
      </c>
      <c r="I30" s="154">
        <v>815.0</v>
      </c>
      <c r="J30" s="101">
        <v>310.0</v>
      </c>
      <c r="K30" s="101">
        <f t="shared" si="1"/>
        <v>106.875</v>
      </c>
      <c r="L30" s="101">
        <v>146.0</v>
      </c>
      <c r="M30" s="101">
        <f t="shared" si="2"/>
        <v>1377.875</v>
      </c>
      <c r="N30" s="101">
        <f t="shared" si="3"/>
        <v>647.125</v>
      </c>
      <c r="O30" s="51">
        <v>2025.0</v>
      </c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44" t="s">
        <v>91</v>
      </c>
      <c r="B31" s="45" t="s">
        <v>92</v>
      </c>
      <c r="C31" s="45" t="s">
        <v>93</v>
      </c>
      <c r="D31" s="46" t="s">
        <v>42</v>
      </c>
      <c r="E31" s="148" t="s">
        <v>378</v>
      </c>
      <c r="F31" s="46">
        <v>2.5</v>
      </c>
      <c r="G31" s="47" t="s">
        <v>59</v>
      </c>
      <c r="H31" s="48">
        <f>VLOOKUP(G31,'Equipment Pricing'!A:C,3,0)</f>
        <v>834</v>
      </c>
      <c r="I31" s="154">
        <v>834.0</v>
      </c>
      <c r="J31" s="101">
        <v>310.0</v>
      </c>
      <c r="K31" s="101">
        <f t="shared" si="1"/>
        <v>108.68</v>
      </c>
      <c r="L31" s="101">
        <v>146.0</v>
      </c>
      <c r="M31" s="101">
        <f t="shared" si="2"/>
        <v>1398.68</v>
      </c>
      <c r="N31" s="101">
        <f t="shared" si="3"/>
        <v>651.32</v>
      </c>
      <c r="O31" s="51">
        <v>2050.0</v>
      </c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44" t="s">
        <v>91</v>
      </c>
      <c r="B32" s="45" t="s">
        <v>92</v>
      </c>
      <c r="C32" s="45" t="s">
        <v>93</v>
      </c>
      <c r="D32" s="46" t="s">
        <v>42</v>
      </c>
      <c r="E32" s="148" t="s">
        <v>378</v>
      </c>
      <c r="F32" s="46">
        <v>3.0</v>
      </c>
      <c r="G32" s="47" t="s">
        <v>64</v>
      </c>
      <c r="H32" s="48">
        <f>VLOOKUP(G32,'Equipment Pricing'!A:C,3,0)</f>
        <v>910</v>
      </c>
      <c r="I32" s="154">
        <v>910.0</v>
      </c>
      <c r="J32" s="101">
        <v>310.0</v>
      </c>
      <c r="K32" s="101">
        <f t="shared" si="1"/>
        <v>115.9</v>
      </c>
      <c r="L32" s="101">
        <v>146.0</v>
      </c>
      <c r="M32" s="101">
        <f t="shared" si="2"/>
        <v>1481.9</v>
      </c>
      <c r="N32" s="101">
        <f t="shared" si="3"/>
        <v>668.1</v>
      </c>
      <c r="O32" s="51">
        <v>2150.0</v>
      </c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44" t="s">
        <v>91</v>
      </c>
      <c r="B33" s="45" t="s">
        <v>92</v>
      </c>
      <c r="C33" s="45" t="s">
        <v>93</v>
      </c>
      <c r="D33" s="46" t="s">
        <v>42</v>
      </c>
      <c r="E33" s="148" t="s">
        <v>378</v>
      </c>
      <c r="F33" s="46">
        <v>3.5</v>
      </c>
      <c r="G33" s="47" t="s">
        <v>71</v>
      </c>
      <c r="H33" s="48">
        <f>VLOOKUP(G33,'Equipment Pricing'!A:C,3,0)</f>
        <v>1144</v>
      </c>
      <c r="I33" s="154">
        <v>1144.0</v>
      </c>
      <c r="J33" s="101">
        <v>310.0</v>
      </c>
      <c r="K33" s="101">
        <f t="shared" si="1"/>
        <v>138.13</v>
      </c>
      <c r="L33" s="101">
        <v>146.0</v>
      </c>
      <c r="M33" s="101">
        <f t="shared" si="2"/>
        <v>1738.13</v>
      </c>
      <c r="N33" s="101">
        <f t="shared" si="3"/>
        <v>646.87</v>
      </c>
      <c r="O33" s="51">
        <v>2385.0</v>
      </c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44" t="s">
        <v>91</v>
      </c>
      <c r="B34" s="45" t="s">
        <v>92</v>
      </c>
      <c r="C34" s="45" t="s">
        <v>93</v>
      </c>
      <c r="D34" s="46" t="s">
        <v>42</v>
      </c>
      <c r="E34" s="148" t="s">
        <v>378</v>
      </c>
      <c r="F34" s="46">
        <v>4.0</v>
      </c>
      <c r="G34" s="47" t="s">
        <v>78</v>
      </c>
      <c r="H34" s="48">
        <f>VLOOKUP(G34,'Equipment Pricing'!A:C,3,0)</f>
        <v>1191</v>
      </c>
      <c r="I34" s="154">
        <v>1191.0</v>
      </c>
      <c r="J34" s="101">
        <v>310.0</v>
      </c>
      <c r="K34" s="101">
        <f t="shared" si="1"/>
        <v>142.595</v>
      </c>
      <c r="L34" s="101">
        <v>146.0</v>
      </c>
      <c r="M34" s="101">
        <f t="shared" si="2"/>
        <v>1789.595</v>
      </c>
      <c r="N34" s="101">
        <f t="shared" si="3"/>
        <v>660.405</v>
      </c>
      <c r="O34" s="51">
        <v>2450.0</v>
      </c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44" t="s">
        <v>91</v>
      </c>
      <c r="B35" s="45" t="s">
        <v>92</v>
      </c>
      <c r="C35" s="45" t="s">
        <v>93</v>
      </c>
      <c r="D35" s="46" t="s">
        <v>42</v>
      </c>
      <c r="E35" s="148" t="s">
        <v>378</v>
      </c>
      <c r="F35" s="46">
        <v>5.0</v>
      </c>
      <c r="G35" s="47" t="s">
        <v>83</v>
      </c>
      <c r="H35" s="48">
        <f>VLOOKUP(G35,'Equipment Pricing'!A:C,3,0)</f>
        <v>1374</v>
      </c>
      <c r="I35" s="154">
        <v>1374.0</v>
      </c>
      <c r="J35" s="101">
        <v>310.0</v>
      </c>
      <c r="K35" s="101">
        <f t="shared" si="1"/>
        <v>159.98</v>
      </c>
      <c r="L35" s="101">
        <v>146.0</v>
      </c>
      <c r="M35" s="101">
        <f t="shared" si="2"/>
        <v>1989.98</v>
      </c>
      <c r="N35" s="101">
        <f t="shared" si="3"/>
        <v>660.02</v>
      </c>
      <c r="O35" s="51">
        <v>2650.0</v>
      </c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45" t="s">
        <v>101</v>
      </c>
      <c r="B36" s="45" t="s">
        <v>102</v>
      </c>
      <c r="C36" s="45" t="s">
        <v>93</v>
      </c>
      <c r="D36" s="55" t="s">
        <v>42</v>
      </c>
      <c r="E36" s="148" t="s">
        <v>379</v>
      </c>
      <c r="F36" s="46">
        <v>1.5</v>
      </c>
      <c r="G36" s="155" t="s">
        <v>104</v>
      </c>
      <c r="H36" s="48">
        <f>VLOOKUP(G36,'Equipment Pricing'!A:C,3,0)</f>
        <v>823</v>
      </c>
      <c r="I36" s="48">
        <v>843.0</v>
      </c>
      <c r="J36" s="101">
        <v>310.0</v>
      </c>
      <c r="K36" s="101">
        <f t="shared" si="1"/>
        <v>109.535</v>
      </c>
      <c r="L36" s="101">
        <v>146.0</v>
      </c>
      <c r="M36" s="101">
        <f t="shared" si="2"/>
        <v>1408.535</v>
      </c>
      <c r="N36" s="101">
        <f t="shared" si="3"/>
        <v>616.465</v>
      </c>
      <c r="O36" s="51">
        <v>2025.0</v>
      </c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45" t="s">
        <v>101</v>
      </c>
      <c r="B37" s="45" t="s">
        <v>102</v>
      </c>
      <c r="C37" s="45" t="s">
        <v>93</v>
      </c>
      <c r="D37" s="55" t="s">
        <v>42</v>
      </c>
      <c r="E37" s="148" t="s">
        <v>379</v>
      </c>
      <c r="F37" s="46">
        <v>2.0</v>
      </c>
      <c r="G37" s="155" t="s">
        <v>107</v>
      </c>
      <c r="H37" s="48">
        <f>VLOOKUP(G37,'Equipment Pricing'!A:C,3,0)</f>
        <v>836</v>
      </c>
      <c r="I37" s="48">
        <v>857.0</v>
      </c>
      <c r="J37" s="101">
        <v>310.0</v>
      </c>
      <c r="K37" s="101">
        <f t="shared" si="1"/>
        <v>110.865</v>
      </c>
      <c r="L37" s="101">
        <v>146.0</v>
      </c>
      <c r="M37" s="101">
        <f t="shared" si="2"/>
        <v>1423.865</v>
      </c>
      <c r="N37" s="101">
        <f t="shared" si="3"/>
        <v>601.135</v>
      </c>
      <c r="O37" s="51">
        <v>2025.0</v>
      </c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45" t="s">
        <v>101</v>
      </c>
      <c r="B38" s="45" t="s">
        <v>102</v>
      </c>
      <c r="C38" s="45" t="s">
        <v>93</v>
      </c>
      <c r="D38" s="55" t="s">
        <v>42</v>
      </c>
      <c r="E38" s="148" t="s">
        <v>379</v>
      </c>
      <c r="F38" s="46">
        <v>2.5</v>
      </c>
      <c r="G38" s="155" t="s">
        <v>108</v>
      </c>
      <c r="H38" s="48">
        <f>VLOOKUP(G38,'Equipment Pricing'!A:C,3,0)</f>
        <v>872</v>
      </c>
      <c r="I38" s="48">
        <v>893.0</v>
      </c>
      <c r="J38" s="101">
        <v>310.0</v>
      </c>
      <c r="K38" s="101">
        <f t="shared" si="1"/>
        <v>114.285</v>
      </c>
      <c r="L38" s="101">
        <v>146.0</v>
      </c>
      <c r="M38" s="101">
        <f t="shared" si="2"/>
        <v>1463.285</v>
      </c>
      <c r="N38" s="101">
        <f t="shared" si="3"/>
        <v>586.715</v>
      </c>
      <c r="O38" s="51">
        <v>2050.0</v>
      </c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45" t="s">
        <v>101</v>
      </c>
      <c r="B39" s="45" t="s">
        <v>102</v>
      </c>
      <c r="C39" s="45" t="s">
        <v>93</v>
      </c>
      <c r="D39" s="55" t="s">
        <v>42</v>
      </c>
      <c r="E39" s="148" t="s">
        <v>379</v>
      </c>
      <c r="F39" s="46">
        <v>2.5</v>
      </c>
      <c r="G39" s="155" t="s">
        <v>108</v>
      </c>
      <c r="H39" s="48">
        <f>VLOOKUP(G39,'Equipment Pricing'!A:C,3,0)</f>
        <v>872</v>
      </c>
      <c r="I39" s="48">
        <v>893.0</v>
      </c>
      <c r="J39" s="101">
        <v>310.0</v>
      </c>
      <c r="K39" s="101">
        <f t="shared" si="1"/>
        <v>114.285</v>
      </c>
      <c r="L39" s="101">
        <v>146.0</v>
      </c>
      <c r="M39" s="101">
        <f t="shared" si="2"/>
        <v>1463.285</v>
      </c>
      <c r="N39" s="101">
        <f t="shared" si="3"/>
        <v>586.715</v>
      </c>
      <c r="O39" s="51">
        <v>2050.0</v>
      </c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45" t="s">
        <v>101</v>
      </c>
      <c r="B40" s="45" t="s">
        <v>102</v>
      </c>
      <c r="C40" s="45" t="s">
        <v>93</v>
      </c>
      <c r="D40" s="55" t="s">
        <v>42</v>
      </c>
      <c r="E40" s="148" t="s">
        <v>379</v>
      </c>
      <c r="F40" s="46">
        <v>3.0</v>
      </c>
      <c r="G40" s="155" t="s">
        <v>109</v>
      </c>
      <c r="H40" s="48">
        <f>VLOOKUP(G40,'Equipment Pricing'!A:C,3,0)</f>
        <v>977</v>
      </c>
      <c r="I40" s="48">
        <v>1002.0</v>
      </c>
      <c r="J40" s="101">
        <v>310.0</v>
      </c>
      <c r="K40" s="101">
        <f t="shared" si="1"/>
        <v>124.64</v>
      </c>
      <c r="L40" s="101">
        <v>146.0</v>
      </c>
      <c r="M40" s="101">
        <f t="shared" si="2"/>
        <v>1582.64</v>
      </c>
      <c r="N40" s="101">
        <f t="shared" si="3"/>
        <v>567.36</v>
      </c>
      <c r="O40" s="51">
        <v>2150.0</v>
      </c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45" t="s">
        <v>101</v>
      </c>
      <c r="B41" s="45" t="s">
        <v>102</v>
      </c>
      <c r="C41" s="45" t="s">
        <v>93</v>
      </c>
      <c r="D41" s="55" t="s">
        <v>42</v>
      </c>
      <c r="E41" s="148" t="s">
        <v>379</v>
      </c>
      <c r="F41" s="46">
        <v>3.0</v>
      </c>
      <c r="G41" s="155" t="s">
        <v>109</v>
      </c>
      <c r="H41" s="48">
        <f>VLOOKUP(G41,'Equipment Pricing'!A:C,3,0)</f>
        <v>977</v>
      </c>
      <c r="I41" s="48">
        <v>1002.0</v>
      </c>
      <c r="J41" s="101">
        <v>310.0</v>
      </c>
      <c r="K41" s="101">
        <f t="shared" si="1"/>
        <v>124.64</v>
      </c>
      <c r="L41" s="101">
        <v>146.0</v>
      </c>
      <c r="M41" s="101">
        <f t="shared" si="2"/>
        <v>1582.64</v>
      </c>
      <c r="N41" s="101">
        <f t="shared" si="3"/>
        <v>567.36</v>
      </c>
      <c r="O41" s="51">
        <v>2150.0</v>
      </c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45" t="s">
        <v>101</v>
      </c>
      <c r="B42" s="45" t="s">
        <v>102</v>
      </c>
      <c r="C42" s="45" t="s">
        <v>93</v>
      </c>
      <c r="D42" s="55" t="s">
        <v>42</v>
      </c>
      <c r="E42" s="148" t="s">
        <v>379</v>
      </c>
      <c r="F42" s="46">
        <v>3.5</v>
      </c>
      <c r="G42" s="155" t="s">
        <v>111</v>
      </c>
      <c r="H42" s="48">
        <f>VLOOKUP(G42,'Equipment Pricing'!A:C,3,0)</f>
        <v>1102</v>
      </c>
      <c r="I42" s="48">
        <v>1130.0</v>
      </c>
      <c r="J42" s="101">
        <v>310.0</v>
      </c>
      <c r="K42" s="101">
        <f t="shared" si="1"/>
        <v>136.8</v>
      </c>
      <c r="L42" s="101">
        <v>146.0</v>
      </c>
      <c r="M42" s="101">
        <f t="shared" si="2"/>
        <v>1722.8</v>
      </c>
      <c r="N42" s="101">
        <f t="shared" si="3"/>
        <v>662.2</v>
      </c>
      <c r="O42" s="51">
        <v>2385.0</v>
      </c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45" t="s">
        <v>101</v>
      </c>
      <c r="B43" s="45" t="s">
        <v>102</v>
      </c>
      <c r="C43" s="45" t="s">
        <v>93</v>
      </c>
      <c r="D43" s="55" t="s">
        <v>42</v>
      </c>
      <c r="E43" s="148" t="s">
        <v>379</v>
      </c>
      <c r="F43" s="46">
        <v>4.0</v>
      </c>
      <c r="G43" s="155" t="s">
        <v>112</v>
      </c>
      <c r="H43" s="48">
        <f>VLOOKUP(G43,'Equipment Pricing'!A:C,3,0)</f>
        <v>1305</v>
      </c>
      <c r="I43" s="48">
        <v>1338.0</v>
      </c>
      <c r="J43" s="101">
        <v>310.0</v>
      </c>
      <c r="K43" s="101">
        <f t="shared" si="1"/>
        <v>156.56</v>
      </c>
      <c r="L43" s="101">
        <v>146.0</v>
      </c>
      <c r="M43" s="101">
        <f t="shared" si="2"/>
        <v>1950.56</v>
      </c>
      <c r="N43" s="101">
        <f t="shared" si="3"/>
        <v>499.44</v>
      </c>
      <c r="O43" s="51">
        <v>2450.0</v>
      </c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45" t="s">
        <v>101</v>
      </c>
      <c r="B44" s="45" t="s">
        <v>102</v>
      </c>
      <c r="C44" s="45" t="s">
        <v>93</v>
      </c>
      <c r="D44" s="55" t="s">
        <v>42</v>
      </c>
      <c r="E44" s="148" t="s">
        <v>379</v>
      </c>
      <c r="F44" s="46">
        <v>4.0</v>
      </c>
      <c r="G44" s="155" t="s">
        <v>112</v>
      </c>
      <c r="H44" s="48">
        <f>VLOOKUP(G44,'Equipment Pricing'!A:C,3,0)</f>
        <v>1305</v>
      </c>
      <c r="I44" s="48">
        <v>1338.0</v>
      </c>
      <c r="J44" s="101">
        <v>310.0</v>
      </c>
      <c r="K44" s="101">
        <f t="shared" si="1"/>
        <v>156.56</v>
      </c>
      <c r="L44" s="101">
        <v>146.0</v>
      </c>
      <c r="M44" s="101">
        <f t="shared" si="2"/>
        <v>1950.56</v>
      </c>
      <c r="N44" s="101">
        <f t="shared" si="3"/>
        <v>499.44</v>
      </c>
      <c r="O44" s="51">
        <v>2450.0</v>
      </c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45" t="s">
        <v>101</v>
      </c>
      <c r="B45" s="45" t="s">
        <v>102</v>
      </c>
      <c r="C45" s="45" t="s">
        <v>93</v>
      </c>
      <c r="D45" s="55" t="s">
        <v>42</v>
      </c>
      <c r="E45" s="148" t="s">
        <v>379</v>
      </c>
      <c r="F45" s="46">
        <v>5.0</v>
      </c>
      <c r="G45" s="155" t="s">
        <v>113</v>
      </c>
      <c r="H45" s="48">
        <f>VLOOKUP(G45,'Equipment Pricing'!A:C,3,0)</f>
        <v>1433</v>
      </c>
      <c r="I45" s="48">
        <v>1468.0</v>
      </c>
      <c r="J45" s="101">
        <v>310.0</v>
      </c>
      <c r="K45" s="101">
        <f t="shared" si="1"/>
        <v>168.91</v>
      </c>
      <c r="L45" s="101">
        <v>146.0</v>
      </c>
      <c r="M45" s="101">
        <f t="shared" si="2"/>
        <v>2092.91</v>
      </c>
      <c r="N45" s="101">
        <f t="shared" si="3"/>
        <v>557.09</v>
      </c>
      <c r="O45" s="51">
        <v>2650.0</v>
      </c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58" t="s">
        <v>114</v>
      </c>
      <c r="B46" s="58" t="s">
        <v>115</v>
      </c>
      <c r="C46" s="58" t="s">
        <v>116</v>
      </c>
      <c r="D46" s="55" t="s">
        <v>42</v>
      </c>
      <c r="E46" s="148" t="s">
        <v>378</v>
      </c>
      <c r="F46" s="55">
        <v>1.5</v>
      </c>
      <c r="G46" s="47" t="s">
        <v>117</v>
      </c>
      <c r="H46" s="48">
        <f>VLOOKUP(G46,'Equipment Pricing'!A:C,3,0)</f>
        <v>815</v>
      </c>
      <c r="I46" s="154">
        <v>815.0</v>
      </c>
      <c r="J46" s="101">
        <v>310.0</v>
      </c>
      <c r="K46" s="101">
        <f t="shared" si="1"/>
        <v>106.875</v>
      </c>
      <c r="L46" s="101">
        <v>146.0</v>
      </c>
      <c r="M46" s="101">
        <f t="shared" si="2"/>
        <v>1377.875</v>
      </c>
      <c r="N46" s="101">
        <f t="shared" si="3"/>
        <v>647.125</v>
      </c>
      <c r="O46" s="51">
        <v>2025.0</v>
      </c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58" t="s">
        <v>114</v>
      </c>
      <c r="B47" s="58" t="s">
        <v>115</v>
      </c>
      <c r="C47" s="58" t="s">
        <v>116</v>
      </c>
      <c r="D47" s="55" t="s">
        <v>42</v>
      </c>
      <c r="E47" s="148" t="s">
        <v>378</v>
      </c>
      <c r="F47" s="55">
        <v>1.5</v>
      </c>
      <c r="G47" s="47" t="s">
        <v>117</v>
      </c>
      <c r="H47" s="48">
        <f>VLOOKUP(G47,'Equipment Pricing'!A:C,3,0)</f>
        <v>815</v>
      </c>
      <c r="I47" s="154">
        <v>815.0</v>
      </c>
      <c r="J47" s="101">
        <v>310.0</v>
      </c>
      <c r="K47" s="101">
        <f t="shared" si="1"/>
        <v>106.875</v>
      </c>
      <c r="L47" s="101">
        <v>146.0</v>
      </c>
      <c r="M47" s="101">
        <f t="shared" si="2"/>
        <v>1377.875</v>
      </c>
      <c r="N47" s="101">
        <f t="shared" si="3"/>
        <v>647.125</v>
      </c>
      <c r="O47" s="51">
        <v>2025.0</v>
      </c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58" t="s">
        <v>114</v>
      </c>
      <c r="B48" s="58" t="s">
        <v>115</v>
      </c>
      <c r="C48" s="58" t="s">
        <v>116</v>
      </c>
      <c r="D48" s="55" t="s">
        <v>42</v>
      </c>
      <c r="E48" s="148" t="s">
        <v>378</v>
      </c>
      <c r="F48" s="55">
        <v>1.5</v>
      </c>
      <c r="G48" s="47" t="s">
        <v>117</v>
      </c>
      <c r="H48" s="48">
        <f>VLOOKUP(G48,'Equipment Pricing'!A:C,3,0)</f>
        <v>815</v>
      </c>
      <c r="I48" s="154">
        <v>815.0</v>
      </c>
      <c r="J48" s="101">
        <v>310.0</v>
      </c>
      <c r="K48" s="101">
        <f t="shared" si="1"/>
        <v>106.875</v>
      </c>
      <c r="L48" s="101">
        <v>146.0</v>
      </c>
      <c r="M48" s="101">
        <f t="shared" si="2"/>
        <v>1377.875</v>
      </c>
      <c r="N48" s="101">
        <f t="shared" si="3"/>
        <v>647.125</v>
      </c>
      <c r="O48" s="51">
        <v>2025.0</v>
      </c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58" t="s">
        <v>114</v>
      </c>
      <c r="B49" s="58" t="s">
        <v>115</v>
      </c>
      <c r="C49" s="58" t="s">
        <v>116</v>
      </c>
      <c r="D49" s="55" t="s">
        <v>42</v>
      </c>
      <c r="E49" s="148" t="s">
        <v>378</v>
      </c>
      <c r="F49" s="55">
        <v>2.0</v>
      </c>
      <c r="G49" s="47" t="s">
        <v>123</v>
      </c>
      <c r="H49" s="48">
        <f>VLOOKUP(G49,'Equipment Pricing'!A:C,3,0)</f>
        <v>815</v>
      </c>
      <c r="I49" s="154">
        <v>815.0</v>
      </c>
      <c r="J49" s="101">
        <v>310.0</v>
      </c>
      <c r="K49" s="101">
        <f t="shared" si="1"/>
        <v>106.875</v>
      </c>
      <c r="L49" s="101">
        <v>146.0</v>
      </c>
      <c r="M49" s="101">
        <f t="shared" si="2"/>
        <v>1377.875</v>
      </c>
      <c r="N49" s="101">
        <f t="shared" si="3"/>
        <v>647.125</v>
      </c>
      <c r="O49" s="51">
        <v>2025.0</v>
      </c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58" t="s">
        <v>114</v>
      </c>
      <c r="B50" s="58" t="s">
        <v>115</v>
      </c>
      <c r="C50" s="58" t="s">
        <v>116</v>
      </c>
      <c r="D50" s="55" t="s">
        <v>42</v>
      </c>
      <c r="E50" s="148" t="s">
        <v>378</v>
      </c>
      <c r="F50" s="55">
        <v>2.0</v>
      </c>
      <c r="G50" s="47" t="s">
        <v>123</v>
      </c>
      <c r="H50" s="48">
        <f>VLOOKUP(G50,'Equipment Pricing'!A:C,3,0)</f>
        <v>815</v>
      </c>
      <c r="I50" s="154">
        <v>815.0</v>
      </c>
      <c r="J50" s="101">
        <v>310.0</v>
      </c>
      <c r="K50" s="101">
        <f t="shared" si="1"/>
        <v>106.875</v>
      </c>
      <c r="L50" s="101">
        <v>146.0</v>
      </c>
      <c r="M50" s="101">
        <f t="shared" si="2"/>
        <v>1377.875</v>
      </c>
      <c r="N50" s="101">
        <f t="shared" si="3"/>
        <v>647.125</v>
      </c>
      <c r="O50" s="51">
        <v>2025.0</v>
      </c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58" t="s">
        <v>114</v>
      </c>
      <c r="B51" s="58" t="s">
        <v>115</v>
      </c>
      <c r="C51" s="58" t="s">
        <v>116</v>
      </c>
      <c r="D51" s="55" t="s">
        <v>42</v>
      </c>
      <c r="E51" s="148" t="s">
        <v>378</v>
      </c>
      <c r="F51" s="55">
        <v>2.0</v>
      </c>
      <c r="G51" s="47" t="s">
        <v>123</v>
      </c>
      <c r="H51" s="48">
        <f>VLOOKUP(G51,'Equipment Pricing'!A:C,3,0)</f>
        <v>815</v>
      </c>
      <c r="I51" s="154">
        <v>815.0</v>
      </c>
      <c r="J51" s="101">
        <v>310.0</v>
      </c>
      <c r="K51" s="101">
        <f t="shared" si="1"/>
        <v>106.875</v>
      </c>
      <c r="L51" s="101">
        <v>146.0</v>
      </c>
      <c r="M51" s="101">
        <f t="shared" si="2"/>
        <v>1377.875</v>
      </c>
      <c r="N51" s="101">
        <f t="shared" si="3"/>
        <v>647.125</v>
      </c>
      <c r="O51" s="51">
        <v>2025.0</v>
      </c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58" t="s">
        <v>114</v>
      </c>
      <c r="B52" s="58" t="s">
        <v>115</v>
      </c>
      <c r="C52" s="58" t="s">
        <v>116</v>
      </c>
      <c r="D52" s="55" t="s">
        <v>42</v>
      </c>
      <c r="E52" s="148" t="s">
        <v>378</v>
      </c>
      <c r="F52" s="55">
        <v>2.5</v>
      </c>
      <c r="G52" s="47" t="s">
        <v>124</v>
      </c>
      <c r="H52" s="48">
        <f>VLOOKUP(G52,'Equipment Pricing'!A:C,3,0)</f>
        <v>834</v>
      </c>
      <c r="I52" s="154">
        <v>834.0</v>
      </c>
      <c r="J52" s="101">
        <v>310.0</v>
      </c>
      <c r="K52" s="101">
        <f t="shared" si="1"/>
        <v>108.68</v>
      </c>
      <c r="L52" s="101">
        <v>146.0</v>
      </c>
      <c r="M52" s="101">
        <f t="shared" si="2"/>
        <v>1398.68</v>
      </c>
      <c r="N52" s="101">
        <f t="shared" si="3"/>
        <v>651.32</v>
      </c>
      <c r="O52" s="51">
        <v>2050.0</v>
      </c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58" t="s">
        <v>114</v>
      </c>
      <c r="B53" s="58" t="s">
        <v>115</v>
      </c>
      <c r="C53" s="58" t="s">
        <v>116</v>
      </c>
      <c r="D53" s="55" t="s">
        <v>42</v>
      </c>
      <c r="E53" s="148" t="s">
        <v>378</v>
      </c>
      <c r="F53" s="55">
        <v>2.5</v>
      </c>
      <c r="G53" s="47" t="s">
        <v>124</v>
      </c>
      <c r="H53" s="48">
        <f>VLOOKUP(G53,'Equipment Pricing'!A:C,3,0)</f>
        <v>834</v>
      </c>
      <c r="I53" s="154">
        <v>834.0</v>
      </c>
      <c r="J53" s="101">
        <v>310.0</v>
      </c>
      <c r="K53" s="101">
        <f t="shared" si="1"/>
        <v>108.68</v>
      </c>
      <c r="L53" s="101">
        <v>146.0</v>
      </c>
      <c r="M53" s="101">
        <f t="shared" si="2"/>
        <v>1398.68</v>
      </c>
      <c r="N53" s="101">
        <f t="shared" si="3"/>
        <v>651.32</v>
      </c>
      <c r="O53" s="51">
        <v>2050.0</v>
      </c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58" t="s">
        <v>114</v>
      </c>
      <c r="B54" s="58" t="s">
        <v>115</v>
      </c>
      <c r="C54" s="58" t="s">
        <v>116</v>
      </c>
      <c r="D54" s="55" t="s">
        <v>42</v>
      </c>
      <c r="E54" s="148" t="s">
        <v>378</v>
      </c>
      <c r="F54" s="55">
        <v>3.0</v>
      </c>
      <c r="G54" s="47" t="s">
        <v>127</v>
      </c>
      <c r="H54" s="48">
        <f>VLOOKUP(G54,'Equipment Pricing'!A:C,3,0)</f>
        <v>910</v>
      </c>
      <c r="I54" s="154">
        <v>910.0</v>
      </c>
      <c r="J54" s="101">
        <v>310.0</v>
      </c>
      <c r="K54" s="101">
        <f t="shared" si="1"/>
        <v>115.9</v>
      </c>
      <c r="L54" s="101">
        <v>146.0</v>
      </c>
      <c r="M54" s="101">
        <f t="shared" si="2"/>
        <v>1481.9</v>
      </c>
      <c r="N54" s="101">
        <f t="shared" si="3"/>
        <v>668.1</v>
      </c>
      <c r="O54" s="51">
        <v>2150.0</v>
      </c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58" t="s">
        <v>114</v>
      </c>
      <c r="B55" s="58" t="s">
        <v>115</v>
      </c>
      <c r="C55" s="58" t="s">
        <v>116</v>
      </c>
      <c r="D55" s="55" t="s">
        <v>42</v>
      </c>
      <c r="E55" s="148" t="s">
        <v>378</v>
      </c>
      <c r="F55" s="55">
        <v>3.0</v>
      </c>
      <c r="G55" s="47" t="s">
        <v>127</v>
      </c>
      <c r="H55" s="48">
        <f>VLOOKUP(G55,'Equipment Pricing'!A:C,3,0)</f>
        <v>910</v>
      </c>
      <c r="I55" s="154">
        <v>910.0</v>
      </c>
      <c r="J55" s="101">
        <v>310.0</v>
      </c>
      <c r="K55" s="101">
        <f t="shared" si="1"/>
        <v>115.9</v>
      </c>
      <c r="L55" s="101">
        <v>146.0</v>
      </c>
      <c r="M55" s="101">
        <f t="shared" si="2"/>
        <v>1481.9</v>
      </c>
      <c r="N55" s="101">
        <f t="shared" si="3"/>
        <v>668.1</v>
      </c>
      <c r="O55" s="51">
        <v>2150.0</v>
      </c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58" t="s">
        <v>114</v>
      </c>
      <c r="B56" s="58" t="s">
        <v>115</v>
      </c>
      <c r="C56" s="58" t="s">
        <v>116</v>
      </c>
      <c r="D56" s="55" t="s">
        <v>42</v>
      </c>
      <c r="E56" s="148" t="s">
        <v>378</v>
      </c>
      <c r="F56" s="55">
        <v>3.5</v>
      </c>
      <c r="G56" s="47" t="s">
        <v>130</v>
      </c>
      <c r="H56" s="48">
        <f>VLOOKUP(G56,'Equipment Pricing'!A:C,3,0)</f>
        <v>1144</v>
      </c>
      <c r="I56" s="154">
        <v>1144.0</v>
      </c>
      <c r="J56" s="101">
        <v>310.0</v>
      </c>
      <c r="K56" s="101">
        <f t="shared" si="1"/>
        <v>138.13</v>
      </c>
      <c r="L56" s="101">
        <v>146.0</v>
      </c>
      <c r="M56" s="101">
        <f t="shared" si="2"/>
        <v>1738.13</v>
      </c>
      <c r="N56" s="101">
        <f t="shared" si="3"/>
        <v>646.87</v>
      </c>
      <c r="O56" s="51">
        <v>2385.0</v>
      </c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58" t="s">
        <v>114</v>
      </c>
      <c r="B57" s="58" t="s">
        <v>115</v>
      </c>
      <c r="C57" s="58" t="s">
        <v>116</v>
      </c>
      <c r="D57" s="55" t="s">
        <v>42</v>
      </c>
      <c r="E57" s="148" t="s">
        <v>378</v>
      </c>
      <c r="F57" s="55">
        <v>3.5</v>
      </c>
      <c r="G57" s="47" t="s">
        <v>130</v>
      </c>
      <c r="H57" s="48">
        <f>VLOOKUP(G57,'Equipment Pricing'!A:C,3,0)</f>
        <v>1144</v>
      </c>
      <c r="I57" s="154">
        <v>1144.0</v>
      </c>
      <c r="J57" s="101">
        <v>310.0</v>
      </c>
      <c r="K57" s="101">
        <f t="shared" si="1"/>
        <v>138.13</v>
      </c>
      <c r="L57" s="101">
        <v>146.0</v>
      </c>
      <c r="M57" s="101">
        <f t="shared" si="2"/>
        <v>1738.13</v>
      </c>
      <c r="N57" s="101">
        <f t="shared" si="3"/>
        <v>646.87</v>
      </c>
      <c r="O57" s="51">
        <v>2385.0</v>
      </c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58" t="s">
        <v>114</v>
      </c>
      <c r="B58" s="58" t="s">
        <v>115</v>
      </c>
      <c r="C58" s="58" t="s">
        <v>116</v>
      </c>
      <c r="D58" s="55" t="s">
        <v>42</v>
      </c>
      <c r="E58" s="148" t="s">
        <v>378</v>
      </c>
      <c r="F58" s="55">
        <v>4.0</v>
      </c>
      <c r="G58" s="47" t="s">
        <v>134</v>
      </c>
      <c r="H58" s="48">
        <f>VLOOKUP(G58,'Equipment Pricing'!A:C,3,0)</f>
        <v>1191</v>
      </c>
      <c r="I58" s="154">
        <v>1191.0</v>
      </c>
      <c r="J58" s="101">
        <v>310.0</v>
      </c>
      <c r="K58" s="101">
        <f t="shared" si="1"/>
        <v>142.595</v>
      </c>
      <c r="L58" s="101">
        <v>146.0</v>
      </c>
      <c r="M58" s="101">
        <f t="shared" si="2"/>
        <v>1789.595</v>
      </c>
      <c r="N58" s="101">
        <f t="shared" si="3"/>
        <v>660.405</v>
      </c>
      <c r="O58" s="51">
        <v>2450.0</v>
      </c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58" t="s">
        <v>114</v>
      </c>
      <c r="B59" s="58" t="s">
        <v>115</v>
      </c>
      <c r="C59" s="58" t="s">
        <v>116</v>
      </c>
      <c r="D59" s="55" t="s">
        <v>42</v>
      </c>
      <c r="E59" s="148" t="s">
        <v>378</v>
      </c>
      <c r="F59" s="55">
        <v>4.0</v>
      </c>
      <c r="G59" s="47" t="s">
        <v>134</v>
      </c>
      <c r="H59" s="48">
        <f>VLOOKUP(G59,'Equipment Pricing'!A:C,3,0)</f>
        <v>1191</v>
      </c>
      <c r="I59" s="154">
        <v>1191.0</v>
      </c>
      <c r="J59" s="101">
        <v>310.0</v>
      </c>
      <c r="K59" s="101">
        <f t="shared" si="1"/>
        <v>142.595</v>
      </c>
      <c r="L59" s="101">
        <v>146.0</v>
      </c>
      <c r="M59" s="101">
        <f t="shared" si="2"/>
        <v>1789.595</v>
      </c>
      <c r="N59" s="101">
        <f t="shared" si="3"/>
        <v>660.405</v>
      </c>
      <c r="O59" s="51">
        <v>2450.0</v>
      </c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58" t="s">
        <v>114</v>
      </c>
      <c r="B60" s="58" t="s">
        <v>115</v>
      </c>
      <c r="C60" s="58" t="s">
        <v>116</v>
      </c>
      <c r="D60" s="55" t="s">
        <v>42</v>
      </c>
      <c r="E60" s="148" t="s">
        <v>378</v>
      </c>
      <c r="F60" s="55">
        <v>5.0</v>
      </c>
      <c r="G60" s="47" t="s">
        <v>137</v>
      </c>
      <c r="H60" s="48">
        <f>VLOOKUP(G60,'Equipment Pricing'!A:C,3,0)</f>
        <v>1374</v>
      </c>
      <c r="I60" s="154">
        <v>1374.0</v>
      </c>
      <c r="J60" s="101">
        <v>310.0</v>
      </c>
      <c r="K60" s="101">
        <f t="shared" si="1"/>
        <v>159.98</v>
      </c>
      <c r="L60" s="101">
        <v>146.0</v>
      </c>
      <c r="M60" s="101">
        <f t="shared" si="2"/>
        <v>1989.98</v>
      </c>
      <c r="N60" s="101">
        <f t="shared" si="3"/>
        <v>660.02</v>
      </c>
      <c r="O60" s="51">
        <v>2650.0</v>
      </c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58" t="s">
        <v>114</v>
      </c>
      <c r="B61" s="58" t="s">
        <v>115</v>
      </c>
      <c r="C61" s="58" t="s">
        <v>116</v>
      </c>
      <c r="D61" s="55" t="s">
        <v>42</v>
      </c>
      <c r="E61" s="148" t="s">
        <v>378</v>
      </c>
      <c r="F61" s="55">
        <v>5.0</v>
      </c>
      <c r="G61" s="47" t="s">
        <v>137</v>
      </c>
      <c r="H61" s="48">
        <f>VLOOKUP(G61,'Equipment Pricing'!A:C,3,0)</f>
        <v>1374</v>
      </c>
      <c r="I61" s="154">
        <v>1374.0</v>
      </c>
      <c r="J61" s="101">
        <v>310.0</v>
      </c>
      <c r="K61" s="101">
        <f t="shared" si="1"/>
        <v>159.98</v>
      </c>
      <c r="L61" s="101">
        <v>146.0</v>
      </c>
      <c r="M61" s="101">
        <f t="shared" si="2"/>
        <v>1989.98</v>
      </c>
      <c r="N61" s="101">
        <f t="shared" si="3"/>
        <v>660.02</v>
      </c>
      <c r="O61" s="51">
        <v>2650.0</v>
      </c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58" t="s">
        <v>114</v>
      </c>
      <c r="B62" s="58" t="s">
        <v>115</v>
      </c>
      <c r="C62" s="58" t="s">
        <v>116</v>
      </c>
      <c r="D62" s="55" t="s">
        <v>42</v>
      </c>
      <c r="E62" s="148" t="s">
        <v>378</v>
      </c>
      <c r="F62" s="55">
        <v>5.0</v>
      </c>
      <c r="G62" s="47" t="s">
        <v>137</v>
      </c>
      <c r="H62" s="48">
        <f>VLOOKUP(G62,'Equipment Pricing'!A:C,3,0)</f>
        <v>1374</v>
      </c>
      <c r="I62" s="154">
        <v>1374.0</v>
      </c>
      <c r="J62" s="101">
        <v>310.0</v>
      </c>
      <c r="K62" s="101">
        <f t="shared" si="1"/>
        <v>159.98</v>
      </c>
      <c r="L62" s="101">
        <v>146.0</v>
      </c>
      <c r="M62" s="101">
        <f t="shared" si="2"/>
        <v>1989.98</v>
      </c>
      <c r="N62" s="101">
        <f t="shared" si="3"/>
        <v>660.02</v>
      </c>
      <c r="O62" s="51">
        <v>2650.0</v>
      </c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44" t="s">
        <v>143</v>
      </c>
      <c r="B63" s="45" t="s">
        <v>40</v>
      </c>
      <c r="C63" s="45" t="s">
        <v>41</v>
      </c>
      <c r="D63" s="46" t="s">
        <v>42</v>
      </c>
      <c r="E63" s="148" t="s">
        <v>378</v>
      </c>
      <c r="F63" s="148">
        <v>1.5</v>
      </c>
      <c r="G63" s="47" t="s">
        <v>44</v>
      </c>
      <c r="H63" s="48">
        <f>VLOOKUP(G63,'Equipment Pricing'!A:C,3,0)</f>
        <v>815</v>
      </c>
      <c r="I63" s="154">
        <v>815.0</v>
      </c>
      <c r="J63" s="101">
        <v>310.0</v>
      </c>
      <c r="K63" s="101">
        <f t="shared" si="1"/>
        <v>106.875</v>
      </c>
      <c r="L63" s="101">
        <v>146.0</v>
      </c>
      <c r="M63" s="101">
        <f t="shared" si="2"/>
        <v>1377.875</v>
      </c>
      <c r="N63" s="101">
        <f t="shared" si="3"/>
        <v>647.125</v>
      </c>
      <c r="O63" s="51">
        <v>2025.0</v>
      </c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44" t="s">
        <v>143</v>
      </c>
      <c r="B64" s="45" t="s">
        <v>40</v>
      </c>
      <c r="C64" s="45" t="s">
        <v>41</v>
      </c>
      <c r="D64" s="46" t="s">
        <v>42</v>
      </c>
      <c r="E64" s="148" t="s">
        <v>378</v>
      </c>
      <c r="F64" s="46">
        <v>1.5</v>
      </c>
      <c r="G64" s="47" t="s">
        <v>44</v>
      </c>
      <c r="H64" s="48">
        <f>VLOOKUP(G64,'Equipment Pricing'!A:C,3,0)</f>
        <v>815</v>
      </c>
      <c r="I64" s="154">
        <v>815.0</v>
      </c>
      <c r="J64" s="101">
        <v>310.0</v>
      </c>
      <c r="K64" s="101">
        <f t="shared" si="1"/>
        <v>106.875</v>
      </c>
      <c r="L64" s="101">
        <v>146.0</v>
      </c>
      <c r="M64" s="101">
        <f t="shared" si="2"/>
        <v>1377.875</v>
      </c>
      <c r="N64" s="101">
        <f t="shared" si="3"/>
        <v>647.125</v>
      </c>
      <c r="O64" s="51">
        <v>2025.0</v>
      </c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44" t="s">
        <v>143</v>
      </c>
      <c r="B65" s="45" t="s">
        <v>40</v>
      </c>
      <c r="C65" s="45" t="s">
        <v>41</v>
      </c>
      <c r="D65" s="46" t="s">
        <v>42</v>
      </c>
      <c r="E65" s="148" t="s">
        <v>378</v>
      </c>
      <c r="F65" s="46">
        <v>2.0</v>
      </c>
      <c r="G65" s="47" t="s">
        <v>51</v>
      </c>
      <c r="H65" s="48">
        <f>VLOOKUP(G65,'Equipment Pricing'!A:C,3,0)</f>
        <v>815</v>
      </c>
      <c r="I65" s="154">
        <v>815.0</v>
      </c>
      <c r="J65" s="101">
        <v>310.0</v>
      </c>
      <c r="K65" s="101">
        <f t="shared" si="1"/>
        <v>106.875</v>
      </c>
      <c r="L65" s="101">
        <v>146.0</v>
      </c>
      <c r="M65" s="101">
        <f t="shared" si="2"/>
        <v>1377.875</v>
      </c>
      <c r="N65" s="101">
        <f t="shared" si="3"/>
        <v>647.125</v>
      </c>
      <c r="O65" s="51">
        <v>2025.0</v>
      </c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44" t="s">
        <v>143</v>
      </c>
      <c r="B66" s="45" t="s">
        <v>40</v>
      </c>
      <c r="C66" s="45" t="s">
        <v>41</v>
      </c>
      <c r="D66" s="46" t="s">
        <v>42</v>
      </c>
      <c r="E66" s="148" t="s">
        <v>378</v>
      </c>
      <c r="F66" s="46">
        <v>2.0</v>
      </c>
      <c r="G66" s="47" t="s">
        <v>51</v>
      </c>
      <c r="H66" s="48">
        <f>VLOOKUP(G66,'Equipment Pricing'!A:C,3,0)</f>
        <v>815</v>
      </c>
      <c r="I66" s="154">
        <v>815.0</v>
      </c>
      <c r="J66" s="101">
        <v>310.0</v>
      </c>
      <c r="K66" s="101">
        <f t="shared" si="1"/>
        <v>106.875</v>
      </c>
      <c r="L66" s="101">
        <v>146.0</v>
      </c>
      <c r="M66" s="101">
        <f t="shared" si="2"/>
        <v>1377.875</v>
      </c>
      <c r="N66" s="101">
        <f t="shared" si="3"/>
        <v>647.125</v>
      </c>
      <c r="O66" s="51">
        <v>2025.0</v>
      </c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44" t="s">
        <v>143</v>
      </c>
      <c r="B67" s="45" t="s">
        <v>40</v>
      </c>
      <c r="C67" s="45" t="s">
        <v>41</v>
      </c>
      <c r="D67" s="46" t="s">
        <v>42</v>
      </c>
      <c r="E67" s="148" t="s">
        <v>378</v>
      </c>
      <c r="F67" s="46">
        <v>2.0</v>
      </c>
      <c r="G67" s="47" t="s">
        <v>51</v>
      </c>
      <c r="H67" s="48">
        <f>VLOOKUP(G67,'Equipment Pricing'!A:C,3,0)</f>
        <v>815</v>
      </c>
      <c r="I67" s="154">
        <v>815.0</v>
      </c>
      <c r="J67" s="101">
        <v>310.0</v>
      </c>
      <c r="K67" s="101">
        <f t="shared" si="1"/>
        <v>106.875</v>
      </c>
      <c r="L67" s="101">
        <v>146.0</v>
      </c>
      <c r="M67" s="101">
        <f t="shared" si="2"/>
        <v>1377.875</v>
      </c>
      <c r="N67" s="101">
        <f t="shared" si="3"/>
        <v>647.125</v>
      </c>
      <c r="O67" s="51">
        <v>2025.0</v>
      </c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44" t="s">
        <v>143</v>
      </c>
      <c r="B68" s="45" t="s">
        <v>40</v>
      </c>
      <c r="C68" s="45" t="s">
        <v>41</v>
      </c>
      <c r="D68" s="46" t="s">
        <v>42</v>
      </c>
      <c r="E68" s="148" t="s">
        <v>378</v>
      </c>
      <c r="F68" s="46">
        <v>2.5</v>
      </c>
      <c r="G68" s="47" t="s">
        <v>59</v>
      </c>
      <c r="H68" s="48">
        <f>VLOOKUP(G68,'Equipment Pricing'!A:C,3,0)</f>
        <v>834</v>
      </c>
      <c r="I68" s="154">
        <v>834.0</v>
      </c>
      <c r="J68" s="101">
        <v>310.0</v>
      </c>
      <c r="K68" s="101">
        <f t="shared" si="1"/>
        <v>108.68</v>
      </c>
      <c r="L68" s="101">
        <v>146.0</v>
      </c>
      <c r="M68" s="101">
        <f t="shared" si="2"/>
        <v>1398.68</v>
      </c>
      <c r="N68" s="101">
        <f t="shared" si="3"/>
        <v>651.32</v>
      </c>
      <c r="O68" s="51">
        <v>2050.0</v>
      </c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44" t="s">
        <v>143</v>
      </c>
      <c r="B69" s="45" t="s">
        <v>40</v>
      </c>
      <c r="C69" s="45" t="s">
        <v>41</v>
      </c>
      <c r="D69" s="46" t="s">
        <v>42</v>
      </c>
      <c r="E69" s="148" t="s">
        <v>378</v>
      </c>
      <c r="F69" s="46">
        <v>2.5</v>
      </c>
      <c r="G69" s="47" t="s">
        <v>59</v>
      </c>
      <c r="H69" s="48">
        <f>VLOOKUP(G69,'Equipment Pricing'!A:C,3,0)</f>
        <v>834</v>
      </c>
      <c r="I69" s="154">
        <v>834.0</v>
      </c>
      <c r="J69" s="101">
        <v>310.0</v>
      </c>
      <c r="K69" s="101">
        <f t="shared" si="1"/>
        <v>108.68</v>
      </c>
      <c r="L69" s="101">
        <v>146.0</v>
      </c>
      <c r="M69" s="101">
        <f t="shared" si="2"/>
        <v>1398.68</v>
      </c>
      <c r="N69" s="101">
        <f t="shared" si="3"/>
        <v>651.32</v>
      </c>
      <c r="O69" s="51">
        <v>2050.0</v>
      </c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44" t="s">
        <v>143</v>
      </c>
      <c r="B70" s="45" t="s">
        <v>40</v>
      </c>
      <c r="C70" s="45" t="s">
        <v>41</v>
      </c>
      <c r="D70" s="46" t="s">
        <v>42</v>
      </c>
      <c r="E70" s="148" t="s">
        <v>378</v>
      </c>
      <c r="F70" s="46">
        <v>3.0</v>
      </c>
      <c r="G70" s="47" t="s">
        <v>64</v>
      </c>
      <c r="H70" s="48">
        <f>VLOOKUP(G70,'Equipment Pricing'!A:C,3,0)</f>
        <v>910</v>
      </c>
      <c r="I70" s="154">
        <v>910.0</v>
      </c>
      <c r="J70" s="101">
        <v>310.0</v>
      </c>
      <c r="K70" s="101">
        <f t="shared" si="1"/>
        <v>115.9</v>
      </c>
      <c r="L70" s="101">
        <v>146.0</v>
      </c>
      <c r="M70" s="101">
        <f t="shared" si="2"/>
        <v>1481.9</v>
      </c>
      <c r="N70" s="101">
        <f t="shared" si="3"/>
        <v>668.1</v>
      </c>
      <c r="O70" s="51">
        <v>2150.0</v>
      </c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44" t="s">
        <v>143</v>
      </c>
      <c r="B71" s="45" t="s">
        <v>40</v>
      </c>
      <c r="C71" s="45" t="s">
        <v>41</v>
      </c>
      <c r="D71" s="46" t="s">
        <v>42</v>
      </c>
      <c r="E71" s="148" t="s">
        <v>378</v>
      </c>
      <c r="F71" s="46">
        <v>3.0</v>
      </c>
      <c r="G71" s="47" t="s">
        <v>64</v>
      </c>
      <c r="H71" s="48">
        <f>VLOOKUP(G71,'Equipment Pricing'!A:C,3,0)</f>
        <v>910</v>
      </c>
      <c r="I71" s="154">
        <v>910.0</v>
      </c>
      <c r="J71" s="101">
        <v>310.0</v>
      </c>
      <c r="K71" s="101">
        <f t="shared" si="1"/>
        <v>115.9</v>
      </c>
      <c r="L71" s="101">
        <v>146.0</v>
      </c>
      <c r="M71" s="101">
        <f t="shared" si="2"/>
        <v>1481.9</v>
      </c>
      <c r="N71" s="101">
        <f t="shared" si="3"/>
        <v>668.1</v>
      </c>
      <c r="O71" s="51">
        <v>2150.0</v>
      </c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44" t="s">
        <v>143</v>
      </c>
      <c r="B72" s="45" t="s">
        <v>40</v>
      </c>
      <c r="C72" s="45" t="s">
        <v>41</v>
      </c>
      <c r="D72" s="46" t="s">
        <v>42</v>
      </c>
      <c r="E72" s="148" t="s">
        <v>378</v>
      </c>
      <c r="F72" s="46">
        <v>3.5</v>
      </c>
      <c r="G72" s="47" t="s">
        <v>71</v>
      </c>
      <c r="H72" s="48">
        <f>VLOOKUP(G72,'Equipment Pricing'!A:C,3,0)</f>
        <v>1144</v>
      </c>
      <c r="I72" s="154">
        <v>1144.0</v>
      </c>
      <c r="J72" s="101">
        <v>310.0</v>
      </c>
      <c r="K72" s="101">
        <f t="shared" si="1"/>
        <v>138.13</v>
      </c>
      <c r="L72" s="101">
        <v>146.0</v>
      </c>
      <c r="M72" s="101">
        <f t="shared" si="2"/>
        <v>1738.13</v>
      </c>
      <c r="N72" s="101">
        <f t="shared" si="3"/>
        <v>646.87</v>
      </c>
      <c r="O72" s="51">
        <v>2385.0</v>
      </c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44" t="s">
        <v>143</v>
      </c>
      <c r="B73" s="45" t="s">
        <v>40</v>
      </c>
      <c r="C73" s="45" t="s">
        <v>41</v>
      </c>
      <c r="D73" s="46" t="s">
        <v>42</v>
      </c>
      <c r="E73" s="148" t="s">
        <v>378</v>
      </c>
      <c r="F73" s="46">
        <v>3.5</v>
      </c>
      <c r="G73" s="47" t="s">
        <v>71</v>
      </c>
      <c r="H73" s="48">
        <f>VLOOKUP(G73,'Equipment Pricing'!A:C,3,0)</f>
        <v>1144</v>
      </c>
      <c r="I73" s="154">
        <v>1144.0</v>
      </c>
      <c r="J73" s="101">
        <v>310.0</v>
      </c>
      <c r="K73" s="101">
        <f t="shared" si="1"/>
        <v>138.13</v>
      </c>
      <c r="L73" s="101">
        <v>146.0</v>
      </c>
      <c r="M73" s="101">
        <f t="shared" si="2"/>
        <v>1738.13</v>
      </c>
      <c r="N73" s="101">
        <f t="shared" si="3"/>
        <v>646.87</v>
      </c>
      <c r="O73" s="51">
        <v>2385.0</v>
      </c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44" t="s">
        <v>143</v>
      </c>
      <c r="B74" s="45" t="s">
        <v>40</v>
      </c>
      <c r="C74" s="45" t="s">
        <v>41</v>
      </c>
      <c r="D74" s="46" t="s">
        <v>42</v>
      </c>
      <c r="E74" s="148" t="s">
        <v>378</v>
      </c>
      <c r="F74" s="46">
        <v>4.0</v>
      </c>
      <c r="G74" s="47" t="s">
        <v>78</v>
      </c>
      <c r="H74" s="48">
        <f>VLOOKUP(G74,'Equipment Pricing'!A:C,3,0)</f>
        <v>1191</v>
      </c>
      <c r="I74" s="154">
        <v>1191.0</v>
      </c>
      <c r="J74" s="101">
        <v>310.0</v>
      </c>
      <c r="K74" s="101">
        <f t="shared" si="1"/>
        <v>142.595</v>
      </c>
      <c r="L74" s="101">
        <v>146.0</v>
      </c>
      <c r="M74" s="101">
        <f t="shared" si="2"/>
        <v>1789.595</v>
      </c>
      <c r="N74" s="101">
        <f t="shared" si="3"/>
        <v>660.405</v>
      </c>
      <c r="O74" s="51">
        <v>2450.0</v>
      </c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44" t="s">
        <v>143</v>
      </c>
      <c r="B75" s="45" t="s">
        <v>40</v>
      </c>
      <c r="C75" s="45" t="s">
        <v>41</v>
      </c>
      <c r="D75" s="46" t="s">
        <v>42</v>
      </c>
      <c r="E75" s="148" t="s">
        <v>378</v>
      </c>
      <c r="F75" s="46">
        <v>4.0</v>
      </c>
      <c r="G75" s="47" t="s">
        <v>78</v>
      </c>
      <c r="H75" s="48">
        <f>VLOOKUP(G75,'Equipment Pricing'!A:C,3,0)</f>
        <v>1191</v>
      </c>
      <c r="I75" s="154">
        <v>1191.0</v>
      </c>
      <c r="J75" s="101">
        <v>310.0</v>
      </c>
      <c r="K75" s="101">
        <f t="shared" si="1"/>
        <v>142.595</v>
      </c>
      <c r="L75" s="101">
        <v>146.0</v>
      </c>
      <c r="M75" s="101">
        <f t="shared" si="2"/>
        <v>1789.595</v>
      </c>
      <c r="N75" s="101">
        <f t="shared" si="3"/>
        <v>660.405</v>
      </c>
      <c r="O75" s="51">
        <v>2450.0</v>
      </c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44" t="s">
        <v>143</v>
      </c>
      <c r="B76" s="45" t="s">
        <v>40</v>
      </c>
      <c r="C76" s="45" t="s">
        <v>41</v>
      </c>
      <c r="D76" s="46" t="s">
        <v>42</v>
      </c>
      <c r="E76" s="148" t="s">
        <v>378</v>
      </c>
      <c r="F76" s="46">
        <v>5.0</v>
      </c>
      <c r="G76" s="47" t="s">
        <v>83</v>
      </c>
      <c r="H76" s="48">
        <f>VLOOKUP(G76,'Equipment Pricing'!A:C,3,0)</f>
        <v>1374</v>
      </c>
      <c r="I76" s="154">
        <v>1374.0</v>
      </c>
      <c r="J76" s="101">
        <v>310.0</v>
      </c>
      <c r="K76" s="101">
        <f t="shared" si="1"/>
        <v>159.98</v>
      </c>
      <c r="L76" s="101">
        <v>146.0</v>
      </c>
      <c r="M76" s="101">
        <f t="shared" si="2"/>
        <v>1989.98</v>
      </c>
      <c r="N76" s="101">
        <f t="shared" si="3"/>
        <v>660.02</v>
      </c>
      <c r="O76" s="51">
        <v>2650.0</v>
      </c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44" t="s">
        <v>143</v>
      </c>
      <c r="B77" s="44" t="s">
        <v>40</v>
      </c>
      <c r="C77" s="44" t="s">
        <v>41</v>
      </c>
      <c r="D77" s="46" t="s">
        <v>42</v>
      </c>
      <c r="E77" s="148" t="s">
        <v>378</v>
      </c>
      <c r="F77" s="46">
        <v>5.0</v>
      </c>
      <c r="G77" s="47" t="s">
        <v>83</v>
      </c>
      <c r="H77" s="48">
        <f>VLOOKUP(G77,'Equipment Pricing'!A:C,3,0)</f>
        <v>1374</v>
      </c>
      <c r="I77" s="154">
        <v>1374.0</v>
      </c>
      <c r="J77" s="101">
        <v>310.0</v>
      </c>
      <c r="K77" s="101">
        <f t="shared" si="1"/>
        <v>159.98</v>
      </c>
      <c r="L77" s="101">
        <v>146.0</v>
      </c>
      <c r="M77" s="101">
        <f t="shared" si="2"/>
        <v>1989.98</v>
      </c>
      <c r="N77" s="101">
        <f t="shared" si="3"/>
        <v>660.02</v>
      </c>
      <c r="O77" s="51">
        <v>2650.0</v>
      </c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44" t="s">
        <v>144</v>
      </c>
      <c r="B78" s="44" t="s">
        <v>145</v>
      </c>
      <c r="C78" s="44" t="s">
        <v>41</v>
      </c>
      <c r="D78" s="46" t="s">
        <v>42</v>
      </c>
      <c r="E78" s="148" t="s">
        <v>378</v>
      </c>
      <c r="F78" s="148">
        <v>1.5</v>
      </c>
      <c r="G78" s="47" t="s">
        <v>44</v>
      </c>
      <c r="H78" s="48">
        <f>VLOOKUP(G78,'Equipment Pricing'!A:C,3,0)</f>
        <v>815</v>
      </c>
      <c r="I78" s="154">
        <v>815.0</v>
      </c>
      <c r="J78" s="101">
        <v>310.0</v>
      </c>
      <c r="K78" s="101">
        <f t="shared" si="1"/>
        <v>106.875</v>
      </c>
      <c r="L78" s="101">
        <v>146.0</v>
      </c>
      <c r="M78" s="101">
        <f t="shared" si="2"/>
        <v>1377.875</v>
      </c>
      <c r="N78" s="101">
        <f t="shared" si="3"/>
        <v>647.125</v>
      </c>
      <c r="O78" s="51">
        <v>2025.0</v>
      </c>
      <c r="P78" s="75"/>
      <c r="Q78" s="100"/>
      <c r="R78" s="75"/>
      <c r="S78" s="75"/>
      <c r="T78" s="1"/>
      <c r="U78" s="1"/>
      <c r="V78" s="1"/>
      <c r="W78" s="1"/>
      <c r="X78" s="1"/>
      <c r="Y78" s="1"/>
      <c r="Z78" s="1"/>
    </row>
    <row r="79" ht="15.75" customHeight="1">
      <c r="A79" s="44" t="s">
        <v>144</v>
      </c>
      <c r="B79" s="44" t="s">
        <v>145</v>
      </c>
      <c r="C79" s="44" t="s">
        <v>41</v>
      </c>
      <c r="D79" s="46" t="s">
        <v>42</v>
      </c>
      <c r="E79" s="148" t="s">
        <v>378</v>
      </c>
      <c r="F79" s="46">
        <v>1.5</v>
      </c>
      <c r="G79" s="47" t="s">
        <v>44</v>
      </c>
      <c r="H79" s="48">
        <f>VLOOKUP(G79,'Equipment Pricing'!A:C,3,0)</f>
        <v>815</v>
      </c>
      <c r="I79" s="154">
        <v>815.0</v>
      </c>
      <c r="J79" s="101">
        <v>310.0</v>
      </c>
      <c r="K79" s="101">
        <f t="shared" si="1"/>
        <v>106.875</v>
      </c>
      <c r="L79" s="101">
        <v>146.0</v>
      </c>
      <c r="M79" s="101">
        <f t="shared" si="2"/>
        <v>1377.875</v>
      </c>
      <c r="N79" s="101">
        <f t="shared" si="3"/>
        <v>647.125</v>
      </c>
      <c r="O79" s="51">
        <v>2025.0</v>
      </c>
      <c r="P79" s="75"/>
      <c r="Q79" s="100"/>
      <c r="R79" s="75"/>
      <c r="S79" s="75"/>
      <c r="T79" s="1"/>
      <c r="U79" s="1"/>
      <c r="V79" s="1"/>
      <c r="W79" s="1"/>
      <c r="X79" s="1"/>
      <c r="Y79" s="1"/>
      <c r="Z79" s="1"/>
    </row>
    <row r="80" ht="15.75" customHeight="1">
      <c r="A80" s="44" t="s">
        <v>144</v>
      </c>
      <c r="B80" s="44" t="s">
        <v>145</v>
      </c>
      <c r="C80" s="44" t="s">
        <v>41</v>
      </c>
      <c r="D80" s="46" t="s">
        <v>42</v>
      </c>
      <c r="E80" s="148" t="s">
        <v>378</v>
      </c>
      <c r="F80" s="46">
        <v>2.0</v>
      </c>
      <c r="G80" s="47" t="s">
        <v>51</v>
      </c>
      <c r="H80" s="48">
        <f>VLOOKUP(G80,'Equipment Pricing'!A:C,3,0)</f>
        <v>815</v>
      </c>
      <c r="I80" s="154">
        <v>815.0</v>
      </c>
      <c r="J80" s="101">
        <v>310.0</v>
      </c>
      <c r="K80" s="101">
        <f t="shared" si="1"/>
        <v>106.875</v>
      </c>
      <c r="L80" s="101">
        <v>146.0</v>
      </c>
      <c r="M80" s="101">
        <f t="shared" si="2"/>
        <v>1377.875</v>
      </c>
      <c r="N80" s="101">
        <f t="shared" si="3"/>
        <v>647.125</v>
      </c>
      <c r="O80" s="51">
        <v>2025.0</v>
      </c>
      <c r="P80" s="75"/>
      <c r="Q80" s="100"/>
      <c r="R80" s="75"/>
      <c r="S80" s="75"/>
      <c r="T80" s="1"/>
      <c r="U80" s="1"/>
      <c r="V80" s="1"/>
      <c r="W80" s="1"/>
      <c r="X80" s="1"/>
      <c r="Y80" s="1"/>
      <c r="Z80" s="1"/>
    </row>
    <row r="81" ht="15.75" customHeight="1">
      <c r="A81" s="44" t="s">
        <v>144</v>
      </c>
      <c r="B81" s="44" t="s">
        <v>145</v>
      </c>
      <c r="C81" s="44" t="s">
        <v>41</v>
      </c>
      <c r="D81" s="46" t="s">
        <v>42</v>
      </c>
      <c r="E81" s="148" t="s">
        <v>378</v>
      </c>
      <c r="F81" s="46">
        <v>2.0</v>
      </c>
      <c r="G81" s="47" t="s">
        <v>51</v>
      </c>
      <c r="H81" s="48">
        <f>VLOOKUP(G81,'Equipment Pricing'!A:C,3,0)</f>
        <v>815</v>
      </c>
      <c r="I81" s="154">
        <v>815.0</v>
      </c>
      <c r="J81" s="101">
        <v>310.0</v>
      </c>
      <c r="K81" s="101">
        <f t="shared" si="1"/>
        <v>106.875</v>
      </c>
      <c r="L81" s="101">
        <v>146.0</v>
      </c>
      <c r="M81" s="101">
        <f t="shared" si="2"/>
        <v>1377.875</v>
      </c>
      <c r="N81" s="101">
        <f t="shared" si="3"/>
        <v>647.125</v>
      </c>
      <c r="O81" s="51">
        <v>2025.0</v>
      </c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44" t="s">
        <v>144</v>
      </c>
      <c r="B82" s="44" t="s">
        <v>145</v>
      </c>
      <c r="C82" s="44" t="s">
        <v>41</v>
      </c>
      <c r="D82" s="46" t="s">
        <v>42</v>
      </c>
      <c r="E82" s="148" t="s">
        <v>378</v>
      </c>
      <c r="F82" s="46">
        <v>2.0</v>
      </c>
      <c r="G82" s="47" t="s">
        <v>51</v>
      </c>
      <c r="H82" s="48">
        <f>VLOOKUP(G82,'Equipment Pricing'!A:C,3,0)</f>
        <v>815</v>
      </c>
      <c r="I82" s="154">
        <v>815.0</v>
      </c>
      <c r="J82" s="101">
        <v>310.0</v>
      </c>
      <c r="K82" s="101">
        <f t="shared" si="1"/>
        <v>106.875</v>
      </c>
      <c r="L82" s="101">
        <v>146.0</v>
      </c>
      <c r="M82" s="101">
        <f t="shared" si="2"/>
        <v>1377.875</v>
      </c>
      <c r="N82" s="101">
        <f t="shared" si="3"/>
        <v>647.125</v>
      </c>
      <c r="O82" s="51">
        <v>2025.0</v>
      </c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44" t="s">
        <v>144</v>
      </c>
      <c r="B83" s="44" t="s">
        <v>145</v>
      </c>
      <c r="C83" s="44" t="s">
        <v>41</v>
      </c>
      <c r="D83" s="46" t="s">
        <v>42</v>
      </c>
      <c r="E83" s="148" t="s">
        <v>378</v>
      </c>
      <c r="F83" s="46">
        <v>2.5</v>
      </c>
      <c r="G83" s="47" t="s">
        <v>59</v>
      </c>
      <c r="H83" s="48">
        <f>VLOOKUP(G83,'Equipment Pricing'!A:C,3,0)</f>
        <v>834</v>
      </c>
      <c r="I83" s="154">
        <v>834.0</v>
      </c>
      <c r="J83" s="101">
        <v>310.0</v>
      </c>
      <c r="K83" s="101">
        <f t="shared" si="1"/>
        <v>108.68</v>
      </c>
      <c r="L83" s="101">
        <v>146.0</v>
      </c>
      <c r="M83" s="101">
        <f t="shared" si="2"/>
        <v>1398.68</v>
      </c>
      <c r="N83" s="101">
        <f t="shared" si="3"/>
        <v>651.32</v>
      </c>
      <c r="O83" s="51">
        <v>2050.0</v>
      </c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44" t="s">
        <v>144</v>
      </c>
      <c r="B84" s="44" t="s">
        <v>145</v>
      </c>
      <c r="C84" s="44" t="s">
        <v>41</v>
      </c>
      <c r="D84" s="46" t="s">
        <v>42</v>
      </c>
      <c r="E84" s="148" t="s">
        <v>378</v>
      </c>
      <c r="F84" s="46">
        <v>2.5</v>
      </c>
      <c r="G84" s="47" t="s">
        <v>59</v>
      </c>
      <c r="H84" s="48">
        <f>VLOOKUP(G84,'Equipment Pricing'!A:C,3,0)</f>
        <v>834</v>
      </c>
      <c r="I84" s="154">
        <v>834.0</v>
      </c>
      <c r="J84" s="101">
        <v>310.0</v>
      </c>
      <c r="K84" s="101">
        <f t="shared" si="1"/>
        <v>108.68</v>
      </c>
      <c r="L84" s="101">
        <v>146.0</v>
      </c>
      <c r="M84" s="101">
        <f t="shared" si="2"/>
        <v>1398.68</v>
      </c>
      <c r="N84" s="101">
        <f t="shared" si="3"/>
        <v>651.32</v>
      </c>
      <c r="O84" s="51">
        <v>2050.0</v>
      </c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44" t="s">
        <v>144</v>
      </c>
      <c r="B85" s="44" t="s">
        <v>145</v>
      </c>
      <c r="C85" s="44" t="s">
        <v>41</v>
      </c>
      <c r="D85" s="46" t="s">
        <v>42</v>
      </c>
      <c r="E85" s="148" t="s">
        <v>378</v>
      </c>
      <c r="F85" s="46">
        <v>3.0</v>
      </c>
      <c r="G85" s="47" t="s">
        <v>64</v>
      </c>
      <c r="H85" s="48">
        <f>VLOOKUP(G85,'Equipment Pricing'!A:C,3,0)</f>
        <v>910</v>
      </c>
      <c r="I85" s="154">
        <v>910.0</v>
      </c>
      <c r="J85" s="101">
        <v>310.0</v>
      </c>
      <c r="K85" s="101">
        <f t="shared" si="1"/>
        <v>115.9</v>
      </c>
      <c r="L85" s="101">
        <v>146.0</v>
      </c>
      <c r="M85" s="101">
        <f t="shared" si="2"/>
        <v>1481.9</v>
      </c>
      <c r="N85" s="101">
        <f t="shared" si="3"/>
        <v>668.1</v>
      </c>
      <c r="O85" s="51">
        <v>2150.0</v>
      </c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44" t="s">
        <v>144</v>
      </c>
      <c r="B86" s="44" t="s">
        <v>145</v>
      </c>
      <c r="C86" s="44" t="s">
        <v>41</v>
      </c>
      <c r="D86" s="46" t="s">
        <v>42</v>
      </c>
      <c r="E86" s="148" t="s">
        <v>378</v>
      </c>
      <c r="F86" s="46">
        <v>3.0</v>
      </c>
      <c r="G86" s="47" t="s">
        <v>64</v>
      </c>
      <c r="H86" s="48">
        <f>VLOOKUP(G86,'Equipment Pricing'!A:C,3,0)</f>
        <v>910</v>
      </c>
      <c r="I86" s="154">
        <v>910.0</v>
      </c>
      <c r="J86" s="101">
        <v>310.0</v>
      </c>
      <c r="K86" s="101">
        <f t="shared" si="1"/>
        <v>115.9</v>
      </c>
      <c r="L86" s="101">
        <v>146.0</v>
      </c>
      <c r="M86" s="101">
        <f t="shared" si="2"/>
        <v>1481.9</v>
      </c>
      <c r="N86" s="101">
        <f t="shared" si="3"/>
        <v>668.1</v>
      </c>
      <c r="O86" s="51">
        <v>2150.0</v>
      </c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44" t="s">
        <v>144</v>
      </c>
      <c r="B87" s="44" t="s">
        <v>145</v>
      </c>
      <c r="C87" s="44" t="s">
        <v>41</v>
      </c>
      <c r="D87" s="46" t="s">
        <v>42</v>
      </c>
      <c r="E87" s="148" t="s">
        <v>378</v>
      </c>
      <c r="F87" s="46">
        <v>3.5</v>
      </c>
      <c r="G87" s="47" t="s">
        <v>71</v>
      </c>
      <c r="H87" s="48">
        <f>VLOOKUP(G87,'Equipment Pricing'!A:C,3,0)</f>
        <v>1144</v>
      </c>
      <c r="I87" s="154">
        <v>1144.0</v>
      </c>
      <c r="J87" s="101">
        <v>310.0</v>
      </c>
      <c r="K87" s="101">
        <f t="shared" si="1"/>
        <v>138.13</v>
      </c>
      <c r="L87" s="101">
        <v>146.0</v>
      </c>
      <c r="M87" s="101">
        <f t="shared" si="2"/>
        <v>1738.13</v>
      </c>
      <c r="N87" s="101">
        <f t="shared" si="3"/>
        <v>646.87</v>
      </c>
      <c r="O87" s="51">
        <v>2385.0</v>
      </c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44" t="s">
        <v>144</v>
      </c>
      <c r="B88" s="44" t="s">
        <v>145</v>
      </c>
      <c r="C88" s="44" t="s">
        <v>41</v>
      </c>
      <c r="D88" s="46" t="s">
        <v>42</v>
      </c>
      <c r="E88" s="148" t="s">
        <v>378</v>
      </c>
      <c r="F88" s="46">
        <v>3.5</v>
      </c>
      <c r="G88" s="47" t="s">
        <v>71</v>
      </c>
      <c r="H88" s="48">
        <f>VLOOKUP(G88,'Equipment Pricing'!A:C,3,0)</f>
        <v>1144</v>
      </c>
      <c r="I88" s="154">
        <v>1144.0</v>
      </c>
      <c r="J88" s="101">
        <v>310.0</v>
      </c>
      <c r="K88" s="101">
        <f t="shared" si="1"/>
        <v>138.13</v>
      </c>
      <c r="L88" s="101">
        <v>146.0</v>
      </c>
      <c r="M88" s="101">
        <f t="shared" si="2"/>
        <v>1738.13</v>
      </c>
      <c r="N88" s="101">
        <f t="shared" si="3"/>
        <v>646.87</v>
      </c>
      <c r="O88" s="51">
        <v>2385.0</v>
      </c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44" t="s">
        <v>144</v>
      </c>
      <c r="B89" s="44" t="s">
        <v>145</v>
      </c>
      <c r="C89" s="44" t="s">
        <v>41</v>
      </c>
      <c r="D89" s="46" t="s">
        <v>42</v>
      </c>
      <c r="E89" s="148" t="s">
        <v>378</v>
      </c>
      <c r="F89" s="46">
        <v>4.0</v>
      </c>
      <c r="G89" s="47" t="s">
        <v>78</v>
      </c>
      <c r="H89" s="48">
        <f>VLOOKUP(G89,'Equipment Pricing'!A:C,3,0)</f>
        <v>1191</v>
      </c>
      <c r="I89" s="154">
        <v>1191.0</v>
      </c>
      <c r="J89" s="101">
        <v>310.0</v>
      </c>
      <c r="K89" s="101">
        <f t="shared" si="1"/>
        <v>142.595</v>
      </c>
      <c r="L89" s="101">
        <v>146.0</v>
      </c>
      <c r="M89" s="101">
        <f t="shared" si="2"/>
        <v>1789.595</v>
      </c>
      <c r="N89" s="101">
        <f t="shared" si="3"/>
        <v>660.405</v>
      </c>
      <c r="O89" s="51">
        <v>2450.0</v>
      </c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44" t="s">
        <v>144</v>
      </c>
      <c r="B90" s="44" t="s">
        <v>145</v>
      </c>
      <c r="C90" s="44" t="s">
        <v>41</v>
      </c>
      <c r="D90" s="46" t="s">
        <v>42</v>
      </c>
      <c r="E90" s="148" t="s">
        <v>378</v>
      </c>
      <c r="F90" s="46">
        <v>4.0</v>
      </c>
      <c r="G90" s="47" t="s">
        <v>78</v>
      </c>
      <c r="H90" s="48">
        <f>VLOOKUP(G90,'Equipment Pricing'!A:C,3,0)</f>
        <v>1191</v>
      </c>
      <c r="I90" s="154">
        <v>1191.0</v>
      </c>
      <c r="J90" s="101">
        <v>310.0</v>
      </c>
      <c r="K90" s="101">
        <f t="shared" si="1"/>
        <v>142.595</v>
      </c>
      <c r="L90" s="101">
        <v>146.0</v>
      </c>
      <c r="M90" s="101">
        <f t="shared" si="2"/>
        <v>1789.595</v>
      </c>
      <c r="N90" s="101">
        <f t="shared" si="3"/>
        <v>660.405</v>
      </c>
      <c r="O90" s="51">
        <v>2450.0</v>
      </c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44" t="s">
        <v>144</v>
      </c>
      <c r="B91" s="44" t="s">
        <v>145</v>
      </c>
      <c r="C91" s="44" t="s">
        <v>41</v>
      </c>
      <c r="D91" s="46" t="s">
        <v>42</v>
      </c>
      <c r="E91" s="148" t="s">
        <v>378</v>
      </c>
      <c r="F91" s="46">
        <v>5.0</v>
      </c>
      <c r="G91" s="47" t="s">
        <v>83</v>
      </c>
      <c r="H91" s="48">
        <f>VLOOKUP(G91,'Equipment Pricing'!A:C,3,0)</f>
        <v>1374</v>
      </c>
      <c r="I91" s="154">
        <v>1374.0</v>
      </c>
      <c r="J91" s="101">
        <v>310.0</v>
      </c>
      <c r="K91" s="101">
        <f t="shared" si="1"/>
        <v>159.98</v>
      </c>
      <c r="L91" s="101">
        <v>146.0</v>
      </c>
      <c r="M91" s="101">
        <f t="shared" si="2"/>
        <v>1989.98</v>
      </c>
      <c r="N91" s="101">
        <f t="shared" si="3"/>
        <v>660.02</v>
      </c>
      <c r="O91" s="51">
        <v>2650.0</v>
      </c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44" t="s">
        <v>144</v>
      </c>
      <c r="B92" s="44" t="s">
        <v>145</v>
      </c>
      <c r="C92" s="44" t="s">
        <v>41</v>
      </c>
      <c r="D92" s="46" t="s">
        <v>42</v>
      </c>
      <c r="E92" s="148" t="s">
        <v>378</v>
      </c>
      <c r="F92" s="46">
        <v>5.0</v>
      </c>
      <c r="G92" s="47" t="s">
        <v>83</v>
      </c>
      <c r="H92" s="48">
        <f>VLOOKUP(G92,'Equipment Pricing'!A:C,3,0)</f>
        <v>1374</v>
      </c>
      <c r="I92" s="154">
        <v>1374.0</v>
      </c>
      <c r="J92" s="101">
        <v>310.0</v>
      </c>
      <c r="K92" s="101">
        <f t="shared" si="1"/>
        <v>159.98</v>
      </c>
      <c r="L92" s="101">
        <v>146.0</v>
      </c>
      <c r="M92" s="101">
        <f t="shared" si="2"/>
        <v>1989.98</v>
      </c>
      <c r="N92" s="101">
        <f t="shared" si="3"/>
        <v>660.02</v>
      </c>
      <c r="O92" s="51">
        <v>2650.0</v>
      </c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44" t="s">
        <v>146</v>
      </c>
      <c r="B93" s="45" t="s">
        <v>147</v>
      </c>
      <c r="C93" s="45" t="s">
        <v>148</v>
      </c>
      <c r="D93" s="46" t="s">
        <v>42</v>
      </c>
      <c r="E93" s="148" t="s">
        <v>378</v>
      </c>
      <c r="F93" s="46">
        <v>1.5</v>
      </c>
      <c r="G93" s="156" t="s">
        <v>149</v>
      </c>
      <c r="H93" s="48">
        <f>VLOOKUP(G93,'Equipment Pricing'!A:C,3,0)</f>
        <v>823</v>
      </c>
      <c r="I93" s="48">
        <v>843.0</v>
      </c>
      <c r="J93" s="101">
        <v>310.0</v>
      </c>
      <c r="K93" s="101">
        <f t="shared" si="1"/>
        <v>109.535</v>
      </c>
      <c r="L93" s="101">
        <v>146.0</v>
      </c>
      <c r="M93" s="101">
        <f t="shared" si="2"/>
        <v>1408.535</v>
      </c>
      <c r="N93" s="101">
        <f t="shared" si="3"/>
        <v>616.465</v>
      </c>
      <c r="O93" s="51">
        <v>2025.0</v>
      </c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44" t="s">
        <v>146</v>
      </c>
      <c r="B94" s="45" t="s">
        <v>147</v>
      </c>
      <c r="C94" s="45" t="s">
        <v>148</v>
      </c>
      <c r="D94" s="46" t="s">
        <v>42</v>
      </c>
      <c r="E94" s="148" t="s">
        <v>378</v>
      </c>
      <c r="F94" s="46">
        <v>2.0</v>
      </c>
      <c r="G94" s="156" t="s">
        <v>152</v>
      </c>
      <c r="H94" s="48">
        <f>VLOOKUP(G94,'Equipment Pricing'!A:C,3,0)</f>
        <v>836</v>
      </c>
      <c r="I94" s="48">
        <v>857.0</v>
      </c>
      <c r="J94" s="101">
        <v>310.0</v>
      </c>
      <c r="K94" s="101">
        <f t="shared" si="1"/>
        <v>110.865</v>
      </c>
      <c r="L94" s="101">
        <v>146.0</v>
      </c>
      <c r="M94" s="101">
        <f t="shared" si="2"/>
        <v>1423.865</v>
      </c>
      <c r="N94" s="101">
        <f t="shared" si="3"/>
        <v>601.135</v>
      </c>
      <c r="O94" s="51">
        <v>2025.0</v>
      </c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44" t="s">
        <v>146</v>
      </c>
      <c r="B95" s="45" t="s">
        <v>147</v>
      </c>
      <c r="C95" s="45" t="s">
        <v>148</v>
      </c>
      <c r="D95" s="46" t="s">
        <v>42</v>
      </c>
      <c r="E95" s="148" t="s">
        <v>378</v>
      </c>
      <c r="F95" s="46">
        <v>2.5</v>
      </c>
      <c r="G95" s="156" t="s">
        <v>153</v>
      </c>
      <c r="H95" s="48">
        <f>VLOOKUP(G95,'Equipment Pricing'!A:C,3,0)</f>
        <v>872</v>
      </c>
      <c r="I95" s="48">
        <v>893.0</v>
      </c>
      <c r="J95" s="101">
        <v>310.0</v>
      </c>
      <c r="K95" s="101">
        <f t="shared" si="1"/>
        <v>114.285</v>
      </c>
      <c r="L95" s="101">
        <v>146.0</v>
      </c>
      <c r="M95" s="101">
        <f t="shared" si="2"/>
        <v>1463.285</v>
      </c>
      <c r="N95" s="101">
        <f t="shared" si="3"/>
        <v>586.715</v>
      </c>
      <c r="O95" s="51">
        <v>2050.0</v>
      </c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44" t="s">
        <v>146</v>
      </c>
      <c r="B96" s="45" t="s">
        <v>147</v>
      </c>
      <c r="C96" s="45" t="s">
        <v>148</v>
      </c>
      <c r="D96" s="46" t="s">
        <v>42</v>
      </c>
      <c r="E96" s="148" t="s">
        <v>378</v>
      </c>
      <c r="F96" s="46">
        <v>3.0</v>
      </c>
      <c r="G96" s="156" t="s">
        <v>155</v>
      </c>
      <c r="H96" s="48">
        <f>VLOOKUP(G96,'Equipment Pricing'!A:C,3,0)</f>
        <v>977</v>
      </c>
      <c r="I96" s="48">
        <v>1002.0</v>
      </c>
      <c r="J96" s="101">
        <v>310.0</v>
      </c>
      <c r="K96" s="101">
        <f t="shared" si="1"/>
        <v>124.64</v>
      </c>
      <c r="L96" s="101">
        <v>146.0</v>
      </c>
      <c r="M96" s="101">
        <f t="shared" si="2"/>
        <v>1582.64</v>
      </c>
      <c r="N96" s="101">
        <f t="shared" si="3"/>
        <v>567.36</v>
      </c>
      <c r="O96" s="51">
        <v>2150.0</v>
      </c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44" t="s">
        <v>146</v>
      </c>
      <c r="B97" s="45" t="s">
        <v>147</v>
      </c>
      <c r="C97" s="45" t="s">
        <v>148</v>
      </c>
      <c r="D97" s="46" t="s">
        <v>42</v>
      </c>
      <c r="E97" s="148" t="s">
        <v>378</v>
      </c>
      <c r="F97" s="46">
        <v>3.5</v>
      </c>
      <c r="G97" s="156" t="s">
        <v>157</v>
      </c>
      <c r="H97" s="48">
        <f>VLOOKUP(G97,'Equipment Pricing'!A:C,3,0)</f>
        <v>1102</v>
      </c>
      <c r="I97" s="48">
        <v>1130.0</v>
      </c>
      <c r="J97" s="101">
        <v>310.0</v>
      </c>
      <c r="K97" s="101">
        <f t="shared" si="1"/>
        <v>136.8</v>
      </c>
      <c r="L97" s="101">
        <v>146.0</v>
      </c>
      <c r="M97" s="101">
        <f t="shared" si="2"/>
        <v>1722.8</v>
      </c>
      <c r="N97" s="101">
        <f t="shared" si="3"/>
        <v>662.2</v>
      </c>
      <c r="O97" s="51">
        <v>2385.0</v>
      </c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44" t="s">
        <v>146</v>
      </c>
      <c r="B98" s="45" t="s">
        <v>147</v>
      </c>
      <c r="C98" s="45" t="s">
        <v>148</v>
      </c>
      <c r="D98" s="46" t="s">
        <v>42</v>
      </c>
      <c r="E98" s="148" t="s">
        <v>378</v>
      </c>
      <c r="F98" s="46">
        <v>4.0</v>
      </c>
      <c r="G98" s="156" t="s">
        <v>160</v>
      </c>
      <c r="H98" s="48">
        <f>VLOOKUP(G98,'Equipment Pricing'!A:C,3,0)</f>
        <v>1305</v>
      </c>
      <c r="I98" s="48">
        <v>1338.0</v>
      </c>
      <c r="J98" s="101">
        <v>310.0</v>
      </c>
      <c r="K98" s="101">
        <f t="shared" si="1"/>
        <v>156.56</v>
      </c>
      <c r="L98" s="101">
        <v>146.0</v>
      </c>
      <c r="M98" s="101">
        <f t="shared" si="2"/>
        <v>1950.56</v>
      </c>
      <c r="N98" s="101">
        <f t="shared" si="3"/>
        <v>499.44</v>
      </c>
      <c r="O98" s="51">
        <v>2450.0</v>
      </c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44" t="s">
        <v>146</v>
      </c>
      <c r="B99" s="45" t="s">
        <v>147</v>
      </c>
      <c r="C99" s="45" t="s">
        <v>148</v>
      </c>
      <c r="D99" s="46" t="s">
        <v>42</v>
      </c>
      <c r="E99" s="148" t="s">
        <v>378</v>
      </c>
      <c r="F99" s="46">
        <v>5.0</v>
      </c>
      <c r="G99" s="156" t="s">
        <v>162</v>
      </c>
      <c r="H99" s="48">
        <f>VLOOKUP(G99,'Equipment Pricing'!A:C,3,0)</f>
        <v>1433</v>
      </c>
      <c r="I99" s="48">
        <v>1468.0</v>
      </c>
      <c r="J99" s="101">
        <v>310.0</v>
      </c>
      <c r="K99" s="101">
        <f t="shared" si="1"/>
        <v>168.91</v>
      </c>
      <c r="L99" s="101">
        <v>146.0</v>
      </c>
      <c r="M99" s="101">
        <f t="shared" si="2"/>
        <v>2092.91</v>
      </c>
      <c r="N99" s="101">
        <f t="shared" si="3"/>
        <v>557.09</v>
      </c>
      <c r="O99" s="51">
        <v>2650.0</v>
      </c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44" t="s">
        <v>165</v>
      </c>
      <c r="B100" s="44" t="s">
        <v>115</v>
      </c>
      <c r="C100" s="44" t="s">
        <v>116</v>
      </c>
      <c r="D100" s="46" t="s">
        <v>42</v>
      </c>
      <c r="E100" s="148" t="s">
        <v>378</v>
      </c>
      <c r="F100" s="55">
        <v>1.5</v>
      </c>
      <c r="G100" s="47" t="s">
        <v>117</v>
      </c>
      <c r="H100" s="48">
        <f>VLOOKUP(G100,'Equipment Pricing'!A:C,3,0)</f>
        <v>815</v>
      </c>
      <c r="I100" s="154">
        <v>815.0</v>
      </c>
      <c r="J100" s="101">
        <v>310.0</v>
      </c>
      <c r="K100" s="101">
        <f t="shared" si="1"/>
        <v>106.875</v>
      </c>
      <c r="L100" s="101">
        <v>146.0</v>
      </c>
      <c r="M100" s="101">
        <f t="shared" si="2"/>
        <v>1377.875</v>
      </c>
      <c r="N100" s="101">
        <f t="shared" si="3"/>
        <v>647.125</v>
      </c>
      <c r="O100" s="51">
        <v>2025.0</v>
      </c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44" t="s">
        <v>165</v>
      </c>
      <c r="B101" s="44" t="s">
        <v>115</v>
      </c>
      <c r="C101" s="44" t="s">
        <v>116</v>
      </c>
      <c r="D101" s="46" t="s">
        <v>42</v>
      </c>
      <c r="E101" s="148" t="s">
        <v>378</v>
      </c>
      <c r="F101" s="55">
        <v>1.5</v>
      </c>
      <c r="G101" s="47" t="s">
        <v>117</v>
      </c>
      <c r="H101" s="48">
        <f>VLOOKUP(G101,'Equipment Pricing'!A:C,3,0)</f>
        <v>815</v>
      </c>
      <c r="I101" s="154">
        <v>815.0</v>
      </c>
      <c r="J101" s="101">
        <v>310.0</v>
      </c>
      <c r="K101" s="101">
        <f t="shared" si="1"/>
        <v>106.875</v>
      </c>
      <c r="L101" s="101">
        <v>146.0</v>
      </c>
      <c r="M101" s="101">
        <f t="shared" si="2"/>
        <v>1377.875</v>
      </c>
      <c r="N101" s="101">
        <f t="shared" si="3"/>
        <v>647.125</v>
      </c>
      <c r="O101" s="51">
        <v>2025.0</v>
      </c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44" t="s">
        <v>165</v>
      </c>
      <c r="B102" s="44" t="s">
        <v>115</v>
      </c>
      <c r="C102" s="44" t="s">
        <v>116</v>
      </c>
      <c r="D102" s="46" t="s">
        <v>42</v>
      </c>
      <c r="E102" s="148" t="s">
        <v>378</v>
      </c>
      <c r="F102" s="55">
        <v>1.5</v>
      </c>
      <c r="G102" s="47" t="s">
        <v>117</v>
      </c>
      <c r="H102" s="48">
        <f>VLOOKUP(G102,'Equipment Pricing'!A:C,3,0)</f>
        <v>815</v>
      </c>
      <c r="I102" s="154">
        <v>815.0</v>
      </c>
      <c r="J102" s="101">
        <v>310.0</v>
      </c>
      <c r="K102" s="101">
        <f t="shared" si="1"/>
        <v>106.875</v>
      </c>
      <c r="L102" s="101">
        <v>146.0</v>
      </c>
      <c r="M102" s="101">
        <f t="shared" si="2"/>
        <v>1377.875</v>
      </c>
      <c r="N102" s="101">
        <f t="shared" si="3"/>
        <v>647.125</v>
      </c>
      <c r="O102" s="51">
        <v>2025.0</v>
      </c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44" t="s">
        <v>165</v>
      </c>
      <c r="B103" s="44" t="s">
        <v>115</v>
      </c>
      <c r="C103" s="44" t="s">
        <v>116</v>
      </c>
      <c r="D103" s="46" t="s">
        <v>42</v>
      </c>
      <c r="E103" s="148" t="s">
        <v>378</v>
      </c>
      <c r="F103" s="55">
        <v>2.0</v>
      </c>
      <c r="G103" s="47" t="s">
        <v>123</v>
      </c>
      <c r="H103" s="48">
        <f>VLOOKUP(G103,'Equipment Pricing'!A:C,3,0)</f>
        <v>815</v>
      </c>
      <c r="I103" s="154">
        <v>815.0</v>
      </c>
      <c r="J103" s="101">
        <v>310.0</v>
      </c>
      <c r="K103" s="101">
        <f t="shared" si="1"/>
        <v>106.875</v>
      </c>
      <c r="L103" s="101">
        <v>146.0</v>
      </c>
      <c r="M103" s="101">
        <f t="shared" si="2"/>
        <v>1377.875</v>
      </c>
      <c r="N103" s="101">
        <f t="shared" si="3"/>
        <v>647.125</v>
      </c>
      <c r="O103" s="51">
        <v>2025.0</v>
      </c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44" t="s">
        <v>165</v>
      </c>
      <c r="B104" s="44" t="s">
        <v>115</v>
      </c>
      <c r="C104" s="44" t="s">
        <v>116</v>
      </c>
      <c r="D104" s="46" t="s">
        <v>42</v>
      </c>
      <c r="E104" s="148" t="s">
        <v>378</v>
      </c>
      <c r="F104" s="55">
        <v>2.0</v>
      </c>
      <c r="G104" s="47" t="s">
        <v>123</v>
      </c>
      <c r="H104" s="48">
        <f>VLOOKUP(G104,'Equipment Pricing'!A:C,3,0)</f>
        <v>815</v>
      </c>
      <c r="I104" s="154">
        <v>815.0</v>
      </c>
      <c r="J104" s="101">
        <v>310.0</v>
      </c>
      <c r="K104" s="101">
        <f t="shared" si="1"/>
        <v>106.875</v>
      </c>
      <c r="L104" s="101">
        <v>146.0</v>
      </c>
      <c r="M104" s="101">
        <f t="shared" si="2"/>
        <v>1377.875</v>
      </c>
      <c r="N104" s="101">
        <f t="shared" si="3"/>
        <v>647.125</v>
      </c>
      <c r="O104" s="51">
        <v>2025.0</v>
      </c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44" t="s">
        <v>165</v>
      </c>
      <c r="B105" s="44" t="s">
        <v>115</v>
      </c>
      <c r="C105" s="44" t="s">
        <v>116</v>
      </c>
      <c r="D105" s="46" t="s">
        <v>42</v>
      </c>
      <c r="E105" s="148" t="s">
        <v>378</v>
      </c>
      <c r="F105" s="55">
        <v>2.0</v>
      </c>
      <c r="G105" s="47" t="s">
        <v>123</v>
      </c>
      <c r="H105" s="48">
        <f>VLOOKUP(G105,'Equipment Pricing'!A:C,3,0)</f>
        <v>815</v>
      </c>
      <c r="I105" s="154">
        <v>815.0</v>
      </c>
      <c r="J105" s="101">
        <v>310.0</v>
      </c>
      <c r="K105" s="101">
        <f t="shared" si="1"/>
        <v>106.875</v>
      </c>
      <c r="L105" s="101">
        <v>146.0</v>
      </c>
      <c r="M105" s="101">
        <f t="shared" si="2"/>
        <v>1377.875</v>
      </c>
      <c r="N105" s="101">
        <f t="shared" si="3"/>
        <v>647.125</v>
      </c>
      <c r="O105" s="51">
        <v>2025.0</v>
      </c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44" t="s">
        <v>165</v>
      </c>
      <c r="B106" s="44" t="s">
        <v>115</v>
      </c>
      <c r="C106" s="44" t="s">
        <v>116</v>
      </c>
      <c r="D106" s="46" t="s">
        <v>42</v>
      </c>
      <c r="E106" s="148" t="s">
        <v>378</v>
      </c>
      <c r="F106" s="55">
        <v>2.5</v>
      </c>
      <c r="G106" s="47" t="s">
        <v>124</v>
      </c>
      <c r="H106" s="48">
        <f>VLOOKUP(G106,'Equipment Pricing'!A:C,3,0)</f>
        <v>834</v>
      </c>
      <c r="I106" s="154">
        <v>834.0</v>
      </c>
      <c r="J106" s="101">
        <v>310.0</v>
      </c>
      <c r="K106" s="101">
        <f t="shared" si="1"/>
        <v>108.68</v>
      </c>
      <c r="L106" s="101">
        <v>146.0</v>
      </c>
      <c r="M106" s="101">
        <f t="shared" si="2"/>
        <v>1398.68</v>
      </c>
      <c r="N106" s="101">
        <f t="shared" si="3"/>
        <v>651.32</v>
      </c>
      <c r="O106" s="51">
        <v>2050.0</v>
      </c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44" t="s">
        <v>165</v>
      </c>
      <c r="B107" s="44" t="s">
        <v>115</v>
      </c>
      <c r="C107" s="44" t="s">
        <v>116</v>
      </c>
      <c r="D107" s="46" t="s">
        <v>42</v>
      </c>
      <c r="E107" s="148" t="s">
        <v>378</v>
      </c>
      <c r="F107" s="55">
        <v>2.5</v>
      </c>
      <c r="G107" s="47" t="s">
        <v>124</v>
      </c>
      <c r="H107" s="48">
        <f>VLOOKUP(G107,'Equipment Pricing'!A:C,3,0)</f>
        <v>834</v>
      </c>
      <c r="I107" s="154">
        <v>834.0</v>
      </c>
      <c r="J107" s="101">
        <v>310.0</v>
      </c>
      <c r="K107" s="101">
        <f t="shared" si="1"/>
        <v>108.68</v>
      </c>
      <c r="L107" s="101">
        <v>146.0</v>
      </c>
      <c r="M107" s="101">
        <f t="shared" si="2"/>
        <v>1398.68</v>
      </c>
      <c r="N107" s="101">
        <f t="shared" si="3"/>
        <v>651.32</v>
      </c>
      <c r="O107" s="51">
        <v>2050.0</v>
      </c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44" t="s">
        <v>165</v>
      </c>
      <c r="B108" s="44" t="s">
        <v>115</v>
      </c>
      <c r="C108" s="44" t="s">
        <v>116</v>
      </c>
      <c r="D108" s="46" t="s">
        <v>42</v>
      </c>
      <c r="E108" s="148" t="s">
        <v>378</v>
      </c>
      <c r="F108" s="55">
        <v>3.0</v>
      </c>
      <c r="G108" s="47" t="s">
        <v>127</v>
      </c>
      <c r="H108" s="48">
        <f>VLOOKUP(G108,'Equipment Pricing'!A:C,3,0)</f>
        <v>910</v>
      </c>
      <c r="I108" s="154">
        <v>910.0</v>
      </c>
      <c r="J108" s="101">
        <v>310.0</v>
      </c>
      <c r="K108" s="101">
        <f t="shared" si="1"/>
        <v>115.9</v>
      </c>
      <c r="L108" s="101">
        <v>146.0</v>
      </c>
      <c r="M108" s="101">
        <f t="shared" si="2"/>
        <v>1481.9</v>
      </c>
      <c r="N108" s="101">
        <f t="shared" si="3"/>
        <v>668.1</v>
      </c>
      <c r="O108" s="51">
        <v>2150.0</v>
      </c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44" t="s">
        <v>165</v>
      </c>
      <c r="B109" s="44" t="s">
        <v>115</v>
      </c>
      <c r="C109" s="44" t="s">
        <v>116</v>
      </c>
      <c r="D109" s="46" t="s">
        <v>42</v>
      </c>
      <c r="E109" s="148" t="s">
        <v>378</v>
      </c>
      <c r="F109" s="55">
        <v>3.0</v>
      </c>
      <c r="G109" s="47" t="s">
        <v>127</v>
      </c>
      <c r="H109" s="48">
        <f>VLOOKUP(G109,'Equipment Pricing'!A:C,3,0)</f>
        <v>910</v>
      </c>
      <c r="I109" s="154">
        <v>910.0</v>
      </c>
      <c r="J109" s="101">
        <v>310.0</v>
      </c>
      <c r="K109" s="101">
        <f t="shared" si="1"/>
        <v>115.9</v>
      </c>
      <c r="L109" s="101">
        <v>146.0</v>
      </c>
      <c r="M109" s="101">
        <f t="shared" si="2"/>
        <v>1481.9</v>
      </c>
      <c r="N109" s="101">
        <f t="shared" si="3"/>
        <v>668.1</v>
      </c>
      <c r="O109" s="51">
        <v>2150.0</v>
      </c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44" t="s">
        <v>165</v>
      </c>
      <c r="B110" s="44" t="s">
        <v>115</v>
      </c>
      <c r="C110" s="44" t="s">
        <v>116</v>
      </c>
      <c r="D110" s="46" t="s">
        <v>42</v>
      </c>
      <c r="E110" s="148" t="s">
        <v>378</v>
      </c>
      <c r="F110" s="55">
        <v>3.5</v>
      </c>
      <c r="G110" s="47" t="s">
        <v>130</v>
      </c>
      <c r="H110" s="48">
        <f>VLOOKUP(G110,'Equipment Pricing'!A:C,3,0)</f>
        <v>1144</v>
      </c>
      <c r="I110" s="154">
        <v>1144.0</v>
      </c>
      <c r="J110" s="101">
        <v>310.0</v>
      </c>
      <c r="K110" s="101">
        <f t="shared" si="1"/>
        <v>138.13</v>
      </c>
      <c r="L110" s="101">
        <v>146.0</v>
      </c>
      <c r="M110" s="101">
        <f t="shared" si="2"/>
        <v>1738.13</v>
      </c>
      <c r="N110" s="101">
        <f t="shared" si="3"/>
        <v>646.87</v>
      </c>
      <c r="O110" s="51">
        <v>2385.0</v>
      </c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44" t="s">
        <v>165</v>
      </c>
      <c r="B111" s="44" t="s">
        <v>115</v>
      </c>
      <c r="C111" s="44" t="s">
        <v>116</v>
      </c>
      <c r="D111" s="46" t="s">
        <v>42</v>
      </c>
      <c r="E111" s="148" t="s">
        <v>378</v>
      </c>
      <c r="F111" s="55">
        <v>3.5</v>
      </c>
      <c r="G111" s="47" t="s">
        <v>130</v>
      </c>
      <c r="H111" s="48">
        <f>VLOOKUP(G111,'Equipment Pricing'!A:C,3,0)</f>
        <v>1144</v>
      </c>
      <c r="I111" s="154">
        <v>1144.0</v>
      </c>
      <c r="J111" s="101">
        <v>310.0</v>
      </c>
      <c r="K111" s="101">
        <f t="shared" si="1"/>
        <v>138.13</v>
      </c>
      <c r="L111" s="101">
        <v>146.0</v>
      </c>
      <c r="M111" s="101">
        <f t="shared" si="2"/>
        <v>1738.13</v>
      </c>
      <c r="N111" s="101">
        <f t="shared" si="3"/>
        <v>646.87</v>
      </c>
      <c r="O111" s="51">
        <v>2385.0</v>
      </c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44" t="s">
        <v>165</v>
      </c>
      <c r="B112" s="44" t="s">
        <v>115</v>
      </c>
      <c r="C112" s="44" t="s">
        <v>116</v>
      </c>
      <c r="D112" s="46" t="s">
        <v>42</v>
      </c>
      <c r="E112" s="148" t="s">
        <v>378</v>
      </c>
      <c r="F112" s="55">
        <v>4.0</v>
      </c>
      <c r="G112" s="47" t="s">
        <v>134</v>
      </c>
      <c r="H112" s="48">
        <f>VLOOKUP(G112,'Equipment Pricing'!A:C,3,0)</f>
        <v>1191</v>
      </c>
      <c r="I112" s="154">
        <v>1191.0</v>
      </c>
      <c r="J112" s="101">
        <v>310.0</v>
      </c>
      <c r="K112" s="101">
        <f t="shared" si="1"/>
        <v>142.595</v>
      </c>
      <c r="L112" s="101">
        <v>146.0</v>
      </c>
      <c r="M112" s="101">
        <f t="shared" si="2"/>
        <v>1789.595</v>
      </c>
      <c r="N112" s="101">
        <f t="shared" si="3"/>
        <v>660.405</v>
      </c>
      <c r="O112" s="51">
        <v>2450.0</v>
      </c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44" t="s">
        <v>165</v>
      </c>
      <c r="B113" s="44" t="s">
        <v>115</v>
      </c>
      <c r="C113" s="44" t="s">
        <v>116</v>
      </c>
      <c r="D113" s="46" t="s">
        <v>42</v>
      </c>
      <c r="E113" s="148" t="s">
        <v>378</v>
      </c>
      <c r="F113" s="55">
        <v>4.0</v>
      </c>
      <c r="G113" s="47" t="s">
        <v>134</v>
      </c>
      <c r="H113" s="48">
        <f>VLOOKUP(G113,'Equipment Pricing'!A:C,3,0)</f>
        <v>1191</v>
      </c>
      <c r="I113" s="154">
        <v>1191.0</v>
      </c>
      <c r="J113" s="101">
        <v>310.0</v>
      </c>
      <c r="K113" s="101">
        <f t="shared" si="1"/>
        <v>142.595</v>
      </c>
      <c r="L113" s="101">
        <v>146.0</v>
      </c>
      <c r="M113" s="101">
        <f t="shared" si="2"/>
        <v>1789.595</v>
      </c>
      <c r="N113" s="101">
        <f t="shared" si="3"/>
        <v>660.405</v>
      </c>
      <c r="O113" s="51">
        <v>2450.0</v>
      </c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44" t="s">
        <v>165</v>
      </c>
      <c r="B114" s="44" t="s">
        <v>115</v>
      </c>
      <c r="C114" s="44" t="s">
        <v>116</v>
      </c>
      <c r="D114" s="46" t="s">
        <v>42</v>
      </c>
      <c r="E114" s="148" t="s">
        <v>378</v>
      </c>
      <c r="F114" s="55">
        <v>5.0</v>
      </c>
      <c r="G114" s="47" t="s">
        <v>137</v>
      </c>
      <c r="H114" s="48">
        <f>VLOOKUP(G114,'Equipment Pricing'!A:C,3,0)</f>
        <v>1374</v>
      </c>
      <c r="I114" s="154">
        <v>1374.0</v>
      </c>
      <c r="J114" s="101">
        <v>310.0</v>
      </c>
      <c r="K114" s="101">
        <f t="shared" si="1"/>
        <v>159.98</v>
      </c>
      <c r="L114" s="101">
        <v>146.0</v>
      </c>
      <c r="M114" s="101">
        <f t="shared" si="2"/>
        <v>1989.98</v>
      </c>
      <c r="N114" s="101">
        <f t="shared" si="3"/>
        <v>660.02</v>
      </c>
      <c r="O114" s="51">
        <v>2650.0</v>
      </c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44" t="s">
        <v>165</v>
      </c>
      <c r="B115" s="44" t="s">
        <v>115</v>
      </c>
      <c r="C115" s="44" t="s">
        <v>116</v>
      </c>
      <c r="D115" s="46" t="s">
        <v>42</v>
      </c>
      <c r="E115" s="148" t="s">
        <v>378</v>
      </c>
      <c r="F115" s="55">
        <v>5.0</v>
      </c>
      <c r="G115" s="47" t="s">
        <v>137</v>
      </c>
      <c r="H115" s="48">
        <f>VLOOKUP(G115,'Equipment Pricing'!A:C,3,0)</f>
        <v>1374</v>
      </c>
      <c r="I115" s="154">
        <v>1374.0</v>
      </c>
      <c r="J115" s="101">
        <v>310.0</v>
      </c>
      <c r="K115" s="101">
        <f t="shared" si="1"/>
        <v>159.98</v>
      </c>
      <c r="L115" s="101">
        <v>146.0</v>
      </c>
      <c r="M115" s="101">
        <f t="shared" si="2"/>
        <v>1989.98</v>
      </c>
      <c r="N115" s="101">
        <f t="shared" si="3"/>
        <v>660.02</v>
      </c>
      <c r="O115" s="51">
        <v>2650.0</v>
      </c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44" t="s">
        <v>165</v>
      </c>
      <c r="B116" s="44" t="s">
        <v>115</v>
      </c>
      <c r="C116" s="44" t="s">
        <v>116</v>
      </c>
      <c r="D116" s="46" t="s">
        <v>42</v>
      </c>
      <c r="E116" s="148" t="s">
        <v>378</v>
      </c>
      <c r="F116" s="55">
        <v>5.0</v>
      </c>
      <c r="G116" s="47" t="s">
        <v>137</v>
      </c>
      <c r="H116" s="48">
        <f>VLOOKUP(G116,'Equipment Pricing'!A:C,3,0)</f>
        <v>1374</v>
      </c>
      <c r="I116" s="154">
        <v>1374.0</v>
      </c>
      <c r="J116" s="101">
        <v>310.0</v>
      </c>
      <c r="K116" s="101">
        <f t="shared" si="1"/>
        <v>159.98</v>
      </c>
      <c r="L116" s="101">
        <v>146.0</v>
      </c>
      <c r="M116" s="101">
        <f t="shared" si="2"/>
        <v>1989.98</v>
      </c>
      <c r="N116" s="101">
        <f t="shared" si="3"/>
        <v>660.02</v>
      </c>
      <c r="O116" s="51">
        <v>2650.0</v>
      </c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44" t="s">
        <v>166</v>
      </c>
      <c r="B117" s="58" t="s">
        <v>167</v>
      </c>
      <c r="C117" s="58" t="s">
        <v>41</v>
      </c>
      <c r="D117" s="46" t="s">
        <v>42</v>
      </c>
      <c r="E117" s="148" t="s">
        <v>378</v>
      </c>
      <c r="F117" s="148">
        <v>1.5</v>
      </c>
      <c r="G117" s="47" t="s">
        <v>44</v>
      </c>
      <c r="H117" s="48">
        <f>VLOOKUP(G117,'Equipment Pricing'!A:C,3,0)</f>
        <v>815</v>
      </c>
      <c r="I117" s="154">
        <v>815.0</v>
      </c>
      <c r="J117" s="101">
        <v>310.0</v>
      </c>
      <c r="K117" s="101">
        <f t="shared" si="1"/>
        <v>106.875</v>
      </c>
      <c r="L117" s="101">
        <v>146.0</v>
      </c>
      <c r="M117" s="101">
        <f t="shared" si="2"/>
        <v>1377.875</v>
      </c>
      <c r="N117" s="101">
        <f t="shared" si="3"/>
        <v>647.125</v>
      </c>
      <c r="O117" s="51">
        <v>2025.0</v>
      </c>
      <c r="P117" s="75"/>
      <c r="Q117" s="100"/>
      <c r="R117" s="75"/>
      <c r="S117" s="75"/>
      <c r="T117" s="1"/>
      <c r="U117" s="1"/>
      <c r="V117" s="1"/>
      <c r="W117" s="1"/>
      <c r="X117" s="1"/>
      <c r="Y117" s="1"/>
      <c r="Z117" s="1"/>
    </row>
    <row r="118" ht="15.75" customHeight="1">
      <c r="A118" s="44" t="s">
        <v>166</v>
      </c>
      <c r="B118" s="58" t="s">
        <v>167</v>
      </c>
      <c r="C118" s="58" t="s">
        <v>41</v>
      </c>
      <c r="D118" s="46" t="s">
        <v>42</v>
      </c>
      <c r="E118" s="148" t="s">
        <v>378</v>
      </c>
      <c r="F118" s="46">
        <v>1.5</v>
      </c>
      <c r="G118" s="47" t="s">
        <v>44</v>
      </c>
      <c r="H118" s="48">
        <f>VLOOKUP(G118,'Equipment Pricing'!A:C,3,0)</f>
        <v>815</v>
      </c>
      <c r="I118" s="154">
        <v>815.0</v>
      </c>
      <c r="J118" s="101">
        <v>310.0</v>
      </c>
      <c r="K118" s="101">
        <f t="shared" si="1"/>
        <v>106.875</v>
      </c>
      <c r="L118" s="101">
        <v>146.0</v>
      </c>
      <c r="M118" s="101">
        <f t="shared" si="2"/>
        <v>1377.875</v>
      </c>
      <c r="N118" s="101">
        <f t="shared" si="3"/>
        <v>647.125</v>
      </c>
      <c r="O118" s="51">
        <v>2025.0</v>
      </c>
      <c r="P118" s="75"/>
      <c r="Q118" s="100"/>
      <c r="R118" s="75"/>
      <c r="S118" s="75"/>
      <c r="T118" s="1"/>
      <c r="U118" s="1"/>
      <c r="V118" s="1"/>
      <c r="W118" s="1"/>
      <c r="X118" s="1"/>
      <c r="Y118" s="1"/>
      <c r="Z118" s="1"/>
    </row>
    <row r="119" ht="15.75" customHeight="1">
      <c r="A119" s="44" t="s">
        <v>166</v>
      </c>
      <c r="B119" s="58" t="s">
        <v>167</v>
      </c>
      <c r="C119" s="58" t="s">
        <v>41</v>
      </c>
      <c r="D119" s="46" t="s">
        <v>42</v>
      </c>
      <c r="E119" s="148" t="s">
        <v>378</v>
      </c>
      <c r="F119" s="46">
        <v>2.0</v>
      </c>
      <c r="G119" s="47" t="s">
        <v>51</v>
      </c>
      <c r="H119" s="48">
        <f>VLOOKUP(G119,'Equipment Pricing'!A:C,3,0)</f>
        <v>815</v>
      </c>
      <c r="I119" s="154">
        <v>815.0</v>
      </c>
      <c r="J119" s="101">
        <v>310.0</v>
      </c>
      <c r="K119" s="101">
        <f t="shared" si="1"/>
        <v>106.875</v>
      </c>
      <c r="L119" s="101">
        <v>146.0</v>
      </c>
      <c r="M119" s="101">
        <f t="shared" si="2"/>
        <v>1377.875</v>
      </c>
      <c r="N119" s="101">
        <f t="shared" si="3"/>
        <v>647.125</v>
      </c>
      <c r="O119" s="51">
        <v>2025.0</v>
      </c>
      <c r="P119" s="75"/>
      <c r="Q119" s="100"/>
      <c r="R119" s="75"/>
      <c r="S119" s="75"/>
      <c r="T119" s="1"/>
      <c r="U119" s="1"/>
      <c r="V119" s="1"/>
      <c r="W119" s="1"/>
      <c r="X119" s="1"/>
      <c r="Y119" s="1"/>
      <c r="Z119" s="1"/>
    </row>
    <row r="120" ht="15.75" customHeight="1">
      <c r="A120" s="44" t="s">
        <v>166</v>
      </c>
      <c r="B120" s="58" t="s">
        <v>167</v>
      </c>
      <c r="C120" s="58" t="s">
        <v>41</v>
      </c>
      <c r="D120" s="46" t="s">
        <v>42</v>
      </c>
      <c r="E120" s="148" t="s">
        <v>378</v>
      </c>
      <c r="F120" s="46">
        <v>2.0</v>
      </c>
      <c r="G120" s="47" t="s">
        <v>51</v>
      </c>
      <c r="H120" s="48">
        <f>VLOOKUP(G120,'Equipment Pricing'!A:C,3,0)</f>
        <v>815</v>
      </c>
      <c r="I120" s="154">
        <v>815.0</v>
      </c>
      <c r="J120" s="101">
        <v>310.0</v>
      </c>
      <c r="K120" s="101">
        <f t="shared" si="1"/>
        <v>106.875</v>
      </c>
      <c r="L120" s="101">
        <v>146.0</v>
      </c>
      <c r="M120" s="101">
        <f t="shared" si="2"/>
        <v>1377.875</v>
      </c>
      <c r="N120" s="101">
        <f t="shared" si="3"/>
        <v>647.125</v>
      </c>
      <c r="O120" s="51">
        <v>2025.0</v>
      </c>
      <c r="P120" s="75"/>
      <c r="Q120" s="100"/>
      <c r="R120" s="75"/>
      <c r="S120" s="75"/>
      <c r="T120" s="1"/>
      <c r="U120" s="1"/>
      <c r="V120" s="1"/>
      <c r="W120" s="1"/>
      <c r="X120" s="1"/>
      <c r="Y120" s="1"/>
      <c r="Z120" s="1"/>
    </row>
    <row r="121" ht="15.75" customHeight="1">
      <c r="A121" s="44" t="s">
        <v>166</v>
      </c>
      <c r="B121" s="58" t="s">
        <v>167</v>
      </c>
      <c r="C121" s="58" t="s">
        <v>41</v>
      </c>
      <c r="D121" s="46" t="s">
        <v>42</v>
      </c>
      <c r="E121" s="148" t="s">
        <v>378</v>
      </c>
      <c r="F121" s="46">
        <v>2.0</v>
      </c>
      <c r="G121" s="47" t="s">
        <v>51</v>
      </c>
      <c r="H121" s="48">
        <f>VLOOKUP(G121,'Equipment Pricing'!A:C,3,0)</f>
        <v>815</v>
      </c>
      <c r="I121" s="154">
        <v>815.0</v>
      </c>
      <c r="J121" s="101">
        <v>310.0</v>
      </c>
      <c r="K121" s="101">
        <f t="shared" si="1"/>
        <v>106.875</v>
      </c>
      <c r="L121" s="101">
        <v>146.0</v>
      </c>
      <c r="M121" s="101">
        <f t="shared" si="2"/>
        <v>1377.875</v>
      </c>
      <c r="N121" s="101">
        <f t="shared" si="3"/>
        <v>647.125</v>
      </c>
      <c r="O121" s="51">
        <v>2025.0</v>
      </c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44" t="s">
        <v>166</v>
      </c>
      <c r="B122" s="58" t="s">
        <v>167</v>
      </c>
      <c r="C122" s="58" t="s">
        <v>41</v>
      </c>
      <c r="D122" s="46" t="s">
        <v>42</v>
      </c>
      <c r="E122" s="148" t="s">
        <v>378</v>
      </c>
      <c r="F122" s="46">
        <v>2.5</v>
      </c>
      <c r="G122" s="47" t="s">
        <v>59</v>
      </c>
      <c r="H122" s="48">
        <f>VLOOKUP(G122,'Equipment Pricing'!A:C,3,0)</f>
        <v>834</v>
      </c>
      <c r="I122" s="154">
        <v>834.0</v>
      </c>
      <c r="J122" s="101">
        <v>310.0</v>
      </c>
      <c r="K122" s="101">
        <f t="shared" si="1"/>
        <v>108.68</v>
      </c>
      <c r="L122" s="101">
        <v>146.0</v>
      </c>
      <c r="M122" s="101">
        <f t="shared" si="2"/>
        <v>1398.68</v>
      </c>
      <c r="N122" s="101">
        <f t="shared" si="3"/>
        <v>651.32</v>
      </c>
      <c r="O122" s="51">
        <v>2050.0</v>
      </c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44" t="s">
        <v>166</v>
      </c>
      <c r="B123" s="58" t="s">
        <v>167</v>
      </c>
      <c r="C123" s="58" t="s">
        <v>41</v>
      </c>
      <c r="D123" s="46" t="s">
        <v>42</v>
      </c>
      <c r="E123" s="148" t="s">
        <v>378</v>
      </c>
      <c r="F123" s="46">
        <v>2.5</v>
      </c>
      <c r="G123" s="47" t="s">
        <v>59</v>
      </c>
      <c r="H123" s="48">
        <f>VLOOKUP(G123,'Equipment Pricing'!A:C,3,0)</f>
        <v>834</v>
      </c>
      <c r="I123" s="154">
        <v>834.0</v>
      </c>
      <c r="J123" s="101">
        <v>310.0</v>
      </c>
      <c r="K123" s="101">
        <f t="shared" si="1"/>
        <v>108.68</v>
      </c>
      <c r="L123" s="101">
        <v>146.0</v>
      </c>
      <c r="M123" s="101">
        <f t="shared" si="2"/>
        <v>1398.68</v>
      </c>
      <c r="N123" s="101">
        <f t="shared" si="3"/>
        <v>651.32</v>
      </c>
      <c r="O123" s="51">
        <v>2050.0</v>
      </c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44" t="s">
        <v>166</v>
      </c>
      <c r="B124" s="58" t="s">
        <v>167</v>
      </c>
      <c r="C124" s="58" t="s">
        <v>41</v>
      </c>
      <c r="D124" s="46" t="s">
        <v>42</v>
      </c>
      <c r="E124" s="148" t="s">
        <v>378</v>
      </c>
      <c r="F124" s="46">
        <v>3.0</v>
      </c>
      <c r="G124" s="47" t="s">
        <v>64</v>
      </c>
      <c r="H124" s="48">
        <f>VLOOKUP(G124,'Equipment Pricing'!A:C,3,0)</f>
        <v>910</v>
      </c>
      <c r="I124" s="154">
        <v>910.0</v>
      </c>
      <c r="J124" s="101">
        <v>310.0</v>
      </c>
      <c r="K124" s="101">
        <f t="shared" si="1"/>
        <v>115.9</v>
      </c>
      <c r="L124" s="101">
        <v>146.0</v>
      </c>
      <c r="M124" s="101">
        <f t="shared" si="2"/>
        <v>1481.9</v>
      </c>
      <c r="N124" s="101">
        <f t="shared" si="3"/>
        <v>668.1</v>
      </c>
      <c r="O124" s="51">
        <v>2150.0</v>
      </c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44" t="s">
        <v>166</v>
      </c>
      <c r="B125" s="58" t="s">
        <v>167</v>
      </c>
      <c r="C125" s="58" t="s">
        <v>41</v>
      </c>
      <c r="D125" s="46" t="s">
        <v>42</v>
      </c>
      <c r="E125" s="148" t="s">
        <v>378</v>
      </c>
      <c r="F125" s="46">
        <v>3.0</v>
      </c>
      <c r="G125" s="47" t="s">
        <v>64</v>
      </c>
      <c r="H125" s="48">
        <f>VLOOKUP(G125,'Equipment Pricing'!A:C,3,0)</f>
        <v>910</v>
      </c>
      <c r="I125" s="154">
        <v>910.0</v>
      </c>
      <c r="J125" s="101">
        <v>310.0</v>
      </c>
      <c r="K125" s="101">
        <f t="shared" si="1"/>
        <v>115.9</v>
      </c>
      <c r="L125" s="101">
        <v>146.0</v>
      </c>
      <c r="M125" s="101">
        <f t="shared" si="2"/>
        <v>1481.9</v>
      </c>
      <c r="N125" s="101">
        <f t="shared" si="3"/>
        <v>668.1</v>
      </c>
      <c r="O125" s="51">
        <v>2150.0</v>
      </c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44" t="s">
        <v>166</v>
      </c>
      <c r="B126" s="58" t="s">
        <v>167</v>
      </c>
      <c r="C126" s="58" t="s">
        <v>41</v>
      </c>
      <c r="D126" s="46" t="s">
        <v>42</v>
      </c>
      <c r="E126" s="148" t="s">
        <v>378</v>
      </c>
      <c r="F126" s="46">
        <v>3.5</v>
      </c>
      <c r="G126" s="47" t="s">
        <v>71</v>
      </c>
      <c r="H126" s="48">
        <f>VLOOKUP(G126,'Equipment Pricing'!A:C,3,0)</f>
        <v>1144</v>
      </c>
      <c r="I126" s="154">
        <v>1144.0</v>
      </c>
      <c r="J126" s="101">
        <v>310.0</v>
      </c>
      <c r="K126" s="101">
        <f t="shared" si="1"/>
        <v>138.13</v>
      </c>
      <c r="L126" s="101">
        <v>146.0</v>
      </c>
      <c r="M126" s="101">
        <f t="shared" si="2"/>
        <v>1738.13</v>
      </c>
      <c r="N126" s="101">
        <f t="shared" si="3"/>
        <v>646.87</v>
      </c>
      <c r="O126" s="51">
        <v>2385.0</v>
      </c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44" t="s">
        <v>166</v>
      </c>
      <c r="B127" s="58" t="s">
        <v>167</v>
      </c>
      <c r="C127" s="58" t="s">
        <v>41</v>
      </c>
      <c r="D127" s="46" t="s">
        <v>42</v>
      </c>
      <c r="E127" s="148" t="s">
        <v>378</v>
      </c>
      <c r="F127" s="46">
        <v>3.5</v>
      </c>
      <c r="G127" s="47" t="s">
        <v>71</v>
      </c>
      <c r="H127" s="48">
        <f>VLOOKUP(G127,'Equipment Pricing'!A:C,3,0)</f>
        <v>1144</v>
      </c>
      <c r="I127" s="154">
        <v>1144.0</v>
      </c>
      <c r="J127" s="101">
        <v>310.0</v>
      </c>
      <c r="K127" s="101">
        <f t="shared" si="1"/>
        <v>138.13</v>
      </c>
      <c r="L127" s="101">
        <v>146.0</v>
      </c>
      <c r="M127" s="101">
        <f t="shared" si="2"/>
        <v>1738.13</v>
      </c>
      <c r="N127" s="101">
        <f t="shared" si="3"/>
        <v>646.87</v>
      </c>
      <c r="O127" s="51">
        <v>2385.0</v>
      </c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44" t="s">
        <v>166</v>
      </c>
      <c r="B128" s="58" t="s">
        <v>167</v>
      </c>
      <c r="C128" s="58" t="s">
        <v>41</v>
      </c>
      <c r="D128" s="46" t="s">
        <v>42</v>
      </c>
      <c r="E128" s="148" t="s">
        <v>378</v>
      </c>
      <c r="F128" s="46">
        <v>4.0</v>
      </c>
      <c r="G128" s="47" t="s">
        <v>78</v>
      </c>
      <c r="H128" s="48">
        <f>VLOOKUP(G128,'Equipment Pricing'!A:C,3,0)</f>
        <v>1191</v>
      </c>
      <c r="I128" s="154">
        <v>1191.0</v>
      </c>
      <c r="J128" s="101">
        <v>310.0</v>
      </c>
      <c r="K128" s="101">
        <f t="shared" si="1"/>
        <v>142.595</v>
      </c>
      <c r="L128" s="101">
        <v>146.0</v>
      </c>
      <c r="M128" s="101">
        <f t="shared" si="2"/>
        <v>1789.595</v>
      </c>
      <c r="N128" s="101">
        <f t="shared" si="3"/>
        <v>660.405</v>
      </c>
      <c r="O128" s="51">
        <v>2450.0</v>
      </c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44" t="s">
        <v>166</v>
      </c>
      <c r="B129" s="58" t="s">
        <v>167</v>
      </c>
      <c r="C129" s="58" t="s">
        <v>41</v>
      </c>
      <c r="D129" s="46" t="s">
        <v>42</v>
      </c>
      <c r="E129" s="148" t="s">
        <v>378</v>
      </c>
      <c r="F129" s="46">
        <v>4.0</v>
      </c>
      <c r="G129" s="47" t="s">
        <v>78</v>
      </c>
      <c r="H129" s="48">
        <f>VLOOKUP(G129,'Equipment Pricing'!A:C,3,0)</f>
        <v>1191</v>
      </c>
      <c r="I129" s="154">
        <v>1191.0</v>
      </c>
      <c r="J129" s="101">
        <v>310.0</v>
      </c>
      <c r="K129" s="101">
        <f t="shared" si="1"/>
        <v>142.595</v>
      </c>
      <c r="L129" s="101">
        <v>146.0</v>
      </c>
      <c r="M129" s="101">
        <f t="shared" si="2"/>
        <v>1789.595</v>
      </c>
      <c r="N129" s="101">
        <f t="shared" si="3"/>
        <v>660.405</v>
      </c>
      <c r="O129" s="51">
        <v>2450.0</v>
      </c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44" t="s">
        <v>166</v>
      </c>
      <c r="B130" s="58" t="s">
        <v>167</v>
      </c>
      <c r="C130" s="58" t="s">
        <v>41</v>
      </c>
      <c r="D130" s="46" t="s">
        <v>42</v>
      </c>
      <c r="E130" s="148" t="s">
        <v>378</v>
      </c>
      <c r="F130" s="46">
        <v>5.0</v>
      </c>
      <c r="G130" s="47" t="s">
        <v>83</v>
      </c>
      <c r="H130" s="48">
        <f>VLOOKUP(G130,'Equipment Pricing'!A:C,3,0)</f>
        <v>1374</v>
      </c>
      <c r="I130" s="154">
        <v>1374.0</v>
      </c>
      <c r="J130" s="101">
        <v>310.0</v>
      </c>
      <c r="K130" s="101">
        <f t="shared" si="1"/>
        <v>159.98</v>
      </c>
      <c r="L130" s="101">
        <v>146.0</v>
      </c>
      <c r="M130" s="101">
        <f t="shared" si="2"/>
        <v>1989.98</v>
      </c>
      <c r="N130" s="101">
        <f t="shared" si="3"/>
        <v>660.02</v>
      </c>
      <c r="O130" s="51">
        <v>2650.0</v>
      </c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44" t="s">
        <v>166</v>
      </c>
      <c r="B131" s="58" t="s">
        <v>167</v>
      </c>
      <c r="C131" s="58" t="s">
        <v>41</v>
      </c>
      <c r="D131" s="46" t="s">
        <v>42</v>
      </c>
      <c r="E131" s="148" t="s">
        <v>378</v>
      </c>
      <c r="F131" s="46">
        <v>5.0</v>
      </c>
      <c r="G131" s="47" t="s">
        <v>83</v>
      </c>
      <c r="H131" s="48">
        <f>VLOOKUP(G131,'Equipment Pricing'!A:C,3,0)</f>
        <v>1374</v>
      </c>
      <c r="I131" s="154">
        <v>1374.0</v>
      </c>
      <c r="J131" s="101">
        <v>310.0</v>
      </c>
      <c r="K131" s="101">
        <f t="shared" si="1"/>
        <v>159.98</v>
      </c>
      <c r="L131" s="101">
        <v>146.0</v>
      </c>
      <c r="M131" s="101">
        <f t="shared" si="2"/>
        <v>1989.98</v>
      </c>
      <c r="N131" s="101">
        <f t="shared" si="3"/>
        <v>660.02</v>
      </c>
      <c r="O131" s="51">
        <v>2650.0</v>
      </c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44" t="s">
        <v>168</v>
      </c>
      <c r="B132" s="44" t="s">
        <v>169</v>
      </c>
      <c r="C132" s="44" t="s">
        <v>93</v>
      </c>
      <c r="D132" s="46" t="s">
        <v>42</v>
      </c>
      <c r="E132" s="148" t="s">
        <v>379</v>
      </c>
      <c r="F132" s="46">
        <v>1.5</v>
      </c>
      <c r="G132" s="155" t="s">
        <v>104</v>
      </c>
      <c r="H132" s="48">
        <f>VLOOKUP(G132,'Equipment Pricing'!A:C,3,0)</f>
        <v>823</v>
      </c>
      <c r="I132" s="48">
        <v>843.0</v>
      </c>
      <c r="J132" s="101">
        <v>310.0</v>
      </c>
      <c r="K132" s="101">
        <f t="shared" si="1"/>
        <v>109.535</v>
      </c>
      <c r="L132" s="101">
        <v>146.0</v>
      </c>
      <c r="M132" s="101">
        <f t="shared" si="2"/>
        <v>1408.535</v>
      </c>
      <c r="N132" s="101">
        <f t="shared" si="3"/>
        <v>616.465</v>
      </c>
      <c r="O132" s="51">
        <v>2025.0</v>
      </c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44" t="s">
        <v>168</v>
      </c>
      <c r="B133" s="44" t="s">
        <v>169</v>
      </c>
      <c r="C133" s="44" t="s">
        <v>93</v>
      </c>
      <c r="D133" s="46" t="s">
        <v>42</v>
      </c>
      <c r="E133" s="148" t="s">
        <v>379</v>
      </c>
      <c r="F133" s="46">
        <v>1.5</v>
      </c>
      <c r="G133" s="155" t="s">
        <v>104</v>
      </c>
      <c r="H133" s="48">
        <f>VLOOKUP(G133,'Equipment Pricing'!A:C,3,0)</f>
        <v>823</v>
      </c>
      <c r="I133" s="48">
        <v>843.0</v>
      </c>
      <c r="J133" s="101">
        <v>310.0</v>
      </c>
      <c r="K133" s="101">
        <f t="shared" si="1"/>
        <v>109.535</v>
      </c>
      <c r="L133" s="101">
        <v>146.0</v>
      </c>
      <c r="M133" s="101">
        <f t="shared" si="2"/>
        <v>1408.535</v>
      </c>
      <c r="N133" s="101">
        <f t="shared" si="3"/>
        <v>616.465</v>
      </c>
      <c r="O133" s="51">
        <v>2025.0</v>
      </c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44" t="s">
        <v>168</v>
      </c>
      <c r="B134" s="44" t="s">
        <v>169</v>
      </c>
      <c r="C134" s="44" t="s">
        <v>93</v>
      </c>
      <c r="D134" s="46" t="s">
        <v>42</v>
      </c>
      <c r="E134" s="148" t="s">
        <v>379</v>
      </c>
      <c r="F134" s="46">
        <v>2.0</v>
      </c>
      <c r="G134" s="155" t="s">
        <v>107</v>
      </c>
      <c r="H134" s="48">
        <f>VLOOKUP(G134,'Equipment Pricing'!A:C,3,0)</f>
        <v>836</v>
      </c>
      <c r="I134" s="48">
        <v>857.0</v>
      </c>
      <c r="J134" s="101">
        <v>310.0</v>
      </c>
      <c r="K134" s="101">
        <f t="shared" si="1"/>
        <v>110.865</v>
      </c>
      <c r="L134" s="101">
        <v>146.0</v>
      </c>
      <c r="M134" s="101">
        <f t="shared" si="2"/>
        <v>1423.865</v>
      </c>
      <c r="N134" s="101">
        <f t="shared" si="3"/>
        <v>601.135</v>
      </c>
      <c r="O134" s="51">
        <v>2025.0</v>
      </c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44" t="s">
        <v>168</v>
      </c>
      <c r="B135" s="44" t="s">
        <v>169</v>
      </c>
      <c r="C135" s="44" t="s">
        <v>93</v>
      </c>
      <c r="D135" s="46" t="s">
        <v>42</v>
      </c>
      <c r="E135" s="148" t="s">
        <v>379</v>
      </c>
      <c r="F135" s="46">
        <v>2.0</v>
      </c>
      <c r="G135" s="155" t="s">
        <v>107</v>
      </c>
      <c r="H135" s="48">
        <f>VLOOKUP(G135,'Equipment Pricing'!A:C,3,0)</f>
        <v>836</v>
      </c>
      <c r="I135" s="48">
        <v>857.0</v>
      </c>
      <c r="J135" s="101">
        <v>310.0</v>
      </c>
      <c r="K135" s="101">
        <f t="shared" si="1"/>
        <v>110.865</v>
      </c>
      <c r="L135" s="101">
        <v>146.0</v>
      </c>
      <c r="M135" s="101">
        <f t="shared" si="2"/>
        <v>1423.865</v>
      </c>
      <c r="N135" s="101">
        <f t="shared" si="3"/>
        <v>601.135</v>
      </c>
      <c r="O135" s="51">
        <v>2025.0</v>
      </c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44" t="s">
        <v>168</v>
      </c>
      <c r="B136" s="44" t="s">
        <v>169</v>
      </c>
      <c r="C136" s="44" t="s">
        <v>93</v>
      </c>
      <c r="D136" s="46" t="s">
        <v>42</v>
      </c>
      <c r="E136" s="148" t="s">
        <v>379</v>
      </c>
      <c r="F136" s="46">
        <v>2.0</v>
      </c>
      <c r="G136" s="155" t="s">
        <v>107</v>
      </c>
      <c r="H136" s="48">
        <f>VLOOKUP(G136,'Equipment Pricing'!A:C,3,0)</f>
        <v>836</v>
      </c>
      <c r="I136" s="48">
        <v>857.0</v>
      </c>
      <c r="J136" s="101">
        <v>310.0</v>
      </c>
      <c r="K136" s="101">
        <f t="shared" si="1"/>
        <v>110.865</v>
      </c>
      <c r="L136" s="101">
        <v>146.0</v>
      </c>
      <c r="M136" s="101">
        <f t="shared" si="2"/>
        <v>1423.865</v>
      </c>
      <c r="N136" s="101">
        <f t="shared" si="3"/>
        <v>601.135</v>
      </c>
      <c r="O136" s="51">
        <v>2025.0</v>
      </c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44" t="s">
        <v>168</v>
      </c>
      <c r="B137" s="44" t="s">
        <v>169</v>
      </c>
      <c r="C137" s="44" t="s">
        <v>93</v>
      </c>
      <c r="D137" s="46" t="s">
        <v>42</v>
      </c>
      <c r="E137" s="148" t="s">
        <v>379</v>
      </c>
      <c r="F137" s="46">
        <v>2.5</v>
      </c>
      <c r="G137" s="155" t="s">
        <v>108</v>
      </c>
      <c r="H137" s="48">
        <f>VLOOKUP(G137,'Equipment Pricing'!A:C,3,0)</f>
        <v>872</v>
      </c>
      <c r="I137" s="48">
        <v>893.0</v>
      </c>
      <c r="J137" s="101">
        <v>310.0</v>
      </c>
      <c r="K137" s="101">
        <f t="shared" si="1"/>
        <v>114.285</v>
      </c>
      <c r="L137" s="101">
        <v>146.0</v>
      </c>
      <c r="M137" s="101">
        <f t="shared" si="2"/>
        <v>1463.285</v>
      </c>
      <c r="N137" s="101">
        <f t="shared" si="3"/>
        <v>586.715</v>
      </c>
      <c r="O137" s="51">
        <v>2050.0</v>
      </c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44" t="s">
        <v>168</v>
      </c>
      <c r="B138" s="44" t="s">
        <v>169</v>
      </c>
      <c r="C138" s="44" t="s">
        <v>93</v>
      </c>
      <c r="D138" s="46" t="s">
        <v>42</v>
      </c>
      <c r="E138" s="148" t="s">
        <v>379</v>
      </c>
      <c r="F138" s="46">
        <v>2.5</v>
      </c>
      <c r="G138" s="155" t="s">
        <v>108</v>
      </c>
      <c r="H138" s="48">
        <f>VLOOKUP(G138,'Equipment Pricing'!A:C,3,0)</f>
        <v>872</v>
      </c>
      <c r="I138" s="48">
        <v>893.0</v>
      </c>
      <c r="J138" s="101">
        <v>310.0</v>
      </c>
      <c r="K138" s="101">
        <f t="shared" si="1"/>
        <v>114.285</v>
      </c>
      <c r="L138" s="101">
        <v>146.0</v>
      </c>
      <c r="M138" s="101">
        <f t="shared" si="2"/>
        <v>1463.285</v>
      </c>
      <c r="N138" s="101">
        <f t="shared" si="3"/>
        <v>586.715</v>
      </c>
      <c r="O138" s="51">
        <v>2050.0</v>
      </c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44" t="s">
        <v>168</v>
      </c>
      <c r="B139" s="44" t="s">
        <v>169</v>
      </c>
      <c r="C139" s="44" t="s">
        <v>93</v>
      </c>
      <c r="D139" s="46" t="s">
        <v>42</v>
      </c>
      <c r="E139" s="148" t="s">
        <v>379</v>
      </c>
      <c r="F139" s="46">
        <v>2.5</v>
      </c>
      <c r="G139" s="155" t="s">
        <v>108</v>
      </c>
      <c r="H139" s="48">
        <f>VLOOKUP(G139,'Equipment Pricing'!A:C,3,0)</f>
        <v>872</v>
      </c>
      <c r="I139" s="48">
        <v>893.0</v>
      </c>
      <c r="J139" s="101">
        <v>310.0</v>
      </c>
      <c r="K139" s="101">
        <f t="shared" si="1"/>
        <v>114.285</v>
      </c>
      <c r="L139" s="101">
        <v>146.0</v>
      </c>
      <c r="M139" s="101">
        <f t="shared" si="2"/>
        <v>1463.285</v>
      </c>
      <c r="N139" s="101">
        <f t="shared" si="3"/>
        <v>586.715</v>
      </c>
      <c r="O139" s="51">
        <v>2050.0</v>
      </c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44" t="s">
        <v>168</v>
      </c>
      <c r="B140" s="44" t="s">
        <v>169</v>
      </c>
      <c r="C140" s="44" t="s">
        <v>93</v>
      </c>
      <c r="D140" s="46" t="s">
        <v>42</v>
      </c>
      <c r="E140" s="148" t="s">
        <v>379</v>
      </c>
      <c r="F140" s="46">
        <v>3.0</v>
      </c>
      <c r="G140" s="155" t="s">
        <v>109</v>
      </c>
      <c r="H140" s="48">
        <f>VLOOKUP(G140,'Equipment Pricing'!A:C,3,0)</f>
        <v>977</v>
      </c>
      <c r="I140" s="48">
        <v>1002.0</v>
      </c>
      <c r="J140" s="101">
        <v>310.0</v>
      </c>
      <c r="K140" s="101">
        <f t="shared" si="1"/>
        <v>124.64</v>
      </c>
      <c r="L140" s="101">
        <v>146.0</v>
      </c>
      <c r="M140" s="101">
        <f t="shared" si="2"/>
        <v>1582.64</v>
      </c>
      <c r="N140" s="101">
        <f t="shared" si="3"/>
        <v>567.36</v>
      </c>
      <c r="O140" s="51">
        <v>2150.0</v>
      </c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44" t="s">
        <v>168</v>
      </c>
      <c r="B141" s="44" t="s">
        <v>169</v>
      </c>
      <c r="C141" s="44" t="s">
        <v>93</v>
      </c>
      <c r="D141" s="46" t="s">
        <v>42</v>
      </c>
      <c r="E141" s="148" t="s">
        <v>379</v>
      </c>
      <c r="F141" s="46">
        <v>3.5</v>
      </c>
      <c r="G141" s="155" t="s">
        <v>111</v>
      </c>
      <c r="H141" s="48">
        <f>VLOOKUP(G141,'Equipment Pricing'!A:C,3,0)</f>
        <v>1102</v>
      </c>
      <c r="I141" s="48">
        <v>1130.0</v>
      </c>
      <c r="J141" s="101">
        <v>310.0</v>
      </c>
      <c r="K141" s="101">
        <f t="shared" si="1"/>
        <v>136.8</v>
      </c>
      <c r="L141" s="101">
        <v>146.0</v>
      </c>
      <c r="M141" s="101">
        <f t="shared" si="2"/>
        <v>1722.8</v>
      </c>
      <c r="N141" s="101">
        <f t="shared" si="3"/>
        <v>662.2</v>
      </c>
      <c r="O141" s="51">
        <v>2385.0</v>
      </c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44" t="s">
        <v>168</v>
      </c>
      <c r="B142" s="44" t="s">
        <v>169</v>
      </c>
      <c r="C142" s="44" t="s">
        <v>93</v>
      </c>
      <c r="D142" s="46" t="s">
        <v>42</v>
      </c>
      <c r="E142" s="148" t="s">
        <v>379</v>
      </c>
      <c r="F142" s="46">
        <v>3.5</v>
      </c>
      <c r="G142" s="155" t="s">
        <v>111</v>
      </c>
      <c r="H142" s="48">
        <f>VLOOKUP(G142,'Equipment Pricing'!A:C,3,0)</f>
        <v>1102</v>
      </c>
      <c r="I142" s="48">
        <v>1130.0</v>
      </c>
      <c r="J142" s="101">
        <v>310.0</v>
      </c>
      <c r="K142" s="101">
        <f t="shared" si="1"/>
        <v>136.8</v>
      </c>
      <c r="L142" s="101">
        <v>146.0</v>
      </c>
      <c r="M142" s="101">
        <f t="shared" si="2"/>
        <v>1722.8</v>
      </c>
      <c r="N142" s="101">
        <f t="shared" si="3"/>
        <v>662.2</v>
      </c>
      <c r="O142" s="51">
        <v>2385.0</v>
      </c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44" t="s">
        <v>168</v>
      </c>
      <c r="B143" s="44" t="s">
        <v>169</v>
      </c>
      <c r="C143" s="44" t="s">
        <v>93</v>
      </c>
      <c r="D143" s="46" t="s">
        <v>42</v>
      </c>
      <c r="E143" s="148" t="s">
        <v>379</v>
      </c>
      <c r="F143" s="46">
        <v>4.0</v>
      </c>
      <c r="G143" s="155" t="s">
        <v>112</v>
      </c>
      <c r="H143" s="48">
        <f>VLOOKUP(G143,'Equipment Pricing'!A:C,3,0)</f>
        <v>1305</v>
      </c>
      <c r="I143" s="48">
        <v>1338.0</v>
      </c>
      <c r="J143" s="101">
        <v>310.0</v>
      </c>
      <c r="K143" s="101">
        <f t="shared" si="1"/>
        <v>156.56</v>
      </c>
      <c r="L143" s="101">
        <v>146.0</v>
      </c>
      <c r="M143" s="101">
        <f t="shared" si="2"/>
        <v>1950.56</v>
      </c>
      <c r="N143" s="101">
        <f t="shared" si="3"/>
        <v>499.44</v>
      </c>
      <c r="O143" s="51">
        <v>2450.0</v>
      </c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44" t="s">
        <v>168</v>
      </c>
      <c r="B144" s="44" t="s">
        <v>169</v>
      </c>
      <c r="C144" s="44" t="s">
        <v>93</v>
      </c>
      <c r="D144" s="46" t="s">
        <v>42</v>
      </c>
      <c r="E144" s="148" t="s">
        <v>379</v>
      </c>
      <c r="F144" s="46">
        <v>4.0</v>
      </c>
      <c r="G144" s="155" t="s">
        <v>112</v>
      </c>
      <c r="H144" s="48">
        <f>VLOOKUP(G144,'Equipment Pricing'!A:C,3,0)</f>
        <v>1305</v>
      </c>
      <c r="I144" s="48">
        <v>1338.0</v>
      </c>
      <c r="J144" s="101">
        <v>310.0</v>
      </c>
      <c r="K144" s="101">
        <f t="shared" si="1"/>
        <v>156.56</v>
      </c>
      <c r="L144" s="101">
        <v>146.0</v>
      </c>
      <c r="M144" s="101">
        <f t="shared" si="2"/>
        <v>1950.56</v>
      </c>
      <c r="N144" s="101">
        <f t="shared" si="3"/>
        <v>499.44</v>
      </c>
      <c r="O144" s="51">
        <v>2450.0</v>
      </c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44" t="s">
        <v>168</v>
      </c>
      <c r="B145" s="44" t="s">
        <v>169</v>
      </c>
      <c r="C145" s="44" t="s">
        <v>93</v>
      </c>
      <c r="D145" s="46" t="s">
        <v>42</v>
      </c>
      <c r="E145" s="148" t="s">
        <v>379</v>
      </c>
      <c r="F145" s="46">
        <v>5.0</v>
      </c>
      <c r="G145" s="155" t="s">
        <v>113</v>
      </c>
      <c r="H145" s="48">
        <f>VLOOKUP(G145,'Equipment Pricing'!A:C,3,0)</f>
        <v>1433</v>
      </c>
      <c r="I145" s="48">
        <v>1468.0</v>
      </c>
      <c r="J145" s="101">
        <v>310.0</v>
      </c>
      <c r="K145" s="101">
        <f t="shared" si="1"/>
        <v>168.91</v>
      </c>
      <c r="L145" s="101">
        <v>146.0</v>
      </c>
      <c r="M145" s="101">
        <f t="shared" si="2"/>
        <v>2092.91</v>
      </c>
      <c r="N145" s="101">
        <f t="shared" si="3"/>
        <v>557.09</v>
      </c>
      <c r="O145" s="51">
        <v>2650.0</v>
      </c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44" t="s">
        <v>168</v>
      </c>
      <c r="B146" s="44" t="s">
        <v>169</v>
      </c>
      <c r="C146" s="44" t="s">
        <v>93</v>
      </c>
      <c r="D146" s="46" t="s">
        <v>42</v>
      </c>
      <c r="E146" s="148" t="s">
        <v>379</v>
      </c>
      <c r="F146" s="46">
        <v>5.0</v>
      </c>
      <c r="G146" s="155" t="s">
        <v>113</v>
      </c>
      <c r="H146" s="48">
        <f>VLOOKUP(G146,'Equipment Pricing'!A:C,3,0)</f>
        <v>1433</v>
      </c>
      <c r="I146" s="48">
        <v>1468.0</v>
      </c>
      <c r="J146" s="101">
        <v>310.0</v>
      </c>
      <c r="K146" s="101">
        <f t="shared" si="1"/>
        <v>168.91</v>
      </c>
      <c r="L146" s="101">
        <v>146.0</v>
      </c>
      <c r="M146" s="101">
        <f t="shared" si="2"/>
        <v>2092.91</v>
      </c>
      <c r="N146" s="101">
        <f t="shared" si="3"/>
        <v>557.09</v>
      </c>
      <c r="O146" s="51">
        <v>2650.0</v>
      </c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45" t="s">
        <v>172</v>
      </c>
      <c r="B147" s="45" t="s">
        <v>173</v>
      </c>
      <c r="C147" s="45" t="s">
        <v>174</v>
      </c>
      <c r="D147" s="46" t="s">
        <v>42</v>
      </c>
      <c r="E147" s="148" t="s">
        <v>378</v>
      </c>
      <c r="F147" s="46">
        <v>1.5</v>
      </c>
      <c r="G147" s="156" t="s">
        <v>149</v>
      </c>
      <c r="H147" s="48">
        <f>VLOOKUP(G147,'Equipment Pricing'!A:C,3,0)</f>
        <v>823</v>
      </c>
      <c r="I147" s="48">
        <v>843.0</v>
      </c>
      <c r="J147" s="101">
        <v>310.0</v>
      </c>
      <c r="K147" s="101">
        <f t="shared" si="1"/>
        <v>109.535</v>
      </c>
      <c r="L147" s="101">
        <v>146.0</v>
      </c>
      <c r="M147" s="101">
        <f t="shared" si="2"/>
        <v>1408.535</v>
      </c>
      <c r="N147" s="101">
        <f t="shared" si="3"/>
        <v>616.465</v>
      </c>
      <c r="O147" s="51">
        <v>2025.0</v>
      </c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45" t="s">
        <v>172</v>
      </c>
      <c r="B148" s="45" t="s">
        <v>173</v>
      </c>
      <c r="C148" s="45" t="s">
        <v>174</v>
      </c>
      <c r="D148" s="46" t="s">
        <v>42</v>
      </c>
      <c r="E148" s="148" t="s">
        <v>378</v>
      </c>
      <c r="F148" s="46">
        <v>1.5</v>
      </c>
      <c r="G148" s="156" t="s">
        <v>149</v>
      </c>
      <c r="H148" s="48">
        <f>VLOOKUP(G148,'Equipment Pricing'!A:C,3,0)</f>
        <v>823</v>
      </c>
      <c r="I148" s="48">
        <v>843.0</v>
      </c>
      <c r="J148" s="101">
        <v>310.0</v>
      </c>
      <c r="K148" s="101">
        <f t="shared" si="1"/>
        <v>109.535</v>
      </c>
      <c r="L148" s="101">
        <v>146.0</v>
      </c>
      <c r="M148" s="101">
        <f t="shared" si="2"/>
        <v>1408.535</v>
      </c>
      <c r="N148" s="101">
        <f t="shared" si="3"/>
        <v>616.465</v>
      </c>
      <c r="O148" s="51">
        <v>2025.0</v>
      </c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45" t="s">
        <v>172</v>
      </c>
      <c r="B149" s="45" t="s">
        <v>173</v>
      </c>
      <c r="C149" s="45" t="s">
        <v>174</v>
      </c>
      <c r="D149" s="46" t="s">
        <v>42</v>
      </c>
      <c r="E149" s="148" t="s">
        <v>378</v>
      </c>
      <c r="F149" s="46">
        <v>2.0</v>
      </c>
      <c r="G149" s="156" t="s">
        <v>152</v>
      </c>
      <c r="H149" s="48">
        <f>VLOOKUP(G149,'Equipment Pricing'!A:C,3,0)</f>
        <v>836</v>
      </c>
      <c r="I149" s="48">
        <v>857.0</v>
      </c>
      <c r="J149" s="101">
        <v>310.0</v>
      </c>
      <c r="K149" s="101">
        <f t="shared" si="1"/>
        <v>110.865</v>
      </c>
      <c r="L149" s="101">
        <v>146.0</v>
      </c>
      <c r="M149" s="101">
        <f t="shared" si="2"/>
        <v>1423.865</v>
      </c>
      <c r="N149" s="101">
        <f t="shared" si="3"/>
        <v>601.135</v>
      </c>
      <c r="O149" s="51">
        <v>2025.0</v>
      </c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45" t="s">
        <v>172</v>
      </c>
      <c r="B150" s="45" t="s">
        <v>173</v>
      </c>
      <c r="C150" s="45" t="s">
        <v>174</v>
      </c>
      <c r="D150" s="46" t="s">
        <v>42</v>
      </c>
      <c r="E150" s="148" t="s">
        <v>378</v>
      </c>
      <c r="F150" s="46">
        <v>2.0</v>
      </c>
      <c r="G150" s="156" t="s">
        <v>152</v>
      </c>
      <c r="H150" s="48">
        <f>VLOOKUP(G150,'Equipment Pricing'!A:C,3,0)</f>
        <v>836</v>
      </c>
      <c r="I150" s="48">
        <v>857.0</v>
      </c>
      <c r="J150" s="101">
        <v>310.0</v>
      </c>
      <c r="K150" s="101">
        <f t="shared" si="1"/>
        <v>110.865</v>
      </c>
      <c r="L150" s="101">
        <v>146.0</v>
      </c>
      <c r="M150" s="101">
        <f t="shared" si="2"/>
        <v>1423.865</v>
      </c>
      <c r="N150" s="101">
        <f t="shared" si="3"/>
        <v>601.135</v>
      </c>
      <c r="O150" s="51">
        <v>2025.0</v>
      </c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45" t="s">
        <v>172</v>
      </c>
      <c r="B151" s="45" t="s">
        <v>173</v>
      </c>
      <c r="C151" s="45" t="s">
        <v>174</v>
      </c>
      <c r="D151" s="46" t="s">
        <v>42</v>
      </c>
      <c r="E151" s="148" t="s">
        <v>378</v>
      </c>
      <c r="F151" s="46">
        <v>2.5</v>
      </c>
      <c r="G151" s="156" t="s">
        <v>153</v>
      </c>
      <c r="H151" s="48">
        <f>VLOOKUP(G151,'Equipment Pricing'!A:C,3,0)</f>
        <v>872</v>
      </c>
      <c r="I151" s="48">
        <v>893.0</v>
      </c>
      <c r="J151" s="101">
        <v>310.0</v>
      </c>
      <c r="K151" s="101">
        <f t="shared" si="1"/>
        <v>114.285</v>
      </c>
      <c r="L151" s="101">
        <v>146.0</v>
      </c>
      <c r="M151" s="101">
        <f t="shared" si="2"/>
        <v>1463.285</v>
      </c>
      <c r="N151" s="101">
        <f t="shared" si="3"/>
        <v>586.715</v>
      </c>
      <c r="O151" s="51">
        <v>2050.0</v>
      </c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45" t="s">
        <v>172</v>
      </c>
      <c r="B152" s="45" t="s">
        <v>173</v>
      </c>
      <c r="C152" s="45" t="s">
        <v>174</v>
      </c>
      <c r="D152" s="46" t="s">
        <v>42</v>
      </c>
      <c r="E152" s="148" t="s">
        <v>378</v>
      </c>
      <c r="F152" s="46">
        <v>2.5</v>
      </c>
      <c r="G152" s="156" t="s">
        <v>153</v>
      </c>
      <c r="H152" s="48">
        <f>VLOOKUP(G152,'Equipment Pricing'!A:C,3,0)</f>
        <v>872</v>
      </c>
      <c r="I152" s="48">
        <v>893.0</v>
      </c>
      <c r="J152" s="101">
        <v>310.0</v>
      </c>
      <c r="K152" s="101">
        <f t="shared" si="1"/>
        <v>114.285</v>
      </c>
      <c r="L152" s="101">
        <v>146.0</v>
      </c>
      <c r="M152" s="101">
        <f t="shared" si="2"/>
        <v>1463.285</v>
      </c>
      <c r="N152" s="101">
        <f t="shared" si="3"/>
        <v>586.715</v>
      </c>
      <c r="O152" s="51">
        <v>2050.0</v>
      </c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45" t="s">
        <v>172</v>
      </c>
      <c r="B153" s="45" t="s">
        <v>173</v>
      </c>
      <c r="C153" s="45" t="s">
        <v>174</v>
      </c>
      <c r="D153" s="46" t="s">
        <v>42</v>
      </c>
      <c r="E153" s="148" t="s">
        <v>378</v>
      </c>
      <c r="F153" s="46">
        <v>3.0</v>
      </c>
      <c r="G153" s="156" t="s">
        <v>155</v>
      </c>
      <c r="H153" s="48">
        <f>VLOOKUP(G153,'Equipment Pricing'!A:C,3,0)</f>
        <v>977</v>
      </c>
      <c r="I153" s="48">
        <v>1002.0</v>
      </c>
      <c r="J153" s="101">
        <v>310.0</v>
      </c>
      <c r="K153" s="101">
        <f t="shared" si="1"/>
        <v>124.64</v>
      </c>
      <c r="L153" s="101">
        <v>146.0</v>
      </c>
      <c r="M153" s="101">
        <f t="shared" si="2"/>
        <v>1582.64</v>
      </c>
      <c r="N153" s="101">
        <f t="shared" si="3"/>
        <v>567.36</v>
      </c>
      <c r="O153" s="51">
        <v>2150.0</v>
      </c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45" t="s">
        <v>172</v>
      </c>
      <c r="B154" s="45" t="s">
        <v>173</v>
      </c>
      <c r="C154" s="45" t="s">
        <v>174</v>
      </c>
      <c r="D154" s="46" t="s">
        <v>42</v>
      </c>
      <c r="E154" s="148" t="s">
        <v>378</v>
      </c>
      <c r="F154" s="46">
        <v>3.0</v>
      </c>
      <c r="G154" s="156" t="s">
        <v>155</v>
      </c>
      <c r="H154" s="48">
        <f>VLOOKUP(G154,'Equipment Pricing'!A:C,3,0)</f>
        <v>977</v>
      </c>
      <c r="I154" s="48">
        <v>1002.0</v>
      </c>
      <c r="J154" s="101">
        <v>310.0</v>
      </c>
      <c r="K154" s="101">
        <f t="shared" si="1"/>
        <v>124.64</v>
      </c>
      <c r="L154" s="101">
        <v>146.0</v>
      </c>
      <c r="M154" s="101">
        <f t="shared" si="2"/>
        <v>1582.64</v>
      </c>
      <c r="N154" s="101">
        <f t="shared" si="3"/>
        <v>567.36</v>
      </c>
      <c r="O154" s="51">
        <v>2150.0</v>
      </c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45" t="s">
        <v>172</v>
      </c>
      <c r="B155" s="45" t="s">
        <v>173</v>
      </c>
      <c r="C155" s="45" t="s">
        <v>174</v>
      </c>
      <c r="D155" s="46" t="s">
        <v>42</v>
      </c>
      <c r="E155" s="148" t="s">
        <v>378</v>
      </c>
      <c r="F155" s="46">
        <v>3.5</v>
      </c>
      <c r="G155" s="156" t="s">
        <v>157</v>
      </c>
      <c r="H155" s="48">
        <f>VLOOKUP(G155,'Equipment Pricing'!A:C,3,0)</f>
        <v>1102</v>
      </c>
      <c r="I155" s="48">
        <v>1130.0</v>
      </c>
      <c r="J155" s="101">
        <v>310.0</v>
      </c>
      <c r="K155" s="101">
        <f t="shared" si="1"/>
        <v>136.8</v>
      </c>
      <c r="L155" s="101">
        <v>146.0</v>
      </c>
      <c r="M155" s="101">
        <f t="shared" si="2"/>
        <v>1722.8</v>
      </c>
      <c r="N155" s="101">
        <f t="shared" si="3"/>
        <v>662.2</v>
      </c>
      <c r="O155" s="51">
        <v>2385.0</v>
      </c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45" t="s">
        <v>172</v>
      </c>
      <c r="B156" s="45" t="s">
        <v>173</v>
      </c>
      <c r="C156" s="45" t="s">
        <v>174</v>
      </c>
      <c r="D156" s="46" t="s">
        <v>42</v>
      </c>
      <c r="E156" s="148" t="s">
        <v>378</v>
      </c>
      <c r="F156" s="46">
        <v>3.5</v>
      </c>
      <c r="G156" s="156" t="s">
        <v>157</v>
      </c>
      <c r="H156" s="48">
        <f>VLOOKUP(G156,'Equipment Pricing'!A:C,3,0)</f>
        <v>1102</v>
      </c>
      <c r="I156" s="48">
        <v>1130.0</v>
      </c>
      <c r="J156" s="101">
        <v>310.0</v>
      </c>
      <c r="K156" s="101">
        <f t="shared" si="1"/>
        <v>136.8</v>
      </c>
      <c r="L156" s="101">
        <v>146.0</v>
      </c>
      <c r="M156" s="101">
        <f t="shared" si="2"/>
        <v>1722.8</v>
      </c>
      <c r="N156" s="101">
        <f t="shared" si="3"/>
        <v>662.2</v>
      </c>
      <c r="O156" s="51">
        <v>2385.0</v>
      </c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45" t="s">
        <v>172</v>
      </c>
      <c r="B157" s="45" t="s">
        <v>173</v>
      </c>
      <c r="C157" s="45" t="s">
        <v>174</v>
      </c>
      <c r="D157" s="46" t="s">
        <v>42</v>
      </c>
      <c r="E157" s="148" t="s">
        <v>378</v>
      </c>
      <c r="F157" s="46">
        <v>4.0</v>
      </c>
      <c r="G157" s="156" t="s">
        <v>160</v>
      </c>
      <c r="H157" s="48">
        <f>VLOOKUP(G157,'Equipment Pricing'!A:C,3,0)</f>
        <v>1305</v>
      </c>
      <c r="I157" s="48">
        <v>1338.0</v>
      </c>
      <c r="J157" s="101">
        <v>310.0</v>
      </c>
      <c r="K157" s="101">
        <f t="shared" si="1"/>
        <v>156.56</v>
      </c>
      <c r="L157" s="101">
        <v>146.0</v>
      </c>
      <c r="M157" s="101">
        <f t="shared" si="2"/>
        <v>1950.56</v>
      </c>
      <c r="N157" s="101">
        <f t="shared" si="3"/>
        <v>499.44</v>
      </c>
      <c r="O157" s="51">
        <v>2450.0</v>
      </c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45" t="s">
        <v>172</v>
      </c>
      <c r="B158" s="45" t="s">
        <v>173</v>
      </c>
      <c r="C158" s="45" t="s">
        <v>174</v>
      </c>
      <c r="D158" s="46" t="s">
        <v>42</v>
      </c>
      <c r="E158" s="148" t="s">
        <v>378</v>
      </c>
      <c r="F158" s="46">
        <v>4.0</v>
      </c>
      <c r="G158" s="156" t="s">
        <v>160</v>
      </c>
      <c r="H158" s="48">
        <f>VLOOKUP(G158,'Equipment Pricing'!A:C,3,0)</f>
        <v>1305</v>
      </c>
      <c r="I158" s="48">
        <v>1338.0</v>
      </c>
      <c r="J158" s="101">
        <v>310.0</v>
      </c>
      <c r="K158" s="101">
        <f t="shared" si="1"/>
        <v>156.56</v>
      </c>
      <c r="L158" s="101">
        <v>146.0</v>
      </c>
      <c r="M158" s="101">
        <f t="shared" si="2"/>
        <v>1950.56</v>
      </c>
      <c r="N158" s="101">
        <f t="shared" si="3"/>
        <v>499.44</v>
      </c>
      <c r="O158" s="51">
        <v>2450.0</v>
      </c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45" t="s">
        <v>172</v>
      </c>
      <c r="B159" s="45" t="s">
        <v>173</v>
      </c>
      <c r="C159" s="45" t="s">
        <v>174</v>
      </c>
      <c r="D159" s="46" t="s">
        <v>42</v>
      </c>
      <c r="E159" s="148" t="s">
        <v>378</v>
      </c>
      <c r="F159" s="46">
        <v>5.0</v>
      </c>
      <c r="G159" s="156" t="s">
        <v>162</v>
      </c>
      <c r="H159" s="48">
        <f>VLOOKUP(G159,'Equipment Pricing'!A:C,3,0)</f>
        <v>1433</v>
      </c>
      <c r="I159" s="48">
        <v>1468.0</v>
      </c>
      <c r="J159" s="101">
        <v>310.0</v>
      </c>
      <c r="K159" s="101">
        <f t="shared" si="1"/>
        <v>168.91</v>
      </c>
      <c r="L159" s="101">
        <v>146.0</v>
      </c>
      <c r="M159" s="101">
        <f t="shared" si="2"/>
        <v>2092.91</v>
      </c>
      <c r="N159" s="101">
        <f t="shared" si="3"/>
        <v>557.09</v>
      </c>
      <c r="O159" s="51">
        <v>2650.0</v>
      </c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45" t="s">
        <v>172</v>
      </c>
      <c r="B160" s="45" t="s">
        <v>173</v>
      </c>
      <c r="C160" s="45" t="s">
        <v>174</v>
      </c>
      <c r="D160" s="46" t="s">
        <v>42</v>
      </c>
      <c r="E160" s="148" t="s">
        <v>378</v>
      </c>
      <c r="F160" s="46">
        <v>5.0</v>
      </c>
      <c r="G160" s="156" t="s">
        <v>162</v>
      </c>
      <c r="H160" s="48">
        <f>VLOOKUP(G160,'Equipment Pricing'!A:C,3,0)</f>
        <v>1433</v>
      </c>
      <c r="I160" s="48">
        <v>1468.0</v>
      </c>
      <c r="J160" s="101">
        <v>310.0</v>
      </c>
      <c r="K160" s="101">
        <f t="shared" si="1"/>
        <v>168.91</v>
      </c>
      <c r="L160" s="101">
        <v>146.0</v>
      </c>
      <c r="M160" s="101">
        <f t="shared" si="2"/>
        <v>2092.91</v>
      </c>
      <c r="N160" s="101">
        <f t="shared" si="3"/>
        <v>557.09</v>
      </c>
      <c r="O160" s="51">
        <v>2650.0</v>
      </c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44" t="s">
        <v>183</v>
      </c>
      <c r="B161" s="45" t="s">
        <v>92</v>
      </c>
      <c r="C161" s="45" t="s">
        <v>93</v>
      </c>
      <c r="D161" s="46" t="s">
        <v>42</v>
      </c>
      <c r="E161" s="148" t="s">
        <v>378</v>
      </c>
      <c r="F161" s="46">
        <v>1.5</v>
      </c>
      <c r="G161" s="47" t="s">
        <v>44</v>
      </c>
      <c r="H161" s="48">
        <f>VLOOKUP(G161,'Equipment Pricing'!A:C,3,0)</f>
        <v>815</v>
      </c>
      <c r="I161" s="154">
        <v>815.0</v>
      </c>
      <c r="J161" s="101">
        <v>310.0</v>
      </c>
      <c r="K161" s="101">
        <f t="shared" si="1"/>
        <v>106.875</v>
      </c>
      <c r="L161" s="101">
        <v>146.0</v>
      </c>
      <c r="M161" s="101">
        <f t="shared" si="2"/>
        <v>1377.875</v>
      </c>
      <c r="N161" s="101">
        <f t="shared" si="3"/>
        <v>647.125</v>
      </c>
      <c r="O161" s="51">
        <v>2025.0</v>
      </c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44" t="s">
        <v>183</v>
      </c>
      <c r="B162" s="45" t="s">
        <v>92</v>
      </c>
      <c r="C162" s="45" t="s">
        <v>93</v>
      </c>
      <c r="D162" s="46" t="s">
        <v>42</v>
      </c>
      <c r="E162" s="148" t="s">
        <v>378</v>
      </c>
      <c r="F162" s="46">
        <v>2.0</v>
      </c>
      <c r="G162" s="47" t="s">
        <v>51</v>
      </c>
      <c r="H162" s="48">
        <f>VLOOKUP(G162,'Equipment Pricing'!A:C,3,0)</f>
        <v>815</v>
      </c>
      <c r="I162" s="154">
        <v>815.0</v>
      </c>
      <c r="J162" s="101">
        <v>310.0</v>
      </c>
      <c r="K162" s="101">
        <f t="shared" si="1"/>
        <v>106.875</v>
      </c>
      <c r="L162" s="101">
        <v>146.0</v>
      </c>
      <c r="M162" s="101">
        <f t="shared" si="2"/>
        <v>1377.875</v>
      </c>
      <c r="N162" s="101">
        <f t="shared" si="3"/>
        <v>647.125</v>
      </c>
      <c r="O162" s="51">
        <v>2025.0</v>
      </c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44" t="s">
        <v>183</v>
      </c>
      <c r="B163" s="45" t="s">
        <v>92</v>
      </c>
      <c r="C163" s="45" t="s">
        <v>93</v>
      </c>
      <c r="D163" s="46" t="s">
        <v>42</v>
      </c>
      <c r="E163" s="148" t="s">
        <v>378</v>
      </c>
      <c r="F163" s="46">
        <v>2.5</v>
      </c>
      <c r="G163" s="47" t="s">
        <v>59</v>
      </c>
      <c r="H163" s="48">
        <f>VLOOKUP(G163,'Equipment Pricing'!A:C,3,0)</f>
        <v>834</v>
      </c>
      <c r="I163" s="154">
        <v>834.0</v>
      </c>
      <c r="J163" s="101">
        <v>310.0</v>
      </c>
      <c r="K163" s="101">
        <f t="shared" si="1"/>
        <v>108.68</v>
      </c>
      <c r="L163" s="101">
        <v>146.0</v>
      </c>
      <c r="M163" s="101">
        <f t="shared" si="2"/>
        <v>1398.68</v>
      </c>
      <c r="N163" s="101">
        <f t="shared" si="3"/>
        <v>651.32</v>
      </c>
      <c r="O163" s="51">
        <v>2050.0</v>
      </c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44" t="s">
        <v>183</v>
      </c>
      <c r="B164" s="45" t="s">
        <v>92</v>
      </c>
      <c r="C164" s="45" t="s">
        <v>93</v>
      </c>
      <c r="D164" s="46" t="s">
        <v>42</v>
      </c>
      <c r="E164" s="148" t="s">
        <v>378</v>
      </c>
      <c r="F164" s="46">
        <v>3.0</v>
      </c>
      <c r="G164" s="47" t="s">
        <v>64</v>
      </c>
      <c r="H164" s="48">
        <f>VLOOKUP(G164,'Equipment Pricing'!A:C,3,0)</f>
        <v>910</v>
      </c>
      <c r="I164" s="154">
        <v>910.0</v>
      </c>
      <c r="J164" s="101">
        <v>310.0</v>
      </c>
      <c r="K164" s="101">
        <f t="shared" si="1"/>
        <v>115.9</v>
      </c>
      <c r="L164" s="101">
        <v>146.0</v>
      </c>
      <c r="M164" s="101">
        <f t="shared" si="2"/>
        <v>1481.9</v>
      </c>
      <c r="N164" s="101">
        <f t="shared" si="3"/>
        <v>668.1</v>
      </c>
      <c r="O164" s="51">
        <v>2150.0</v>
      </c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44" t="s">
        <v>183</v>
      </c>
      <c r="B165" s="45" t="s">
        <v>92</v>
      </c>
      <c r="C165" s="45" t="s">
        <v>93</v>
      </c>
      <c r="D165" s="46" t="s">
        <v>42</v>
      </c>
      <c r="E165" s="148" t="s">
        <v>378</v>
      </c>
      <c r="F165" s="46">
        <v>3.5</v>
      </c>
      <c r="G165" s="47" t="s">
        <v>71</v>
      </c>
      <c r="H165" s="48">
        <f>VLOOKUP(G165,'Equipment Pricing'!A:C,3,0)</f>
        <v>1144</v>
      </c>
      <c r="I165" s="154">
        <v>1144.0</v>
      </c>
      <c r="J165" s="101">
        <v>310.0</v>
      </c>
      <c r="K165" s="101">
        <f t="shared" si="1"/>
        <v>138.13</v>
      </c>
      <c r="L165" s="101">
        <v>146.0</v>
      </c>
      <c r="M165" s="101">
        <f t="shared" si="2"/>
        <v>1738.13</v>
      </c>
      <c r="N165" s="101">
        <f t="shared" si="3"/>
        <v>646.87</v>
      </c>
      <c r="O165" s="51">
        <v>2385.0</v>
      </c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44" t="s">
        <v>183</v>
      </c>
      <c r="B166" s="45" t="s">
        <v>92</v>
      </c>
      <c r="C166" s="45" t="s">
        <v>93</v>
      </c>
      <c r="D166" s="46" t="s">
        <v>42</v>
      </c>
      <c r="E166" s="148" t="s">
        <v>378</v>
      </c>
      <c r="F166" s="46">
        <v>4.0</v>
      </c>
      <c r="G166" s="47" t="s">
        <v>78</v>
      </c>
      <c r="H166" s="48">
        <f>VLOOKUP(G166,'Equipment Pricing'!A:C,3,0)</f>
        <v>1191</v>
      </c>
      <c r="I166" s="154">
        <v>1191.0</v>
      </c>
      <c r="J166" s="101">
        <v>310.0</v>
      </c>
      <c r="K166" s="101">
        <f t="shared" si="1"/>
        <v>142.595</v>
      </c>
      <c r="L166" s="101">
        <v>146.0</v>
      </c>
      <c r="M166" s="101">
        <f t="shared" si="2"/>
        <v>1789.595</v>
      </c>
      <c r="N166" s="101">
        <f t="shared" si="3"/>
        <v>660.405</v>
      </c>
      <c r="O166" s="51">
        <v>2450.0</v>
      </c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44" t="s">
        <v>183</v>
      </c>
      <c r="B167" s="45" t="s">
        <v>92</v>
      </c>
      <c r="C167" s="45" t="s">
        <v>93</v>
      </c>
      <c r="D167" s="46" t="s">
        <v>42</v>
      </c>
      <c r="E167" s="148" t="s">
        <v>378</v>
      </c>
      <c r="F167" s="46">
        <v>5.0</v>
      </c>
      <c r="G167" s="47" t="s">
        <v>83</v>
      </c>
      <c r="H167" s="48">
        <f>VLOOKUP(G167,'Equipment Pricing'!A:C,3,0)</f>
        <v>1374</v>
      </c>
      <c r="I167" s="154">
        <v>1374.0</v>
      </c>
      <c r="J167" s="101">
        <v>310.0</v>
      </c>
      <c r="K167" s="101">
        <f t="shared" si="1"/>
        <v>159.98</v>
      </c>
      <c r="L167" s="101">
        <v>146.0</v>
      </c>
      <c r="M167" s="101">
        <f t="shared" si="2"/>
        <v>1989.98</v>
      </c>
      <c r="N167" s="101">
        <f t="shared" si="3"/>
        <v>660.02</v>
      </c>
      <c r="O167" s="51">
        <v>2650.0</v>
      </c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44" t="s">
        <v>184</v>
      </c>
      <c r="B168" s="44" t="s">
        <v>115</v>
      </c>
      <c r="C168" s="44" t="s">
        <v>116</v>
      </c>
      <c r="D168" s="46" t="s">
        <v>42</v>
      </c>
      <c r="E168" s="148" t="s">
        <v>378</v>
      </c>
      <c r="F168" s="55">
        <v>1.5</v>
      </c>
      <c r="G168" s="47" t="s">
        <v>117</v>
      </c>
      <c r="H168" s="48">
        <f>VLOOKUP(G168,'Equipment Pricing'!A:C,3,0)</f>
        <v>815</v>
      </c>
      <c r="I168" s="154">
        <v>815.0</v>
      </c>
      <c r="J168" s="101">
        <v>310.0</v>
      </c>
      <c r="K168" s="101">
        <f t="shared" si="1"/>
        <v>106.875</v>
      </c>
      <c r="L168" s="101">
        <v>146.0</v>
      </c>
      <c r="M168" s="101">
        <f t="shared" si="2"/>
        <v>1377.875</v>
      </c>
      <c r="N168" s="101">
        <f t="shared" si="3"/>
        <v>647.125</v>
      </c>
      <c r="O168" s="51">
        <v>2025.0</v>
      </c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44" t="s">
        <v>184</v>
      </c>
      <c r="B169" s="44" t="s">
        <v>115</v>
      </c>
      <c r="C169" s="44" t="s">
        <v>116</v>
      </c>
      <c r="D169" s="46" t="s">
        <v>42</v>
      </c>
      <c r="E169" s="148" t="s">
        <v>378</v>
      </c>
      <c r="F169" s="55">
        <v>1.5</v>
      </c>
      <c r="G169" s="47" t="s">
        <v>117</v>
      </c>
      <c r="H169" s="48">
        <f>VLOOKUP(G169,'Equipment Pricing'!A:C,3,0)</f>
        <v>815</v>
      </c>
      <c r="I169" s="154">
        <v>815.0</v>
      </c>
      <c r="J169" s="101">
        <v>310.0</v>
      </c>
      <c r="K169" s="101">
        <f t="shared" si="1"/>
        <v>106.875</v>
      </c>
      <c r="L169" s="101">
        <v>146.0</v>
      </c>
      <c r="M169" s="101">
        <f t="shared" si="2"/>
        <v>1377.875</v>
      </c>
      <c r="N169" s="101">
        <f t="shared" si="3"/>
        <v>647.125</v>
      </c>
      <c r="O169" s="51">
        <v>2025.0</v>
      </c>
      <c r="P169" s="75"/>
      <c r="Q169" s="100"/>
      <c r="R169" s="75"/>
      <c r="S169" s="75"/>
      <c r="T169" s="1"/>
      <c r="U169" s="1"/>
      <c r="V169" s="1"/>
      <c r="W169" s="1"/>
      <c r="X169" s="1"/>
      <c r="Y169" s="1"/>
      <c r="Z169" s="1"/>
    </row>
    <row r="170" ht="15.75" customHeight="1">
      <c r="A170" s="44" t="s">
        <v>184</v>
      </c>
      <c r="B170" s="44" t="s">
        <v>115</v>
      </c>
      <c r="C170" s="44" t="s">
        <v>116</v>
      </c>
      <c r="D170" s="46" t="s">
        <v>42</v>
      </c>
      <c r="E170" s="148" t="s">
        <v>378</v>
      </c>
      <c r="F170" s="55">
        <v>1.5</v>
      </c>
      <c r="G170" s="47" t="s">
        <v>117</v>
      </c>
      <c r="H170" s="48">
        <f>VLOOKUP(G170,'Equipment Pricing'!A:C,3,0)</f>
        <v>815</v>
      </c>
      <c r="I170" s="154">
        <v>815.0</v>
      </c>
      <c r="J170" s="101">
        <v>310.0</v>
      </c>
      <c r="K170" s="101">
        <f t="shared" si="1"/>
        <v>106.875</v>
      </c>
      <c r="L170" s="101">
        <v>146.0</v>
      </c>
      <c r="M170" s="101">
        <f t="shared" si="2"/>
        <v>1377.875</v>
      </c>
      <c r="N170" s="101">
        <f t="shared" si="3"/>
        <v>647.125</v>
      </c>
      <c r="O170" s="51">
        <v>2025.0</v>
      </c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44" t="s">
        <v>184</v>
      </c>
      <c r="B171" s="44" t="s">
        <v>115</v>
      </c>
      <c r="C171" s="44" t="s">
        <v>116</v>
      </c>
      <c r="D171" s="46" t="s">
        <v>42</v>
      </c>
      <c r="E171" s="148" t="s">
        <v>378</v>
      </c>
      <c r="F171" s="55">
        <v>2.0</v>
      </c>
      <c r="G171" s="47" t="s">
        <v>123</v>
      </c>
      <c r="H171" s="48">
        <f>VLOOKUP(G171,'Equipment Pricing'!A:C,3,0)</f>
        <v>815</v>
      </c>
      <c r="I171" s="154">
        <v>815.0</v>
      </c>
      <c r="J171" s="101">
        <v>310.0</v>
      </c>
      <c r="K171" s="101">
        <f t="shared" si="1"/>
        <v>106.875</v>
      </c>
      <c r="L171" s="101">
        <v>146.0</v>
      </c>
      <c r="M171" s="101">
        <f t="shared" si="2"/>
        <v>1377.875</v>
      </c>
      <c r="N171" s="101">
        <f t="shared" si="3"/>
        <v>647.125</v>
      </c>
      <c r="O171" s="51">
        <v>2025.0</v>
      </c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44" t="s">
        <v>184</v>
      </c>
      <c r="B172" s="44" t="s">
        <v>115</v>
      </c>
      <c r="C172" s="44" t="s">
        <v>116</v>
      </c>
      <c r="D172" s="46" t="s">
        <v>42</v>
      </c>
      <c r="E172" s="148" t="s">
        <v>378</v>
      </c>
      <c r="F172" s="55">
        <v>2.0</v>
      </c>
      <c r="G172" s="47" t="s">
        <v>123</v>
      </c>
      <c r="H172" s="48">
        <f>VLOOKUP(G172,'Equipment Pricing'!A:C,3,0)</f>
        <v>815</v>
      </c>
      <c r="I172" s="154">
        <v>815.0</v>
      </c>
      <c r="J172" s="101">
        <v>310.0</v>
      </c>
      <c r="K172" s="101">
        <f t="shared" si="1"/>
        <v>106.875</v>
      </c>
      <c r="L172" s="101">
        <v>146.0</v>
      </c>
      <c r="M172" s="101">
        <f t="shared" si="2"/>
        <v>1377.875</v>
      </c>
      <c r="N172" s="101">
        <f t="shared" si="3"/>
        <v>647.125</v>
      </c>
      <c r="O172" s="51">
        <v>2025.0</v>
      </c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44" t="s">
        <v>184</v>
      </c>
      <c r="B173" s="44" t="s">
        <v>115</v>
      </c>
      <c r="C173" s="44" t="s">
        <v>116</v>
      </c>
      <c r="D173" s="46" t="s">
        <v>42</v>
      </c>
      <c r="E173" s="148" t="s">
        <v>378</v>
      </c>
      <c r="F173" s="55">
        <v>2.0</v>
      </c>
      <c r="G173" s="47" t="s">
        <v>123</v>
      </c>
      <c r="H173" s="48">
        <f>VLOOKUP(G173,'Equipment Pricing'!A:C,3,0)</f>
        <v>815</v>
      </c>
      <c r="I173" s="154">
        <v>815.0</v>
      </c>
      <c r="J173" s="101">
        <v>310.0</v>
      </c>
      <c r="K173" s="101">
        <f t="shared" si="1"/>
        <v>106.875</v>
      </c>
      <c r="L173" s="101">
        <v>146.0</v>
      </c>
      <c r="M173" s="101">
        <f t="shared" si="2"/>
        <v>1377.875</v>
      </c>
      <c r="N173" s="101">
        <f t="shared" si="3"/>
        <v>647.125</v>
      </c>
      <c r="O173" s="51">
        <v>2025.0</v>
      </c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44" t="s">
        <v>184</v>
      </c>
      <c r="B174" s="44" t="s">
        <v>115</v>
      </c>
      <c r="C174" s="44" t="s">
        <v>116</v>
      </c>
      <c r="D174" s="46" t="s">
        <v>42</v>
      </c>
      <c r="E174" s="148" t="s">
        <v>378</v>
      </c>
      <c r="F174" s="55">
        <v>2.5</v>
      </c>
      <c r="G174" s="47" t="s">
        <v>124</v>
      </c>
      <c r="H174" s="48">
        <f>VLOOKUP(G174,'Equipment Pricing'!A:C,3,0)</f>
        <v>834</v>
      </c>
      <c r="I174" s="154">
        <v>834.0</v>
      </c>
      <c r="J174" s="101">
        <v>310.0</v>
      </c>
      <c r="K174" s="101">
        <f t="shared" si="1"/>
        <v>108.68</v>
      </c>
      <c r="L174" s="101">
        <v>146.0</v>
      </c>
      <c r="M174" s="101">
        <f t="shared" si="2"/>
        <v>1398.68</v>
      </c>
      <c r="N174" s="101">
        <f t="shared" si="3"/>
        <v>651.32</v>
      </c>
      <c r="O174" s="51">
        <v>2050.0</v>
      </c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44" t="s">
        <v>184</v>
      </c>
      <c r="B175" s="44" t="s">
        <v>115</v>
      </c>
      <c r="C175" s="44" t="s">
        <v>116</v>
      </c>
      <c r="D175" s="46" t="s">
        <v>42</v>
      </c>
      <c r="E175" s="148" t="s">
        <v>378</v>
      </c>
      <c r="F175" s="55">
        <v>2.5</v>
      </c>
      <c r="G175" s="47" t="s">
        <v>124</v>
      </c>
      <c r="H175" s="48">
        <f>VLOOKUP(G175,'Equipment Pricing'!A:C,3,0)</f>
        <v>834</v>
      </c>
      <c r="I175" s="154">
        <v>834.0</v>
      </c>
      <c r="J175" s="101">
        <v>310.0</v>
      </c>
      <c r="K175" s="101">
        <f t="shared" si="1"/>
        <v>108.68</v>
      </c>
      <c r="L175" s="101">
        <v>146.0</v>
      </c>
      <c r="M175" s="101">
        <f t="shared" si="2"/>
        <v>1398.68</v>
      </c>
      <c r="N175" s="101">
        <f t="shared" si="3"/>
        <v>651.32</v>
      </c>
      <c r="O175" s="51">
        <v>2050.0</v>
      </c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44" t="s">
        <v>184</v>
      </c>
      <c r="B176" s="44" t="s">
        <v>115</v>
      </c>
      <c r="C176" s="44" t="s">
        <v>116</v>
      </c>
      <c r="D176" s="46" t="s">
        <v>42</v>
      </c>
      <c r="E176" s="148" t="s">
        <v>378</v>
      </c>
      <c r="F176" s="55">
        <v>3.0</v>
      </c>
      <c r="G176" s="47" t="s">
        <v>127</v>
      </c>
      <c r="H176" s="48">
        <f>VLOOKUP(G176,'Equipment Pricing'!A:C,3,0)</f>
        <v>910</v>
      </c>
      <c r="I176" s="154">
        <v>910.0</v>
      </c>
      <c r="J176" s="101">
        <v>310.0</v>
      </c>
      <c r="K176" s="101">
        <f t="shared" si="1"/>
        <v>115.9</v>
      </c>
      <c r="L176" s="101">
        <v>146.0</v>
      </c>
      <c r="M176" s="101">
        <f t="shared" si="2"/>
        <v>1481.9</v>
      </c>
      <c r="N176" s="101">
        <f t="shared" si="3"/>
        <v>668.1</v>
      </c>
      <c r="O176" s="51">
        <v>2150.0</v>
      </c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44" t="s">
        <v>184</v>
      </c>
      <c r="B177" s="44" t="s">
        <v>115</v>
      </c>
      <c r="C177" s="44" t="s">
        <v>116</v>
      </c>
      <c r="D177" s="46" t="s">
        <v>42</v>
      </c>
      <c r="E177" s="148" t="s">
        <v>378</v>
      </c>
      <c r="F177" s="55">
        <v>3.0</v>
      </c>
      <c r="G177" s="47" t="s">
        <v>127</v>
      </c>
      <c r="H177" s="48">
        <f>VLOOKUP(G177,'Equipment Pricing'!A:C,3,0)</f>
        <v>910</v>
      </c>
      <c r="I177" s="154">
        <v>910.0</v>
      </c>
      <c r="J177" s="101">
        <v>310.0</v>
      </c>
      <c r="K177" s="101">
        <f t="shared" si="1"/>
        <v>115.9</v>
      </c>
      <c r="L177" s="101">
        <v>146.0</v>
      </c>
      <c r="M177" s="101">
        <f t="shared" si="2"/>
        <v>1481.9</v>
      </c>
      <c r="N177" s="101">
        <f t="shared" si="3"/>
        <v>668.1</v>
      </c>
      <c r="O177" s="51">
        <v>2150.0</v>
      </c>
      <c r="P177" s="75"/>
      <c r="Q177" s="100"/>
      <c r="R177" s="75"/>
      <c r="S177" s="75"/>
      <c r="T177" s="1"/>
      <c r="U177" s="1"/>
      <c r="V177" s="1"/>
      <c r="W177" s="1"/>
      <c r="X177" s="1"/>
      <c r="Y177" s="1"/>
      <c r="Z177" s="1"/>
    </row>
    <row r="178" ht="15.75" customHeight="1">
      <c r="A178" s="44" t="s">
        <v>184</v>
      </c>
      <c r="B178" s="44" t="s">
        <v>115</v>
      </c>
      <c r="C178" s="44" t="s">
        <v>116</v>
      </c>
      <c r="D178" s="46" t="s">
        <v>42</v>
      </c>
      <c r="E178" s="148" t="s">
        <v>378</v>
      </c>
      <c r="F178" s="55">
        <v>3.5</v>
      </c>
      <c r="G178" s="47" t="s">
        <v>130</v>
      </c>
      <c r="H178" s="48">
        <f>VLOOKUP(G178,'Equipment Pricing'!A:C,3,0)</f>
        <v>1144</v>
      </c>
      <c r="I178" s="154">
        <v>1144.0</v>
      </c>
      <c r="J178" s="101">
        <v>310.0</v>
      </c>
      <c r="K178" s="101">
        <f t="shared" si="1"/>
        <v>138.13</v>
      </c>
      <c r="L178" s="101">
        <v>146.0</v>
      </c>
      <c r="M178" s="101">
        <f t="shared" si="2"/>
        <v>1738.13</v>
      </c>
      <c r="N178" s="101">
        <f t="shared" si="3"/>
        <v>646.87</v>
      </c>
      <c r="O178" s="51">
        <v>2385.0</v>
      </c>
      <c r="P178" s="75"/>
      <c r="Q178" s="100"/>
      <c r="R178" s="75"/>
      <c r="S178" s="75"/>
      <c r="T178" s="1"/>
      <c r="U178" s="1"/>
      <c r="V178" s="1"/>
      <c r="W178" s="1"/>
      <c r="X178" s="1"/>
      <c r="Y178" s="1"/>
      <c r="Z178" s="1"/>
    </row>
    <row r="179" ht="15.75" customHeight="1">
      <c r="A179" s="44" t="s">
        <v>184</v>
      </c>
      <c r="B179" s="44" t="s">
        <v>115</v>
      </c>
      <c r="C179" s="44" t="s">
        <v>116</v>
      </c>
      <c r="D179" s="46" t="s">
        <v>42</v>
      </c>
      <c r="E179" s="148" t="s">
        <v>378</v>
      </c>
      <c r="F179" s="55">
        <v>3.5</v>
      </c>
      <c r="G179" s="47" t="s">
        <v>130</v>
      </c>
      <c r="H179" s="48">
        <f>VLOOKUP(G179,'Equipment Pricing'!A:C,3,0)</f>
        <v>1144</v>
      </c>
      <c r="I179" s="154">
        <v>1144.0</v>
      </c>
      <c r="J179" s="101">
        <v>310.0</v>
      </c>
      <c r="K179" s="101">
        <f t="shared" si="1"/>
        <v>138.13</v>
      </c>
      <c r="L179" s="101">
        <v>146.0</v>
      </c>
      <c r="M179" s="101">
        <f t="shared" si="2"/>
        <v>1738.13</v>
      </c>
      <c r="N179" s="101">
        <f t="shared" si="3"/>
        <v>646.87</v>
      </c>
      <c r="O179" s="51">
        <v>2385.0</v>
      </c>
      <c r="P179" s="75"/>
      <c r="Q179" s="100"/>
      <c r="R179" s="75"/>
      <c r="S179" s="75"/>
      <c r="T179" s="1"/>
      <c r="U179" s="1"/>
      <c r="V179" s="1"/>
      <c r="W179" s="1"/>
      <c r="X179" s="1"/>
      <c r="Y179" s="1"/>
      <c r="Z179" s="1"/>
    </row>
    <row r="180" ht="15.75" customHeight="1">
      <c r="A180" s="44" t="s">
        <v>184</v>
      </c>
      <c r="B180" s="44" t="s">
        <v>115</v>
      </c>
      <c r="C180" s="44" t="s">
        <v>116</v>
      </c>
      <c r="D180" s="46" t="s">
        <v>42</v>
      </c>
      <c r="E180" s="148" t="s">
        <v>378</v>
      </c>
      <c r="F180" s="55">
        <v>4.0</v>
      </c>
      <c r="G180" s="47" t="s">
        <v>134</v>
      </c>
      <c r="H180" s="48">
        <f>VLOOKUP(G180,'Equipment Pricing'!A:C,3,0)</f>
        <v>1191</v>
      </c>
      <c r="I180" s="154">
        <v>1191.0</v>
      </c>
      <c r="J180" s="101">
        <v>310.0</v>
      </c>
      <c r="K180" s="101">
        <f t="shared" si="1"/>
        <v>142.595</v>
      </c>
      <c r="L180" s="101">
        <v>146.0</v>
      </c>
      <c r="M180" s="101">
        <f t="shared" si="2"/>
        <v>1789.595</v>
      </c>
      <c r="N180" s="101">
        <f t="shared" si="3"/>
        <v>660.405</v>
      </c>
      <c r="O180" s="51">
        <v>2450.0</v>
      </c>
      <c r="P180" s="75"/>
      <c r="Q180" s="100"/>
      <c r="R180" s="75"/>
      <c r="S180" s="75"/>
      <c r="T180" s="1"/>
      <c r="U180" s="1"/>
      <c r="V180" s="1"/>
      <c r="W180" s="1"/>
      <c r="X180" s="1"/>
      <c r="Y180" s="1"/>
      <c r="Z180" s="1"/>
    </row>
    <row r="181" ht="15.75" customHeight="1">
      <c r="A181" s="44" t="s">
        <v>184</v>
      </c>
      <c r="B181" s="44" t="s">
        <v>115</v>
      </c>
      <c r="C181" s="44" t="s">
        <v>116</v>
      </c>
      <c r="D181" s="46" t="s">
        <v>42</v>
      </c>
      <c r="E181" s="148" t="s">
        <v>378</v>
      </c>
      <c r="F181" s="55">
        <v>4.0</v>
      </c>
      <c r="G181" s="47" t="s">
        <v>134</v>
      </c>
      <c r="H181" s="48">
        <f>VLOOKUP(G181,'Equipment Pricing'!A:C,3,0)</f>
        <v>1191</v>
      </c>
      <c r="I181" s="154">
        <v>1191.0</v>
      </c>
      <c r="J181" s="101">
        <v>310.0</v>
      </c>
      <c r="K181" s="101">
        <f t="shared" si="1"/>
        <v>142.595</v>
      </c>
      <c r="L181" s="101">
        <v>146.0</v>
      </c>
      <c r="M181" s="101">
        <f t="shared" si="2"/>
        <v>1789.595</v>
      </c>
      <c r="N181" s="101">
        <f t="shared" si="3"/>
        <v>660.405</v>
      </c>
      <c r="O181" s="51">
        <v>2450.0</v>
      </c>
      <c r="P181" s="75"/>
      <c r="Q181" s="100"/>
      <c r="R181" s="75"/>
      <c r="S181" s="75"/>
      <c r="T181" s="1"/>
      <c r="U181" s="1"/>
      <c r="V181" s="1"/>
      <c r="W181" s="1"/>
      <c r="X181" s="1"/>
      <c r="Y181" s="1"/>
      <c r="Z181" s="1"/>
    </row>
    <row r="182" ht="15.75" customHeight="1">
      <c r="A182" s="44" t="s">
        <v>184</v>
      </c>
      <c r="B182" s="44" t="s">
        <v>115</v>
      </c>
      <c r="C182" s="44" t="s">
        <v>116</v>
      </c>
      <c r="D182" s="46" t="s">
        <v>42</v>
      </c>
      <c r="E182" s="148" t="s">
        <v>378</v>
      </c>
      <c r="F182" s="55">
        <v>5.0</v>
      </c>
      <c r="G182" s="47" t="s">
        <v>137</v>
      </c>
      <c r="H182" s="48">
        <f>VLOOKUP(G182,'Equipment Pricing'!A:C,3,0)</f>
        <v>1374</v>
      </c>
      <c r="I182" s="154">
        <v>1374.0</v>
      </c>
      <c r="J182" s="101">
        <v>310.0</v>
      </c>
      <c r="K182" s="101">
        <f t="shared" si="1"/>
        <v>159.98</v>
      </c>
      <c r="L182" s="101">
        <v>146.0</v>
      </c>
      <c r="M182" s="101">
        <f t="shared" si="2"/>
        <v>1989.98</v>
      </c>
      <c r="N182" s="101">
        <f t="shared" si="3"/>
        <v>660.02</v>
      </c>
      <c r="O182" s="51">
        <v>2650.0</v>
      </c>
      <c r="P182" s="75"/>
      <c r="Q182" s="100"/>
      <c r="R182" s="75"/>
      <c r="S182" s="75"/>
      <c r="T182" s="1"/>
      <c r="U182" s="1"/>
      <c r="V182" s="1"/>
      <c r="W182" s="1"/>
      <c r="X182" s="1"/>
      <c r="Y182" s="1"/>
      <c r="Z182" s="1"/>
    </row>
    <row r="183" ht="15.75" customHeight="1">
      <c r="A183" s="44" t="s">
        <v>184</v>
      </c>
      <c r="B183" s="44" t="s">
        <v>115</v>
      </c>
      <c r="C183" s="44" t="s">
        <v>116</v>
      </c>
      <c r="D183" s="46" t="s">
        <v>42</v>
      </c>
      <c r="E183" s="148" t="s">
        <v>378</v>
      </c>
      <c r="F183" s="55">
        <v>5.0</v>
      </c>
      <c r="G183" s="47" t="s">
        <v>137</v>
      </c>
      <c r="H183" s="48">
        <f>VLOOKUP(G183,'Equipment Pricing'!A:C,3,0)</f>
        <v>1374</v>
      </c>
      <c r="I183" s="154">
        <v>1374.0</v>
      </c>
      <c r="J183" s="101">
        <v>310.0</v>
      </c>
      <c r="K183" s="101">
        <f t="shared" si="1"/>
        <v>159.98</v>
      </c>
      <c r="L183" s="101">
        <v>146.0</v>
      </c>
      <c r="M183" s="101">
        <f t="shared" si="2"/>
        <v>1989.98</v>
      </c>
      <c r="N183" s="101">
        <f t="shared" si="3"/>
        <v>660.02</v>
      </c>
      <c r="O183" s="51">
        <v>2650.0</v>
      </c>
      <c r="P183" s="75"/>
      <c r="Q183" s="100"/>
      <c r="R183" s="75"/>
      <c r="S183" s="75"/>
      <c r="T183" s="1"/>
      <c r="U183" s="1"/>
      <c r="V183" s="1"/>
      <c r="W183" s="1"/>
      <c r="X183" s="1"/>
      <c r="Y183" s="1"/>
      <c r="Z183" s="1"/>
    </row>
    <row r="184" ht="15.75" customHeight="1">
      <c r="A184" s="44" t="s">
        <v>184</v>
      </c>
      <c r="B184" s="44" t="s">
        <v>115</v>
      </c>
      <c r="C184" s="44" t="s">
        <v>116</v>
      </c>
      <c r="D184" s="46" t="s">
        <v>42</v>
      </c>
      <c r="E184" s="148" t="s">
        <v>378</v>
      </c>
      <c r="F184" s="55">
        <v>5.0</v>
      </c>
      <c r="G184" s="47" t="s">
        <v>137</v>
      </c>
      <c r="H184" s="48">
        <f>VLOOKUP(G184,'Equipment Pricing'!A:C,3,0)</f>
        <v>1374</v>
      </c>
      <c r="I184" s="154">
        <v>1374.0</v>
      </c>
      <c r="J184" s="101">
        <v>310.0</v>
      </c>
      <c r="K184" s="101">
        <f t="shared" si="1"/>
        <v>159.98</v>
      </c>
      <c r="L184" s="101">
        <v>146.0</v>
      </c>
      <c r="M184" s="101">
        <f t="shared" si="2"/>
        <v>1989.98</v>
      </c>
      <c r="N184" s="101">
        <f t="shared" si="3"/>
        <v>660.02</v>
      </c>
      <c r="O184" s="51">
        <v>2650.0</v>
      </c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44" t="s">
        <v>185</v>
      </c>
      <c r="B185" s="45" t="s">
        <v>147</v>
      </c>
      <c r="C185" s="45" t="s">
        <v>93</v>
      </c>
      <c r="D185" s="46" t="s">
        <v>42</v>
      </c>
      <c r="E185" s="148" t="s">
        <v>378</v>
      </c>
      <c r="F185" s="46">
        <v>1.5</v>
      </c>
      <c r="G185" s="47" t="s">
        <v>44</v>
      </c>
      <c r="H185" s="48">
        <f>VLOOKUP(G185,'Equipment Pricing'!A:C,3,0)</f>
        <v>815</v>
      </c>
      <c r="I185" s="154">
        <v>815.0</v>
      </c>
      <c r="J185" s="101">
        <v>310.0</v>
      </c>
      <c r="K185" s="101">
        <f t="shared" si="1"/>
        <v>106.875</v>
      </c>
      <c r="L185" s="101">
        <v>146.0</v>
      </c>
      <c r="M185" s="101">
        <f t="shared" si="2"/>
        <v>1377.875</v>
      </c>
      <c r="N185" s="101">
        <f t="shared" si="3"/>
        <v>647.125</v>
      </c>
      <c r="O185" s="51">
        <v>2025.0</v>
      </c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44" t="s">
        <v>185</v>
      </c>
      <c r="B186" s="45" t="s">
        <v>147</v>
      </c>
      <c r="C186" s="45" t="s">
        <v>93</v>
      </c>
      <c r="D186" s="46" t="s">
        <v>42</v>
      </c>
      <c r="E186" s="148" t="s">
        <v>378</v>
      </c>
      <c r="F186" s="46">
        <v>2.0</v>
      </c>
      <c r="G186" s="47" t="s">
        <v>51</v>
      </c>
      <c r="H186" s="48">
        <f>VLOOKUP(G186,'Equipment Pricing'!A:C,3,0)</f>
        <v>815</v>
      </c>
      <c r="I186" s="154">
        <v>815.0</v>
      </c>
      <c r="J186" s="101">
        <v>310.0</v>
      </c>
      <c r="K186" s="101">
        <f t="shared" si="1"/>
        <v>106.875</v>
      </c>
      <c r="L186" s="101">
        <v>146.0</v>
      </c>
      <c r="M186" s="101">
        <f t="shared" si="2"/>
        <v>1377.875</v>
      </c>
      <c r="N186" s="101">
        <f t="shared" si="3"/>
        <v>647.125</v>
      </c>
      <c r="O186" s="51">
        <v>2025.0</v>
      </c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44" t="s">
        <v>185</v>
      </c>
      <c r="B187" s="45" t="s">
        <v>147</v>
      </c>
      <c r="C187" s="45" t="s">
        <v>93</v>
      </c>
      <c r="D187" s="46" t="s">
        <v>42</v>
      </c>
      <c r="E187" s="148" t="s">
        <v>378</v>
      </c>
      <c r="F187" s="46">
        <v>2.5</v>
      </c>
      <c r="G187" s="47" t="s">
        <v>59</v>
      </c>
      <c r="H187" s="48">
        <f>VLOOKUP(G187,'Equipment Pricing'!A:C,3,0)</f>
        <v>834</v>
      </c>
      <c r="I187" s="154">
        <v>834.0</v>
      </c>
      <c r="J187" s="101">
        <v>310.0</v>
      </c>
      <c r="K187" s="101">
        <f t="shared" si="1"/>
        <v>108.68</v>
      </c>
      <c r="L187" s="101">
        <v>146.0</v>
      </c>
      <c r="M187" s="101">
        <f t="shared" si="2"/>
        <v>1398.68</v>
      </c>
      <c r="N187" s="101">
        <f t="shared" si="3"/>
        <v>651.32</v>
      </c>
      <c r="O187" s="51">
        <v>2050.0</v>
      </c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44" t="s">
        <v>185</v>
      </c>
      <c r="B188" s="45" t="s">
        <v>147</v>
      </c>
      <c r="C188" s="45" t="s">
        <v>93</v>
      </c>
      <c r="D188" s="46" t="s">
        <v>42</v>
      </c>
      <c r="E188" s="148" t="s">
        <v>378</v>
      </c>
      <c r="F188" s="46">
        <v>3.0</v>
      </c>
      <c r="G188" s="47" t="s">
        <v>64</v>
      </c>
      <c r="H188" s="48">
        <f>VLOOKUP(G188,'Equipment Pricing'!A:C,3,0)</f>
        <v>910</v>
      </c>
      <c r="I188" s="154">
        <v>910.0</v>
      </c>
      <c r="J188" s="101">
        <v>310.0</v>
      </c>
      <c r="K188" s="101">
        <f t="shared" si="1"/>
        <v>115.9</v>
      </c>
      <c r="L188" s="101">
        <v>146.0</v>
      </c>
      <c r="M188" s="101">
        <f t="shared" si="2"/>
        <v>1481.9</v>
      </c>
      <c r="N188" s="101">
        <f t="shared" si="3"/>
        <v>668.1</v>
      </c>
      <c r="O188" s="51">
        <v>2150.0</v>
      </c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44" t="s">
        <v>185</v>
      </c>
      <c r="B189" s="45" t="s">
        <v>147</v>
      </c>
      <c r="C189" s="45" t="s">
        <v>93</v>
      </c>
      <c r="D189" s="46" t="s">
        <v>42</v>
      </c>
      <c r="E189" s="148" t="s">
        <v>378</v>
      </c>
      <c r="F189" s="46">
        <v>3.5</v>
      </c>
      <c r="G189" s="47" t="s">
        <v>71</v>
      </c>
      <c r="H189" s="48">
        <f>VLOOKUP(G189,'Equipment Pricing'!A:C,3,0)</f>
        <v>1144</v>
      </c>
      <c r="I189" s="154">
        <v>1144.0</v>
      </c>
      <c r="J189" s="101">
        <v>310.0</v>
      </c>
      <c r="K189" s="101">
        <f t="shared" si="1"/>
        <v>138.13</v>
      </c>
      <c r="L189" s="101">
        <v>146.0</v>
      </c>
      <c r="M189" s="101">
        <f t="shared" si="2"/>
        <v>1738.13</v>
      </c>
      <c r="N189" s="101">
        <f t="shared" si="3"/>
        <v>646.87</v>
      </c>
      <c r="O189" s="51">
        <v>2385.0</v>
      </c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44" t="s">
        <v>185</v>
      </c>
      <c r="B190" s="45" t="s">
        <v>147</v>
      </c>
      <c r="C190" s="45" t="s">
        <v>93</v>
      </c>
      <c r="D190" s="46" t="s">
        <v>42</v>
      </c>
      <c r="E190" s="148" t="s">
        <v>378</v>
      </c>
      <c r="F190" s="46">
        <v>4.0</v>
      </c>
      <c r="G190" s="47" t="s">
        <v>78</v>
      </c>
      <c r="H190" s="48">
        <f>VLOOKUP(G190,'Equipment Pricing'!A:C,3,0)</f>
        <v>1191</v>
      </c>
      <c r="I190" s="154">
        <v>1191.0</v>
      </c>
      <c r="J190" s="101">
        <v>310.0</v>
      </c>
      <c r="K190" s="101">
        <f t="shared" si="1"/>
        <v>142.595</v>
      </c>
      <c r="L190" s="101">
        <v>146.0</v>
      </c>
      <c r="M190" s="101">
        <f t="shared" si="2"/>
        <v>1789.595</v>
      </c>
      <c r="N190" s="101">
        <f t="shared" si="3"/>
        <v>660.405</v>
      </c>
      <c r="O190" s="51">
        <v>2450.0</v>
      </c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44" t="s">
        <v>185</v>
      </c>
      <c r="B191" s="45" t="s">
        <v>147</v>
      </c>
      <c r="C191" s="45" t="s">
        <v>93</v>
      </c>
      <c r="D191" s="46" t="s">
        <v>42</v>
      </c>
      <c r="E191" s="148" t="s">
        <v>378</v>
      </c>
      <c r="F191" s="46">
        <v>5.0</v>
      </c>
      <c r="G191" s="47" t="s">
        <v>83</v>
      </c>
      <c r="H191" s="48">
        <f>VLOOKUP(G191,'Equipment Pricing'!A:C,3,0)</f>
        <v>1374</v>
      </c>
      <c r="I191" s="154">
        <v>1374.0</v>
      </c>
      <c r="J191" s="101">
        <v>310.0</v>
      </c>
      <c r="K191" s="101">
        <f t="shared" si="1"/>
        <v>159.98</v>
      </c>
      <c r="L191" s="101">
        <v>146.0</v>
      </c>
      <c r="M191" s="101">
        <f t="shared" si="2"/>
        <v>1989.98</v>
      </c>
      <c r="N191" s="101">
        <f t="shared" si="3"/>
        <v>660.02</v>
      </c>
      <c r="O191" s="51">
        <v>2650.0</v>
      </c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44" t="s">
        <v>186</v>
      </c>
      <c r="B192" s="45" t="s">
        <v>147</v>
      </c>
      <c r="C192" s="45" t="s">
        <v>148</v>
      </c>
      <c r="D192" s="46" t="s">
        <v>42</v>
      </c>
      <c r="E192" s="148" t="s">
        <v>378</v>
      </c>
      <c r="F192" s="46">
        <v>1.5</v>
      </c>
      <c r="G192" s="156" t="s">
        <v>149</v>
      </c>
      <c r="H192" s="48">
        <f>VLOOKUP(G192,'Equipment Pricing'!A:C,3,0)</f>
        <v>823</v>
      </c>
      <c r="I192" s="48">
        <v>843.0</v>
      </c>
      <c r="J192" s="101">
        <v>310.0</v>
      </c>
      <c r="K192" s="101">
        <f t="shared" si="1"/>
        <v>109.535</v>
      </c>
      <c r="L192" s="101">
        <v>146.0</v>
      </c>
      <c r="M192" s="101">
        <f t="shared" si="2"/>
        <v>1408.535</v>
      </c>
      <c r="N192" s="101">
        <f t="shared" si="3"/>
        <v>616.465</v>
      </c>
      <c r="O192" s="51">
        <v>2025.0</v>
      </c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44" t="s">
        <v>186</v>
      </c>
      <c r="B193" s="45" t="s">
        <v>147</v>
      </c>
      <c r="C193" s="45" t="s">
        <v>148</v>
      </c>
      <c r="D193" s="46" t="s">
        <v>42</v>
      </c>
      <c r="E193" s="148" t="s">
        <v>378</v>
      </c>
      <c r="F193" s="46">
        <v>1.5</v>
      </c>
      <c r="G193" s="47" t="s">
        <v>187</v>
      </c>
      <c r="H193" s="48">
        <f>VLOOKUP(G193,'Equipment Pricing'!A:C,3,0)</f>
        <v>815</v>
      </c>
      <c r="I193" s="154">
        <v>815.0</v>
      </c>
      <c r="J193" s="101">
        <v>310.0</v>
      </c>
      <c r="K193" s="101">
        <f t="shared" si="1"/>
        <v>106.875</v>
      </c>
      <c r="L193" s="101">
        <v>146.0</v>
      </c>
      <c r="M193" s="101">
        <f t="shared" si="2"/>
        <v>1377.875</v>
      </c>
      <c r="N193" s="101">
        <f t="shared" si="3"/>
        <v>647.125</v>
      </c>
      <c r="O193" s="51">
        <v>2025.0</v>
      </c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44" t="s">
        <v>186</v>
      </c>
      <c r="B194" s="45" t="s">
        <v>147</v>
      </c>
      <c r="C194" s="45" t="s">
        <v>148</v>
      </c>
      <c r="D194" s="46" t="s">
        <v>42</v>
      </c>
      <c r="E194" s="148" t="s">
        <v>378</v>
      </c>
      <c r="F194" s="46">
        <v>2.0</v>
      </c>
      <c r="G194" s="156" t="s">
        <v>152</v>
      </c>
      <c r="H194" s="48">
        <f>VLOOKUP(G194,'Equipment Pricing'!A:C,3,0)</f>
        <v>836</v>
      </c>
      <c r="I194" s="48">
        <v>857.0</v>
      </c>
      <c r="J194" s="101">
        <v>310.0</v>
      </c>
      <c r="K194" s="101">
        <f t="shared" si="1"/>
        <v>110.865</v>
      </c>
      <c r="L194" s="101">
        <v>146.0</v>
      </c>
      <c r="M194" s="101">
        <f t="shared" si="2"/>
        <v>1423.865</v>
      </c>
      <c r="N194" s="101">
        <f t="shared" si="3"/>
        <v>601.135</v>
      </c>
      <c r="O194" s="51">
        <v>2025.0</v>
      </c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44" t="s">
        <v>186</v>
      </c>
      <c r="B195" s="45" t="s">
        <v>147</v>
      </c>
      <c r="C195" s="45" t="s">
        <v>148</v>
      </c>
      <c r="D195" s="46" t="s">
        <v>42</v>
      </c>
      <c r="E195" s="148" t="s">
        <v>378</v>
      </c>
      <c r="F195" s="46">
        <v>2.0</v>
      </c>
      <c r="G195" s="47" t="s">
        <v>189</v>
      </c>
      <c r="H195" s="48">
        <f>VLOOKUP(G195,'Equipment Pricing'!A:C,3,0)</f>
        <v>815</v>
      </c>
      <c r="I195" s="154">
        <v>815.0</v>
      </c>
      <c r="J195" s="101">
        <v>310.0</v>
      </c>
      <c r="K195" s="101">
        <f t="shared" si="1"/>
        <v>106.875</v>
      </c>
      <c r="L195" s="101">
        <v>146.0</v>
      </c>
      <c r="M195" s="101">
        <f t="shared" si="2"/>
        <v>1377.875</v>
      </c>
      <c r="N195" s="101">
        <f t="shared" si="3"/>
        <v>647.125</v>
      </c>
      <c r="O195" s="51">
        <v>2025.0</v>
      </c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44" t="s">
        <v>186</v>
      </c>
      <c r="B196" s="45" t="s">
        <v>147</v>
      </c>
      <c r="C196" s="45" t="s">
        <v>148</v>
      </c>
      <c r="D196" s="46" t="s">
        <v>42</v>
      </c>
      <c r="E196" s="148" t="s">
        <v>378</v>
      </c>
      <c r="F196" s="46">
        <v>2.5</v>
      </c>
      <c r="G196" s="156" t="s">
        <v>153</v>
      </c>
      <c r="H196" s="48">
        <f>VLOOKUP(G196,'Equipment Pricing'!A:C,3,0)</f>
        <v>872</v>
      </c>
      <c r="I196" s="48">
        <v>893.0</v>
      </c>
      <c r="J196" s="101">
        <v>310.0</v>
      </c>
      <c r="K196" s="101">
        <f t="shared" si="1"/>
        <v>114.285</v>
      </c>
      <c r="L196" s="101">
        <v>146.0</v>
      </c>
      <c r="M196" s="101">
        <f t="shared" si="2"/>
        <v>1463.285</v>
      </c>
      <c r="N196" s="101">
        <f t="shared" si="3"/>
        <v>586.715</v>
      </c>
      <c r="O196" s="51">
        <v>2050.0</v>
      </c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44" t="s">
        <v>186</v>
      </c>
      <c r="B197" s="45" t="s">
        <v>147</v>
      </c>
      <c r="C197" s="45" t="s">
        <v>148</v>
      </c>
      <c r="D197" s="46" t="s">
        <v>42</v>
      </c>
      <c r="E197" s="148" t="s">
        <v>378</v>
      </c>
      <c r="F197" s="46">
        <v>2.5</v>
      </c>
      <c r="G197" s="47" t="s">
        <v>191</v>
      </c>
      <c r="H197" s="48">
        <f>VLOOKUP(G197,'Equipment Pricing'!A:C,3,0)</f>
        <v>834</v>
      </c>
      <c r="I197" s="154">
        <v>834.0</v>
      </c>
      <c r="J197" s="101">
        <v>310.0</v>
      </c>
      <c r="K197" s="101">
        <f t="shared" si="1"/>
        <v>108.68</v>
      </c>
      <c r="L197" s="101">
        <v>146.0</v>
      </c>
      <c r="M197" s="101">
        <f t="shared" si="2"/>
        <v>1398.68</v>
      </c>
      <c r="N197" s="101">
        <f t="shared" si="3"/>
        <v>651.32</v>
      </c>
      <c r="O197" s="51">
        <v>2050.0</v>
      </c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44" t="s">
        <v>186</v>
      </c>
      <c r="B198" s="45" t="s">
        <v>147</v>
      </c>
      <c r="C198" s="45" t="s">
        <v>148</v>
      </c>
      <c r="D198" s="46" t="s">
        <v>42</v>
      </c>
      <c r="E198" s="148" t="s">
        <v>378</v>
      </c>
      <c r="F198" s="46">
        <v>3.0</v>
      </c>
      <c r="G198" s="156" t="s">
        <v>155</v>
      </c>
      <c r="H198" s="48">
        <f>VLOOKUP(G198,'Equipment Pricing'!A:C,3,0)</f>
        <v>977</v>
      </c>
      <c r="I198" s="48">
        <v>1002.0</v>
      </c>
      <c r="J198" s="101">
        <v>310.0</v>
      </c>
      <c r="K198" s="101">
        <f t="shared" si="1"/>
        <v>124.64</v>
      </c>
      <c r="L198" s="101">
        <v>146.0</v>
      </c>
      <c r="M198" s="101">
        <f t="shared" si="2"/>
        <v>1582.64</v>
      </c>
      <c r="N198" s="101">
        <f t="shared" si="3"/>
        <v>567.36</v>
      </c>
      <c r="O198" s="51">
        <v>2150.0</v>
      </c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44" t="s">
        <v>186</v>
      </c>
      <c r="B199" s="45" t="s">
        <v>147</v>
      </c>
      <c r="C199" s="45" t="s">
        <v>148</v>
      </c>
      <c r="D199" s="46" t="s">
        <v>42</v>
      </c>
      <c r="E199" s="148" t="s">
        <v>378</v>
      </c>
      <c r="F199" s="46">
        <v>3.0</v>
      </c>
      <c r="G199" s="47" t="s">
        <v>192</v>
      </c>
      <c r="H199" s="48">
        <f>VLOOKUP(G199,'Equipment Pricing'!A:C,3,0)</f>
        <v>910</v>
      </c>
      <c r="I199" s="154">
        <v>910.0</v>
      </c>
      <c r="J199" s="101">
        <v>310.0</v>
      </c>
      <c r="K199" s="101">
        <f t="shared" si="1"/>
        <v>115.9</v>
      </c>
      <c r="L199" s="101">
        <v>146.0</v>
      </c>
      <c r="M199" s="101">
        <f t="shared" si="2"/>
        <v>1481.9</v>
      </c>
      <c r="N199" s="101">
        <f t="shared" si="3"/>
        <v>668.1</v>
      </c>
      <c r="O199" s="51">
        <v>2150.0</v>
      </c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44" t="s">
        <v>186</v>
      </c>
      <c r="B200" s="45" t="s">
        <v>147</v>
      </c>
      <c r="C200" s="45" t="s">
        <v>148</v>
      </c>
      <c r="D200" s="46" t="s">
        <v>42</v>
      </c>
      <c r="E200" s="148" t="s">
        <v>378</v>
      </c>
      <c r="F200" s="46">
        <v>3.5</v>
      </c>
      <c r="G200" s="156" t="s">
        <v>157</v>
      </c>
      <c r="H200" s="48">
        <f>VLOOKUP(G200,'Equipment Pricing'!A:C,3,0)</f>
        <v>1102</v>
      </c>
      <c r="I200" s="48">
        <v>1130.0</v>
      </c>
      <c r="J200" s="101">
        <v>310.0</v>
      </c>
      <c r="K200" s="101">
        <f t="shared" si="1"/>
        <v>136.8</v>
      </c>
      <c r="L200" s="101">
        <v>146.0</v>
      </c>
      <c r="M200" s="101">
        <f t="shared" si="2"/>
        <v>1722.8</v>
      </c>
      <c r="N200" s="101">
        <f t="shared" si="3"/>
        <v>662.2</v>
      </c>
      <c r="O200" s="51">
        <v>2385.0</v>
      </c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44" t="s">
        <v>186</v>
      </c>
      <c r="B201" s="45" t="s">
        <v>147</v>
      </c>
      <c r="C201" s="45" t="s">
        <v>148</v>
      </c>
      <c r="D201" s="46" t="s">
        <v>42</v>
      </c>
      <c r="E201" s="148" t="s">
        <v>378</v>
      </c>
      <c r="F201" s="46">
        <v>3.5</v>
      </c>
      <c r="G201" s="47" t="s">
        <v>194</v>
      </c>
      <c r="H201" s="48">
        <f>VLOOKUP(G201,'Equipment Pricing'!A:C,3,0)</f>
        <v>1144</v>
      </c>
      <c r="I201" s="154">
        <v>1144.0</v>
      </c>
      <c r="J201" s="101">
        <v>310.0</v>
      </c>
      <c r="K201" s="101">
        <f t="shared" si="1"/>
        <v>138.13</v>
      </c>
      <c r="L201" s="101">
        <v>146.0</v>
      </c>
      <c r="M201" s="101">
        <f t="shared" si="2"/>
        <v>1738.13</v>
      </c>
      <c r="N201" s="101">
        <f t="shared" si="3"/>
        <v>646.87</v>
      </c>
      <c r="O201" s="51">
        <v>2385.0</v>
      </c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44" t="s">
        <v>186</v>
      </c>
      <c r="B202" s="45" t="s">
        <v>147</v>
      </c>
      <c r="C202" s="45" t="s">
        <v>148</v>
      </c>
      <c r="D202" s="46" t="s">
        <v>42</v>
      </c>
      <c r="E202" s="148" t="s">
        <v>378</v>
      </c>
      <c r="F202" s="46">
        <v>4.0</v>
      </c>
      <c r="G202" s="156" t="s">
        <v>160</v>
      </c>
      <c r="H202" s="48">
        <f>VLOOKUP(G202,'Equipment Pricing'!A:C,3,0)</f>
        <v>1305</v>
      </c>
      <c r="I202" s="48">
        <v>1338.0</v>
      </c>
      <c r="J202" s="101">
        <v>310.0</v>
      </c>
      <c r="K202" s="101">
        <f t="shared" si="1"/>
        <v>156.56</v>
      </c>
      <c r="L202" s="101">
        <v>146.0</v>
      </c>
      <c r="M202" s="101">
        <f t="shared" si="2"/>
        <v>1950.56</v>
      </c>
      <c r="N202" s="101">
        <f t="shared" si="3"/>
        <v>499.44</v>
      </c>
      <c r="O202" s="51">
        <v>2450.0</v>
      </c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44" t="s">
        <v>186</v>
      </c>
      <c r="B203" s="45" t="s">
        <v>147</v>
      </c>
      <c r="C203" s="45" t="s">
        <v>148</v>
      </c>
      <c r="D203" s="46" t="s">
        <v>42</v>
      </c>
      <c r="E203" s="148" t="s">
        <v>378</v>
      </c>
      <c r="F203" s="46">
        <v>4.0</v>
      </c>
      <c r="G203" s="47" t="s">
        <v>196</v>
      </c>
      <c r="H203" s="48">
        <f>VLOOKUP(G203,'Equipment Pricing'!A:C,3,0)</f>
        <v>1191</v>
      </c>
      <c r="I203" s="154">
        <v>1191.0</v>
      </c>
      <c r="J203" s="101">
        <v>310.0</v>
      </c>
      <c r="K203" s="101">
        <f t="shared" si="1"/>
        <v>142.595</v>
      </c>
      <c r="L203" s="101">
        <v>146.0</v>
      </c>
      <c r="M203" s="101">
        <f t="shared" si="2"/>
        <v>1789.595</v>
      </c>
      <c r="N203" s="101">
        <f t="shared" si="3"/>
        <v>660.405</v>
      </c>
      <c r="O203" s="51">
        <v>2450.0</v>
      </c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44" t="s">
        <v>186</v>
      </c>
      <c r="B204" s="45" t="s">
        <v>147</v>
      </c>
      <c r="C204" s="45" t="s">
        <v>148</v>
      </c>
      <c r="D204" s="46" t="s">
        <v>42</v>
      </c>
      <c r="E204" s="148" t="s">
        <v>378</v>
      </c>
      <c r="F204" s="46">
        <v>5.0</v>
      </c>
      <c r="G204" s="156" t="s">
        <v>162</v>
      </c>
      <c r="H204" s="48">
        <f>VLOOKUP(G204,'Equipment Pricing'!A:C,3,0)</f>
        <v>1433</v>
      </c>
      <c r="I204" s="48">
        <v>1468.0</v>
      </c>
      <c r="J204" s="101">
        <v>310.0</v>
      </c>
      <c r="K204" s="101">
        <f t="shared" si="1"/>
        <v>168.91</v>
      </c>
      <c r="L204" s="101">
        <v>146.0</v>
      </c>
      <c r="M204" s="101">
        <f t="shared" si="2"/>
        <v>2092.91</v>
      </c>
      <c r="N204" s="101">
        <f t="shared" si="3"/>
        <v>557.09</v>
      </c>
      <c r="O204" s="51">
        <v>2650.0</v>
      </c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44" t="s">
        <v>186</v>
      </c>
      <c r="B205" s="45" t="s">
        <v>147</v>
      </c>
      <c r="C205" s="45" t="s">
        <v>148</v>
      </c>
      <c r="D205" s="46" t="s">
        <v>42</v>
      </c>
      <c r="E205" s="148" t="s">
        <v>378</v>
      </c>
      <c r="F205" s="46">
        <v>5.0</v>
      </c>
      <c r="G205" s="47" t="s">
        <v>198</v>
      </c>
      <c r="H205" s="48">
        <f>VLOOKUP(G205,'Equipment Pricing'!A:C,3,0)</f>
        <v>1374</v>
      </c>
      <c r="I205" s="154">
        <v>1374.0</v>
      </c>
      <c r="J205" s="101">
        <v>310.0</v>
      </c>
      <c r="K205" s="101">
        <f t="shared" si="1"/>
        <v>159.98</v>
      </c>
      <c r="L205" s="101">
        <v>146.0</v>
      </c>
      <c r="M205" s="101">
        <f t="shared" si="2"/>
        <v>1989.98</v>
      </c>
      <c r="N205" s="101">
        <f t="shared" si="3"/>
        <v>660.02</v>
      </c>
      <c r="O205" s="51">
        <v>2650.0</v>
      </c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44" t="s">
        <v>199</v>
      </c>
      <c r="B206" s="45" t="s">
        <v>147</v>
      </c>
      <c r="C206" s="45" t="s">
        <v>93</v>
      </c>
      <c r="D206" s="46" t="s">
        <v>42</v>
      </c>
      <c r="E206" s="148" t="s">
        <v>378</v>
      </c>
      <c r="F206" s="46">
        <v>1.5</v>
      </c>
      <c r="G206" s="47" t="s">
        <v>44</v>
      </c>
      <c r="H206" s="48">
        <f>VLOOKUP(G206,'Equipment Pricing'!A:C,3,0)</f>
        <v>815</v>
      </c>
      <c r="I206" s="154">
        <v>815.0</v>
      </c>
      <c r="J206" s="101">
        <v>310.0</v>
      </c>
      <c r="K206" s="101">
        <f t="shared" si="1"/>
        <v>106.875</v>
      </c>
      <c r="L206" s="101">
        <v>146.0</v>
      </c>
      <c r="M206" s="101">
        <f t="shared" si="2"/>
        <v>1377.875</v>
      </c>
      <c r="N206" s="101">
        <f t="shared" si="3"/>
        <v>647.125</v>
      </c>
      <c r="O206" s="51">
        <v>2025.0</v>
      </c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44" t="s">
        <v>199</v>
      </c>
      <c r="B207" s="45" t="s">
        <v>147</v>
      </c>
      <c r="C207" s="45" t="s">
        <v>93</v>
      </c>
      <c r="D207" s="46" t="s">
        <v>42</v>
      </c>
      <c r="E207" s="148" t="s">
        <v>378</v>
      </c>
      <c r="F207" s="46">
        <v>2.0</v>
      </c>
      <c r="G207" s="47" t="s">
        <v>51</v>
      </c>
      <c r="H207" s="48">
        <f>VLOOKUP(G207,'Equipment Pricing'!A:C,3,0)</f>
        <v>815</v>
      </c>
      <c r="I207" s="154">
        <v>815.0</v>
      </c>
      <c r="J207" s="101">
        <v>310.0</v>
      </c>
      <c r="K207" s="101">
        <f t="shared" si="1"/>
        <v>106.875</v>
      </c>
      <c r="L207" s="101">
        <v>146.0</v>
      </c>
      <c r="M207" s="101">
        <f t="shared" si="2"/>
        <v>1377.875</v>
      </c>
      <c r="N207" s="101">
        <f t="shared" si="3"/>
        <v>647.125</v>
      </c>
      <c r="O207" s="51">
        <v>2025.0</v>
      </c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44" t="s">
        <v>199</v>
      </c>
      <c r="B208" s="45" t="s">
        <v>147</v>
      </c>
      <c r="C208" s="45" t="s">
        <v>93</v>
      </c>
      <c r="D208" s="46" t="s">
        <v>42</v>
      </c>
      <c r="E208" s="148" t="s">
        <v>378</v>
      </c>
      <c r="F208" s="46">
        <v>2.5</v>
      </c>
      <c r="G208" s="47" t="s">
        <v>59</v>
      </c>
      <c r="H208" s="48">
        <f>VLOOKUP(G208,'Equipment Pricing'!A:C,3,0)</f>
        <v>834</v>
      </c>
      <c r="I208" s="154">
        <v>834.0</v>
      </c>
      <c r="J208" s="101">
        <v>310.0</v>
      </c>
      <c r="K208" s="101">
        <f t="shared" si="1"/>
        <v>108.68</v>
      </c>
      <c r="L208" s="101">
        <v>146.0</v>
      </c>
      <c r="M208" s="101">
        <f t="shared" si="2"/>
        <v>1398.68</v>
      </c>
      <c r="N208" s="101">
        <f t="shared" si="3"/>
        <v>651.32</v>
      </c>
      <c r="O208" s="51">
        <v>2050.0</v>
      </c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44" t="s">
        <v>199</v>
      </c>
      <c r="B209" s="45" t="s">
        <v>147</v>
      </c>
      <c r="C209" s="45" t="s">
        <v>93</v>
      </c>
      <c r="D209" s="46" t="s">
        <v>42</v>
      </c>
      <c r="E209" s="148" t="s">
        <v>378</v>
      </c>
      <c r="F209" s="46">
        <v>3.0</v>
      </c>
      <c r="G209" s="47" t="s">
        <v>64</v>
      </c>
      <c r="H209" s="48">
        <f>VLOOKUP(G209,'Equipment Pricing'!A:C,3,0)</f>
        <v>910</v>
      </c>
      <c r="I209" s="154">
        <v>910.0</v>
      </c>
      <c r="J209" s="101">
        <v>310.0</v>
      </c>
      <c r="K209" s="101">
        <f t="shared" si="1"/>
        <v>115.9</v>
      </c>
      <c r="L209" s="101">
        <v>146.0</v>
      </c>
      <c r="M209" s="101">
        <f t="shared" si="2"/>
        <v>1481.9</v>
      </c>
      <c r="N209" s="101">
        <f t="shared" si="3"/>
        <v>668.1</v>
      </c>
      <c r="O209" s="51">
        <v>2150.0</v>
      </c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44" t="s">
        <v>199</v>
      </c>
      <c r="B210" s="45" t="s">
        <v>147</v>
      </c>
      <c r="C210" s="45" t="s">
        <v>93</v>
      </c>
      <c r="D210" s="46" t="s">
        <v>42</v>
      </c>
      <c r="E210" s="148" t="s">
        <v>378</v>
      </c>
      <c r="F210" s="46">
        <v>3.5</v>
      </c>
      <c r="G210" s="47" t="s">
        <v>71</v>
      </c>
      <c r="H210" s="48">
        <f>VLOOKUP(G210,'Equipment Pricing'!A:C,3,0)</f>
        <v>1144</v>
      </c>
      <c r="I210" s="154">
        <v>1144.0</v>
      </c>
      <c r="J210" s="101">
        <v>310.0</v>
      </c>
      <c r="K210" s="101">
        <f t="shared" si="1"/>
        <v>138.13</v>
      </c>
      <c r="L210" s="101">
        <v>146.0</v>
      </c>
      <c r="M210" s="101">
        <f t="shared" si="2"/>
        <v>1738.13</v>
      </c>
      <c r="N210" s="101">
        <f t="shared" si="3"/>
        <v>646.87</v>
      </c>
      <c r="O210" s="51">
        <v>2385.0</v>
      </c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44" t="s">
        <v>199</v>
      </c>
      <c r="B211" s="45" t="s">
        <v>147</v>
      </c>
      <c r="C211" s="45" t="s">
        <v>93</v>
      </c>
      <c r="D211" s="46" t="s">
        <v>42</v>
      </c>
      <c r="E211" s="148" t="s">
        <v>378</v>
      </c>
      <c r="F211" s="46">
        <v>4.0</v>
      </c>
      <c r="G211" s="47" t="s">
        <v>78</v>
      </c>
      <c r="H211" s="48">
        <f>VLOOKUP(G211,'Equipment Pricing'!A:C,3,0)</f>
        <v>1191</v>
      </c>
      <c r="I211" s="154">
        <v>1191.0</v>
      </c>
      <c r="J211" s="101">
        <v>310.0</v>
      </c>
      <c r="K211" s="101">
        <f t="shared" si="1"/>
        <v>142.595</v>
      </c>
      <c r="L211" s="101">
        <v>146.0</v>
      </c>
      <c r="M211" s="101">
        <f t="shared" si="2"/>
        <v>1789.595</v>
      </c>
      <c r="N211" s="101">
        <f t="shared" si="3"/>
        <v>660.405</v>
      </c>
      <c r="O211" s="51">
        <v>2450.0</v>
      </c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44" t="s">
        <v>199</v>
      </c>
      <c r="B212" s="45" t="s">
        <v>147</v>
      </c>
      <c r="C212" s="45" t="s">
        <v>93</v>
      </c>
      <c r="D212" s="46" t="s">
        <v>42</v>
      </c>
      <c r="E212" s="148" t="s">
        <v>378</v>
      </c>
      <c r="F212" s="46">
        <v>5.0</v>
      </c>
      <c r="G212" s="47" t="s">
        <v>83</v>
      </c>
      <c r="H212" s="48">
        <f>VLOOKUP(G212,'Equipment Pricing'!A:C,3,0)</f>
        <v>1374</v>
      </c>
      <c r="I212" s="154">
        <v>1374.0</v>
      </c>
      <c r="J212" s="101">
        <v>310.0</v>
      </c>
      <c r="K212" s="101">
        <f t="shared" si="1"/>
        <v>159.98</v>
      </c>
      <c r="L212" s="101">
        <v>146.0</v>
      </c>
      <c r="M212" s="101">
        <f t="shared" si="2"/>
        <v>1989.98</v>
      </c>
      <c r="N212" s="101">
        <f t="shared" si="3"/>
        <v>660.02</v>
      </c>
      <c r="O212" s="51">
        <v>2650.0</v>
      </c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44" t="s">
        <v>200</v>
      </c>
      <c r="B213" s="44" t="s">
        <v>115</v>
      </c>
      <c r="C213" s="44" t="s">
        <v>116</v>
      </c>
      <c r="D213" s="46" t="s">
        <v>42</v>
      </c>
      <c r="E213" s="148" t="s">
        <v>378</v>
      </c>
      <c r="F213" s="55">
        <v>1.5</v>
      </c>
      <c r="G213" s="47" t="s">
        <v>117</v>
      </c>
      <c r="H213" s="48">
        <f>VLOOKUP(G213,'Equipment Pricing'!A:C,3,0)</f>
        <v>815</v>
      </c>
      <c r="I213" s="154">
        <v>815.0</v>
      </c>
      <c r="J213" s="101">
        <v>310.0</v>
      </c>
      <c r="K213" s="101">
        <f t="shared" si="1"/>
        <v>106.875</v>
      </c>
      <c r="L213" s="101">
        <v>146.0</v>
      </c>
      <c r="M213" s="101">
        <f t="shared" si="2"/>
        <v>1377.875</v>
      </c>
      <c r="N213" s="101">
        <f t="shared" si="3"/>
        <v>647.125</v>
      </c>
      <c r="O213" s="51">
        <v>2025.0</v>
      </c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44" t="s">
        <v>200</v>
      </c>
      <c r="B214" s="44" t="s">
        <v>115</v>
      </c>
      <c r="C214" s="44" t="s">
        <v>116</v>
      </c>
      <c r="D214" s="46" t="s">
        <v>42</v>
      </c>
      <c r="E214" s="148" t="s">
        <v>378</v>
      </c>
      <c r="F214" s="55">
        <v>1.5</v>
      </c>
      <c r="G214" s="47" t="s">
        <v>117</v>
      </c>
      <c r="H214" s="48">
        <f>VLOOKUP(G214,'Equipment Pricing'!A:C,3,0)</f>
        <v>815</v>
      </c>
      <c r="I214" s="154">
        <v>815.0</v>
      </c>
      <c r="J214" s="101">
        <v>310.0</v>
      </c>
      <c r="K214" s="101">
        <f t="shared" si="1"/>
        <v>106.875</v>
      </c>
      <c r="L214" s="101">
        <v>146.0</v>
      </c>
      <c r="M214" s="101">
        <f t="shared" si="2"/>
        <v>1377.875</v>
      </c>
      <c r="N214" s="101">
        <f t="shared" si="3"/>
        <v>647.125</v>
      </c>
      <c r="O214" s="51">
        <v>2025.0</v>
      </c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44" t="s">
        <v>200</v>
      </c>
      <c r="B215" s="44" t="s">
        <v>115</v>
      </c>
      <c r="C215" s="44" t="s">
        <v>116</v>
      </c>
      <c r="D215" s="46" t="s">
        <v>42</v>
      </c>
      <c r="E215" s="148" t="s">
        <v>378</v>
      </c>
      <c r="F215" s="55">
        <v>1.5</v>
      </c>
      <c r="G215" s="47" t="s">
        <v>117</v>
      </c>
      <c r="H215" s="48">
        <f>VLOOKUP(G215,'Equipment Pricing'!A:C,3,0)</f>
        <v>815</v>
      </c>
      <c r="I215" s="154">
        <v>815.0</v>
      </c>
      <c r="J215" s="101">
        <v>310.0</v>
      </c>
      <c r="K215" s="101">
        <f t="shared" si="1"/>
        <v>106.875</v>
      </c>
      <c r="L215" s="101">
        <v>146.0</v>
      </c>
      <c r="M215" s="101">
        <f t="shared" si="2"/>
        <v>1377.875</v>
      </c>
      <c r="N215" s="101">
        <f t="shared" si="3"/>
        <v>647.125</v>
      </c>
      <c r="O215" s="51">
        <v>2025.0</v>
      </c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44" t="s">
        <v>200</v>
      </c>
      <c r="B216" s="44" t="s">
        <v>115</v>
      </c>
      <c r="C216" s="44" t="s">
        <v>116</v>
      </c>
      <c r="D216" s="46" t="s">
        <v>42</v>
      </c>
      <c r="E216" s="148" t="s">
        <v>378</v>
      </c>
      <c r="F216" s="55">
        <v>2.0</v>
      </c>
      <c r="G216" s="47" t="s">
        <v>123</v>
      </c>
      <c r="H216" s="48">
        <f>VLOOKUP(G216,'Equipment Pricing'!A:C,3,0)</f>
        <v>815</v>
      </c>
      <c r="I216" s="154">
        <v>815.0</v>
      </c>
      <c r="J216" s="101">
        <v>310.0</v>
      </c>
      <c r="K216" s="101">
        <f t="shared" si="1"/>
        <v>106.875</v>
      </c>
      <c r="L216" s="101">
        <v>146.0</v>
      </c>
      <c r="M216" s="101">
        <f t="shared" si="2"/>
        <v>1377.875</v>
      </c>
      <c r="N216" s="101">
        <f t="shared" si="3"/>
        <v>647.125</v>
      </c>
      <c r="O216" s="51">
        <v>2025.0</v>
      </c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44" t="s">
        <v>200</v>
      </c>
      <c r="B217" s="44" t="s">
        <v>115</v>
      </c>
      <c r="C217" s="44" t="s">
        <v>116</v>
      </c>
      <c r="D217" s="46" t="s">
        <v>42</v>
      </c>
      <c r="E217" s="148" t="s">
        <v>378</v>
      </c>
      <c r="F217" s="55">
        <v>2.0</v>
      </c>
      <c r="G217" s="47" t="s">
        <v>123</v>
      </c>
      <c r="H217" s="48">
        <f>VLOOKUP(G217,'Equipment Pricing'!A:C,3,0)</f>
        <v>815</v>
      </c>
      <c r="I217" s="154">
        <v>815.0</v>
      </c>
      <c r="J217" s="101">
        <v>310.0</v>
      </c>
      <c r="K217" s="101">
        <f t="shared" si="1"/>
        <v>106.875</v>
      </c>
      <c r="L217" s="101">
        <v>146.0</v>
      </c>
      <c r="M217" s="101">
        <f t="shared" si="2"/>
        <v>1377.875</v>
      </c>
      <c r="N217" s="101">
        <f t="shared" si="3"/>
        <v>647.125</v>
      </c>
      <c r="O217" s="51">
        <v>2025.0</v>
      </c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44" t="s">
        <v>200</v>
      </c>
      <c r="B218" s="44" t="s">
        <v>115</v>
      </c>
      <c r="C218" s="44" t="s">
        <v>116</v>
      </c>
      <c r="D218" s="46" t="s">
        <v>42</v>
      </c>
      <c r="E218" s="148" t="s">
        <v>378</v>
      </c>
      <c r="F218" s="55">
        <v>2.0</v>
      </c>
      <c r="G218" s="47" t="s">
        <v>123</v>
      </c>
      <c r="H218" s="48">
        <f>VLOOKUP(G218,'Equipment Pricing'!A:C,3,0)</f>
        <v>815</v>
      </c>
      <c r="I218" s="154">
        <v>815.0</v>
      </c>
      <c r="J218" s="101">
        <v>310.0</v>
      </c>
      <c r="K218" s="101">
        <f t="shared" si="1"/>
        <v>106.875</v>
      </c>
      <c r="L218" s="101">
        <v>146.0</v>
      </c>
      <c r="M218" s="101">
        <f t="shared" si="2"/>
        <v>1377.875</v>
      </c>
      <c r="N218" s="101">
        <f t="shared" si="3"/>
        <v>647.125</v>
      </c>
      <c r="O218" s="51">
        <v>2025.0</v>
      </c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44" t="s">
        <v>200</v>
      </c>
      <c r="B219" s="44" t="s">
        <v>115</v>
      </c>
      <c r="C219" s="44" t="s">
        <v>116</v>
      </c>
      <c r="D219" s="46" t="s">
        <v>42</v>
      </c>
      <c r="E219" s="148" t="s">
        <v>378</v>
      </c>
      <c r="F219" s="55">
        <v>2.5</v>
      </c>
      <c r="G219" s="47" t="s">
        <v>124</v>
      </c>
      <c r="H219" s="48">
        <f>VLOOKUP(G219,'Equipment Pricing'!A:C,3,0)</f>
        <v>834</v>
      </c>
      <c r="I219" s="154">
        <v>834.0</v>
      </c>
      <c r="J219" s="101">
        <v>310.0</v>
      </c>
      <c r="K219" s="101">
        <f t="shared" si="1"/>
        <v>108.68</v>
      </c>
      <c r="L219" s="101">
        <v>146.0</v>
      </c>
      <c r="M219" s="101">
        <f t="shared" si="2"/>
        <v>1398.68</v>
      </c>
      <c r="N219" s="101">
        <f t="shared" si="3"/>
        <v>651.32</v>
      </c>
      <c r="O219" s="51">
        <v>2050.0</v>
      </c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44" t="s">
        <v>200</v>
      </c>
      <c r="B220" s="44" t="s">
        <v>115</v>
      </c>
      <c r="C220" s="44" t="s">
        <v>116</v>
      </c>
      <c r="D220" s="46" t="s">
        <v>42</v>
      </c>
      <c r="E220" s="148" t="s">
        <v>378</v>
      </c>
      <c r="F220" s="55">
        <v>2.5</v>
      </c>
      <c r="G220" s="47" t="s">
        <v>124</v>
      </c>
      <c r="H220" s="48">
        <f>VLOOKUP(G220,'Equipment Pricing'!A:C,3,0)</f>
        <v>834</v>
      </c>
      <c r="I220" s="154">
        <v>834.0</v>
      </c>
      <c r="J220" s="101">
        <v>310.0</v>
      </c>
      <c r="K220" s="101">
        <f t="shared" si="1"/>
        <v>108.68</v>
      </c>
      <c r="L220" s="101">
        <v>146.0</v>
      </c>
      <c r="M220" s="101">
        <f t="shared" si="2"/>
        <v>1398.68</v>
      </c>
      <c r="N220" s="101">
        <f t="shared" si="3"/>
        <v>651.32</v>
      </c>
      <c r="O220" s="51">
        <v>2050.0</v>
      </c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44" t="s">
        <v>200</v>
      </c>
      <c r="B221" s="44" t="s">
        <v>115</v>
      </c>
      <c r="C221" s="44" t="s">
        <v>116</v>
      </c>
      <c r="D221" s="46" t="s">
        <v>42</v>
      </c>
      <c r="E221" s="148" t="s">
        <v>378</v>
      </c>
      <c r="F221" s="55">
        <v>3.0</v>
      </c>
      <c r="G221" s="47" t="s">
        <v>127</v>
      </c>
      <c r="H221" s="48">
        <f>VLOOKUP(G221,'Equipment Pricing'!A:C,3,0)</f>
        <v>910</v>
      </c>
      <c r="I221" s="154">
        <v>910.0</v>
      </c>
      <c r="J221" s="101">
        <v>310.0</v>
      </c>
      <c r="K221" s="101">
        <f t="shared" si="1"/>
        <v>115.9</v>
      </c>
      <c r="L221" s="101">
        <v>146.0</v>
      </c>
      <c r="M221" s="101">
        <f t="shared" si="2"/>
        <v>1481.9</v>
      </c>
      <c r="N221" s="101">
        <f t="shared" si="3"/>
        <v>668.1</v>
      </c>
      <c r="O221" s="51">
        <v>2150.0</v>
      </c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44" t="s">
        <v>200</v>
      </c>
      <c r="B222" s="44" t="s">
        <v>115</v>
      </c>
      <c r="C222" s="44" t="s">
        <v>116</v>
      </c>
      <c r="D222" s="46" t="s">
        <v>42</v>
      </c>
      <c r="E222" s="148" t="s">
        <v>378</v>
      </c>
      <c r="F222" s="55">
        <v>3.0</v>
      </c>
      <c r="G222" s="47" t="s">
        <v>127</v>
      </c>
      <c r="H222" s="48">
        <f>VLOOKUP(G222,'Equipment Pricing'!A:C,3,0)</f>
        <v>910</v>
      </c>
      <c r="I222" s="154">
        <v>910.0</v>
      </c>
      <c r="J222" s="101">
        <v>310.0</v>
      </c>
      <c r="K222" s="101">
        <f t="shared" si="1"/>
        <v>115.9</v>
      </c>
      <c r="L222" s="101">
        <v>146.0</v>
      </c>
      <c r="M222" s="101">
        <f t="shared" si="2"/>
        <v>1481.9</v>
      </c>
      <c r="N222" s="101">
        <f t="shared" si="3"/>
        <v>668.1</v>
      </c>
      <c r="O222" s="51">
        <v>2150.0</v>
      </c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44" t="s">
        <v>200</v>
      </c>
      <c r="B223" s="44" t="s">
        <v>115</v>
      </c>
      <c r="C223" s="44" t="s">
        <v>116</v>
      </c>
      <c r="D223" s="46" t="s">
        <v>42</v>
      </c>
      <c r="E223" s="148" t="s">
        <v>378</v>
      </c>
      <c r="F223" s="55">
        <v>3.5</v>
      </c>
      <c r="G223" s="47" t="s">
        <v>130</v>
      </c>
      <c r="H223" s="48">
        <f>VLOOKUP(G223,'Equipment Pricing'!A:C,3,0)</f>
        <v>1144</v>
      </c>
      <c r="I223" s="154">
        <v>1144.0</v>
      </c>
      <c r="J223" s="101">
        <v>310.0</v>
      </c>
      <c r="K223" s="101">
        <f t="shared" si="1"/>
        <v>138.13</v>
      </c>
      <c r="L223" s="101">
        <v>146.0</v>
      </c>
      <c r="M223" s="101">
        <f t="shared" si="2"/>
        <v>1738.13</v>
      </c>
      <c r="N223" s="101">
        <f t="shared" si="3"/>
        <v>646.87</v>
      </c>
      <c r="O223" s="51">
        <v>2385.0</v>
      </c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44" t="s">
        <v>200</v>
      </c>
      <c r="B224" s="44" t="s">
        <v>115</v>
      </c>
      <c r="C224" s="44" t="s">
        <v>116</v>
      </c>
      <c r="D224" s="46" t="s">
        <v>42</v>
      </c>
      <c r="E224" s="148" t="s">
        <v>378</v>
      </c>
      <c r="F224" s="55">
        <v>3.5</v>
      </c>
      <c r="G224" s="47" t="s">
        <v>130</v>
      </c>
      <c r="H224" s="48">
        <f>VLOOKUP(G224,'Equipment Pricing'!A:C,3,0)</f>
        <v>1144</v>
      </c>
      <c r="I224" s="154">
        <v>1144.0</v>
      </c>
      <c r="J224" s="101">
        <v>310.0</v>
      </c>
      <c r="K224" s="101">
        <f t="shared" si="1"/>
        <v>138.13</v>
      </c>
      <c r="L224" s="101">
        <v>146.0</v>
      </c>
      <c r="M224" s="101">
        <f t="shared" si="2"/>
        <v>1738.13</v>
      </c>
      <c r="N224" s="101">
        <f t="shared" si="3"/>
        <v>646.87</v>
      </c>
      <c r="O224" s="51">
        <v>2385.0</v>
      </c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44" t="s">
        <v>200</v>
      </c>
      <c r="B225" s="44" t="s">
        <v>115</v>
      </c>
      <c r="C225" s="44" t="s">
        <v>116</v>
      </c>
      <c r="D225" s="46" t="s">
        <v>42</v>
      </c>
      <c r="E225" s="148" t="s">
        <v>378</v>
      </c>
      <c r="F225" s="55">
        <v>4.0</v>
      </c>
      <c r="G225" s="47" t="s">
        <v>134</v>
      </c>
      <c r="H225" s="48">
        <f>VLOOKUP(G225,'Equipment Pricing'!A:C,3,0)</f>
        <v>1191</v>
      </c>
      <c r="I225" s="154">
        <v>1191.0</v>
      </c>
      <c r="J225" s="101">
        <v>310.0</v>
      </c>
      <c r="K225" s="101">
        <f t="shared" si="1"/>
        <v>142.595</v>
      </c>
      <c r="L225" s="101">
        <v>146.0</v>
      </c>
      <c r="M225" s="101">
        <f t="shared" si="2"/>
        <v>1789.595</v>
      </c>
      <c r="N225" s="101">
        <f t="shared" si="3"/>
        <v>660.405</v>
      </c>
      <c r="O225" s="51">
        <v>2450.0</v>
      </c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44" t="s">
        <v>200</v>
      </c>
      <c r="B226" s="44" t="s">
        <v>115</v>
      </c>
      <c r="C226" s="44" t="s">
        <v>116</v>
      </c>
      <c r="D226" s="46" t="s">
        <v>42</v>
      </c>
      <c r="E226" s="148" t="s">
        <v>378</v>
      </c>
      <c r="F226" s="55">
        <v>4.0</v>
      </c>
      <c r="G226" s="47" t="s">
        <v>134</v>
      </c>
      <c r="H226" s="48">
        <f>VLOOKUP(G226,'Equipment Pricing'!A:C,3,0)</f>
        <v>1191</v>
      </c>
      <c r="I226" s="154">
        <v>1191.0</v>
      </c>
      <c r="J226" s="101">
        <v>310.0</v>
      </c>
      <c r="K226" s="101">
        <f t="shared" si="1"/>
        <v>142.595</v>
      </c>
      <c r="L226" s="101">
        <v>146.0</v>
      </c>
      <c r="M226" s="101">
        <f t="shared" si="2"/>
        <v>1789.595</v>
      </c>
      <c r="N226" s="101">
        <f t="shared" si="3"/>
        <v>660.405</v>
      </c>
      <c r="O226" s="51">
        <v>2450.0</v>
      </c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44" t="s">
        <v>200</v>
      </c>
      <c r="B227" s="44" t="s">
        <v>115</v>
      </c>
      <c r="C227" s="44" t="s">
        <v>116</v>
      </c>
      <c r="D227" s="46" t="s">
        <v>42</v>
      </c>
      <c r="E227" s="148" t="s">
        <v>378</v>
      </c>
      <c r="F227" s="55">
        <v>5.0</v>
      </c>
      <c r="G227" s="47" t="s">
        <v>137</v>
      </c>
      <c r="H227" s="48">
        <f>VLOOKUP(G227,'Equipment Pricing'!A:C,3,0)</f>
        <v>1374</v>
      </c>
      <c r="I227" s="154">
        <v>1374.0</v>
      </c>
      <c r="J227" s="101">
        <v>310.0</v>
      </c>
      <c r="K227" s="101">
        <f t="shared" si="1"/>
        <v>159.98</v>
      </c>
      <c r="L227" s="101">
        <v>146.0</v>
      </c>
      <c r="M227" s="101">
        <f t="shared" si="2"/>
        <v>1989.98</v>
      </c>
      <c r="N227" s="101">
        <f t="shared" si="3"/>
        <v>660.02</v>
      </c>
      <c r="O227" s="51">
        <v>2650.0</v>
      </c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44" t="s">
        <v>200</v>
      </c>
      <c r="B228" s="44" t="s">
        <v>115</v>
      </c>
      <c r="C228" s="44" t="s">
        <v>116</v>
      </c>
      <c r="D228" s="46" t="s">
        <v>42</v>
      </c>
      <c r="E228" s="148" t="s">
        <v>378</v>
      </c>
      <c r="F228" s="55">
        <v>5.0</v>
      </c>
      <c r="G228" s="47" t="s">
        <v>137</v>
      </c>
      <c r="H228" s="48">
        <f>VLOOKUP(G228,'Equipment Pricing'!A:C,3,0)</f>
        <v>1374</v>
      </c>
      <c r="I228" s="154">
        <v>1374.0</v>
      </c>
      <c r="J228" s="101">
        <v>310.0</v>
      </c>
      <c r="K228" s="101">
        <f t="shared" si="1"/>
        <v>159.98</v>
      </c>
      <c r="L228" s="101">
        <v>146.0</v>
      </c>
      <c r="M228" s="101">
        <f t="shared" si="2"/>
        <v>1989.98</v>
      </c>
      <c r="N228" s="101">
        <f t="shared" si="3"/>
        <v>660.02</v>
      </c>
      <c r="O228" s="51">
        <v>2650.0</v>
      </c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44" t="s">
        <v>200</v>
      </c>
      <c r="B229" s="44" t="s">
        <v>115</v>
      </c>
      <c r="C229" s="44" t="s">
        <v>116</v>
      </c>
      <c r="D229" s="46" t="s">
        <v>42</v>
      </c>
      <c r="E229" s="148" t="s">
        <v>378</v>
      </c>
      <c r="F229" s="55">
        <v>5.0</v>
      </c>
      <c r="G229" s="47" t="s">
        <v>137</v>
      </c>
      <c r="H229" s="48">
        <f>VLOOKUP(G229,'Equipment Pricing'!A:C,3,0)</f>
        <v>1374</v>
      </c>
      <c r="I229" s="154">
        <v>1374.0</v>
      </c>
      <c r="J229" s="101">
        <v>310.0</v>
      </c>
      <c r="K229" s="101">
        <f t="shared" si="1"/>
        <v>159.98</v>
      </c>
      <c r="L229" s="101">
        <v>146.0</v>
      </c>
      <c r="M229" s="101">
        <f t="shared" si="2"/>
        <v>1989.98</v>
      </c>
      <c r="N229" s="101">
        <f t="shared" si="3"/>
        <v>660.02</v>
      </c>
      <c r="O229" s="51">
        <v>2650.0</v>
      </c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45" t="s">
        <v>201</v>
      </c>
      <c r="B230" s="45" t="s">
        <v>173</v>
      </c>
      <c r="C230" s="45" t="s">
        <v>174</v>
      </c>
      <c r="D230" s="46" t="s">
        <v>42</v>
      </c>
      <c r="E230" s="148" t="s">
        <v>378</v>
      </c>
      <c r="F230" s="46">
        <v>1.5</v>
      </c>
      <c r="G230" s="156" t="s">
        <v>149</v>
      </c>
      <c r="H230" s="48">
        <f>VLOOKUP(G230,'Equipment Pricing'!A:C,3,0)</f>
        <v>823</v>
      </c>
      <c r="I230" s="48">
        <v>843.0</v>
      </c>
      <c r="J230" s="101">
        <v>310.0</v>
      </c>
      <c r="K230" s="101">
        <f t="shared" si="1"/>
        <v>109.535</v>
      </c>
      <c r="L230" s="101">
        <v>146.0</v>
      </c>
      <c r="M230" s="101">
        <f t="shared" si="2"/>
        <v>1408.535</v>
      </c>
      <c r="N230" s="101">
        <f t="shared" si="3"/>
        <v>616.465</v>
      </c>
      <c r="O230" s="51">
        <v>2025.0</v>
      </c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45" t="s">
        <v>201</v>
      </c>
      <c r="B231" s="45" t="s">
        <v>173</v>
      </c>
      <c r="C231" s="45" t="s">
        <v>174</v>
      </c>
      <c r="D231" s="46" t="s">
        <v>42</v>
      </c>
      <c r="E231" s="148" t="s">
        <v>378</v>
      </c>
      <c r="F231" s="46">
        <v>1.5</v>
      </c>
      <c r="G231" s="156" t="s">
        <v>149</v>
      </c>
      <c r="H231" s="48">
        <f>VLOOKUP(G231,'Equipment Pricing'!A:C,3,0)</f>
        <v>823</v>
      </c>
      <c r="I231" s="48">
        <v>843.0</v>
      </c>
      <c r="J231" s="101">
        <v>310.0</v>
      </c>
      <c r="K231" s="101">
        <f t="shared" si="1"/>
        <v>109.535</v>
      </c>
      <c r="L231" s="101">
        <v>146.0</v>
      </c>
      <c r="M231" s="101">
        <f t="shared" si="2"/>
        <v>1408.535</v>
      </c>
      <c r="N231" s="101">
        <f t="shared" si="3"/>
        <v>616.465</v>
      </c>
      <c r="O231" s="51">
        <v>2025.0</v>
      </c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45" t="s">
        <v>201</v>
      </c>
      <c r="B232" s="45" t="s">
        <v>173</v>
      </c>
      <c r="C232" s="45" t="s">
        <v>174</v>
      </c>
      <c r="D232" s="46" t="s">
        <v>42</v>
      </c>
      <c r="E232" s="148" t="s">
        <v>378</v>
      </c>
      <c r="F232" s="46">
        <v>2.0</v>
      </c>
      <c r="G232" s="156" t="s">
        <v>152</v>
      </c>
      <c r="H232" s="48">
        <f>VLOOKUP(G232,'Equipment Pricing'!A:C,3,0)</f>
        <v>836</v>
      </c>
      <c r="I232" s="48">
        <v>857.0</v>
      </c>
      <c r="J232" s="101">
        <v>310.0</v>
      </c>
      <c r="K232" s="101">
        <f t="shared" si="1"/>
        <v>110.865</v>
      </c>
      <c r="L232" s="101">
        <v>146.0</v>
      </c>
      <c r="M232" s="101">
        <f t="shared" si="2"/>
        <v>1423.865</v>
      </c>
      <c r="N232" s="101">
        <f t="shared" si="3"/>
        <v>601.135</v>
      </c>
      <c r="O232" s="51">
        <v>2025.0</v>
      </c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45" t="s">
        <v>201</v>
      </c>
      <c r="B233" s="45" t="s">
        <v>173</v>
      </c>
      <c r="C233" s="45" t="s">
        <v>174</v>
      </c>
      <c r="D233" s="46" t="s">
        <v>42</v>
      </c>
      <c r="E233" s="148" t="s">
        <v>378</v>
      </c>
      <c r="F233" s="46">
        <v>2.0</v>
      </c>
      <c r="G233" s="156" t="s">
        <v>152</v>
      </c>
      <c r="H233" s="48">
        <f>VLOOKUP(G233,'Equipment Pricing'!A:C,3,0)</f>
        <v>836</v>
      </c>
      <c r="I233" s="48">
        <v>857.0</v>
      </c>
      <c r="J233" s="101">
        <v>310.0</v>
      </c>
      <c r="K233" s="101">
        <f t="shared" si="1"/>
        <v>110.865</v>
      </c>
      <c r="L233" s="101">
        <v>146.0</v>
      </c>
      <c r="M233" s="101">
        <f t="shared" si="2"/>
        <v>1423.865</v>
      </c>
      <c r="N233" s="101">
        <f t="shared" si="3"/>
        <v>601.135</v>
      </c>
      <c r="O233" s="51">
        <v>2025.0</v>
      </c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45" t="s">
        <v>201</v>
      </c>
      <c r="B234" s="45" t="s">
        <v>173</v>
      </c>
      <c r="C234" s="45" t="s">
        <v>174</v>
      </c>
      <c r="D234" s="46" t="s">
        <v>42</v>
      </c>
      <c r="E234" s="148" t="s">
        <v>378</v>
      </c>
      <c r="F234" s="46">
        <v>2.5</v>
      </c>
      <c r="G234" s="156" t="s">
        <v>153</v>
      </c>
      <c r="H234" s="48">
        <f>VLOOKUP(G234,'Equipment Pricing'!A:C,3,0)</f>
        <v>872</v>
      </c>
      <c r="I234" s="48">
        <v>893.0</v>
      </c>
      <c r="J234" s="101">
        <v>310.0</v>
      </c>
      <c r="K234" s="101">
        <f t="shared" si="1"/>
        <v>114.285</v>
      </c>
      <c r="L234" s="101">
        <v>146.0</v>
      </c>
      <c r="M234" s="101">
        <f t="shared" si="2"/>
        <v>1463.285</v>
      </c>
      <c r="N234" s="101">
        <f t="shared" si="3"/>
        <v>586.715</v>
      </c>
      <c r="O234" s="51">
        <v>2050.0</v>
      </c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45" t="s">
        <v>201</v>
      </c>
      <c r="B235" s="45" t="s">
        <v>173</v>
      </c>
      <c r="C235" s="45" t="s">
        <v>174</v>
      </c>
      <c r="D235" s="46" t="s">
        <v>42</v>
      </c>
      <c r="E235" s="148" t="s">
        <v>378</v>
      </c>
      <c r="F235" s="46">
        <v>2.5</v>
      </c>
      <c r="G235" s="156" t="s">
        <v>153</v>
      </c>
      <c r="H235" s="48">
        <f>VLOOKUP(G235,'Equipment Pricing'!A:C,3,0)</f>
        <v>872</v>
      </c>
      <c r="I235" s="48">
        <v>893.0</v>
      </c>
      <c r="J235" s="101">
        <v>310.0</v>
      </c>
      <c r="K235" s="101">
        <f t="shared" si="1"/>
        <v>114.285</v>
      </c>
      <c r="L235" s="101">
        <v>146.0</v>
      </c>
      <c r="M235" s="101">
        <f t="shared" si="2"/>
        <v>1463.285</v>
      </c>
      <c r="N235" s="101">
        <f t="shared" si="3"/>
        <v>586.715</v>
      </c>
      <c r="O235" s="51">
        <v>2050.0</v>
      </c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45" t="s">
        <v>201</v>
      </c>
      <c r="B236" s="45" t="s">
        <v>173</v>
      </c>
      <c r="C236" s="45" t="s">
        <v>174</v>
      </c>
      <c r="D236" s="46" t="s">
        <v>42</v>
      </c>
      <c r="E236" s="148" t="s">
        <v>378</v>
      </c>
      <c r="F236" s="46">
        <v>3.0</v>
      </c>
      <c r="G236" s="156" t="s">
        <v>155</v>
      </c>
      <c r="H236" s="48">
        <f>VLOOKUP(G236,'Equipment Pricing'!A:C,3,0)</f>
        <v>977</v>
      </c>
      <c r="I236" s="48">
        <v>1002.0</v>
      </c>
      <c r="J236" s="101">
        <v>310.0</v>
      </c>
      <c r="K236" s="101">
        <f t="shared" si="1"/>
        <v>124.64</v>
      </c>
      <c r="L236" s="101">
        <v>146.0</v>
      </c>
      <c r="M236" s="101">
        <f t="shared" si="2"/>
        <v>1582.64</v>
      </c>
      <c r="N236" s="101">
        <f t="shared" si="3"/>
        <v>567.36</v>
      </c>
      <c r="O236" s="51">
        <v>2150.0</v>
      </c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45" t="s">
        <v>201</v>
      </c>
      <c r="B237" s="45" t="s">
        <v>173</v>
      </c>
      <c r="C237" s="45" t="s">
        <v>174</v>
      </c>
      <c r="D237" s="46" t="s">
        <v>42</v>
      </c>
      <c r="E237" s="148" t="s">
        <v>378</v>
      </c>
      <c r="F237" s="46">
        <v>3.0</v>
      </c>
      <c r="G237" s="156" t="s">
        <v>155</v>
      </c>
      <c r="H237" s="48">
        <f>VLOOKUP(G237,'Equipment Pricing'!A:C,3,0)</f>
        <v>977</v>
      </c>
      <c r="I237" s="48">
        <v>1002.0</v>
      </c>
      <c r="J237" s="101">
        <v>310.0</v>
      </c>
      <c r="K237" s="101">
        <f t="shared" si="1"/>
        <v>124.64</v>
      </c>
      <c r="L237" s="101">
        <v>146.0</v>
      </c>
      <c r="M237" s="101">
        <f t="shared" si="2"/>
        <v>1582.64</v>
      </c>
      <c r="N237" s="101">
        <f t="shared" si="3"/>
        <v>567.36</v>
      </c>
      <c r="O237" s="51">
        <v>2150.0</v>
      </c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45" t="s">
        <v>201</v>
      </c>
      <c r="B238" s="45" t="s">
        <v>173</v>
      </c>
      <c r="C238" s="45" t="s">
        <v>174</v>
      </c>
      <c r="D238" s="46" t="s">
        <v>42</v>
      </c>
      <c r="E238" s="148" t="s">
        <v>378</v>
      </c>
      <c r="F238" s="46">
        <v>3.5</v>
      </c>
      <c r="G238" s="156" t="s">
        <v>157</v>
      </c>
      <c r="H238" s="48">
        <f>VLOOKUP(G238,'Equipment Pricing'!A:C,3,0)</f>
        <v>1102</v>
      </c>
      <c r="I238" s="48">
        <v>1130.0</v>
      </c>
      <c r="J238" s="101">
        <v>310.0</v>
      </c>
      <c r="K238" s="101">
        <f t="shared" si="1"/>
        <v>136.8</v>
      </c>
      <c r="L238" s="101">
        <v>146.0</v>
      </c>
      <c r="M238" s="101">
        <f t="shared" si="2"/>
        <v>1722.8</v>
      </c>
      <c r="N238" s="101">
        <f t="shared" si="3"/>
        <v>662.2</v>
      </c>
      <c r="O238" s="51">
        <v>2385.0</v>
      </c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45" t="s">
        <v>201</v>
      </c>
      <c r="B239" s="45" t="s">
        <v>173</v>
      </c>
      <c r="C239" s="45" t="s">
        <v>174</v>
      </c>
      <c r="D239" s="46" t="s">
        <v>42</v>
      </c>
      <c r="E239" s="148" t="s">
        <v>378</v>
      </c>
      <c r="F239" s="46">
        <v>3.5</v>
      </c>
      <c r="G239" s="156" t="s">
        <v>157</v>
      </c>
      <c r="H239" s="48">
        <f>VLOOKUP(G239,'Equipment Pricing'!A:C,3,0)</f>
        <v>1102</v>
      </c>
      <c r="I239" s="48">
        <v>1130.0</v>
      </c>
      <c r="J239" s="101">
        <v>310.0</v>
      </c>
      <c r="K239" s="101">
        <f t="shared" si="1"/>
        <v>136.8</v>
      </c>
      <c r="L239" s="101">
        <v>146.0</v>
      </c>
      <c r="M239" s="101">
        <f t="shared" si="2"/>
        <v>1722.8</v>
      </c>
      <c r="N239" s="101">
        <f t="shared" si="3"/>
        <v>662.2</v>
      </c>
      <c r="O239" s="51">
        <v>2385.0</v>
      </c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45" t="s">
        <v>201</v>
      </c>
      <c r="B240" s="45" t="s">
        <v>173</v>
      </c>
      <c r="C240" s="45" t="s">
        <v>174</v>
      </c>
      <c r="D240" s="46" t="s">
        <v>42</v>
      </c>
      <c r="E240" s="148" t="s">
        <v>378</v>
      </c>
      <c r="F240" s="46">
        <v>4.0</v>
      </c>
      <c r="G240" s="156" t="s">
        <v>160</v>
      </c>
      <c r="H240" s="48">
        <f>VLOOKUP(G240,'Equipment Pricing'!A:C,3,0)</f>
        <v>1305</v>
      </c>
      <c r="I240" s="48">
        <v>1338.0</v>
      </c>
      <c r="J240" s="101">
        <v>310.0</v>
      </c>
      <c r="K240" s="101">
        <f t="shared" si="1"/>
        <v>156.56</v>
      </c>
      <c r="L240" s="101">
        <v>146.0</v>
      </c>
      <c r="M240" s="101">
        <f t="shared" si="2"/>
        <v>1950.56</v>
      </c>
      <c r="N240" s="101">
        <f t="shared" si="3"/>
        <v>499.44</v>
      </c>
      <c r="O240" s="51">
        <v>2450.0</v>
      </c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45" t="s">
        <v>201</v>
      </c>
      <c r="B241" s="45" t="s">
        <v>173</v>
      </c>
      <c r="C241" s="45" t="s">
        <v>174</v>
      </c>
      <c r="D241" s="46" t="s">
        <v>42</v>
      </c>
      <c r="E241" s="148" t="s">
        <v>378</v>
      </c>
      <c r="F241" s="46">
        <v>4.0</v>
      </c>
      <c r="G241" s="156" t="s">
        <v>160</v>
      </c>
      <c r="H241" s="48">
        <f>VLOOKUP(G241,'Equipment Pricing'!A:C,3,0)</f>
        <v>1305</v>
      </c>
      <c r="I241" s="48">
        <v>1338.0</v>
      </c>
      <c r="J241" s="101">
        <v>310.0</v>
      </c>
      <c r="K241" s="101">
        <f t="shared" si="1"/>
        <v>156.56</v>
      </c>
      <c r="L241" s="101">
        <v>146.0</v>
      </c>
      <c r="M241" s="101">
        <f t="shared" si="2"/>
        <v>1950.56</v>
      </c>
      <c r="N241" s="101">
        <f t="shared" si="3"/>
        <v>499.44</v>
      </c>
      <c r="O241" s="51">
        <v>2450.0</v>
      </c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45" t="s">
        <v>201</v>
      </c>
      <c r="B242" s="45" t="s">
        <v>173</v>
      </c>
      <c r="C242" s="45" t="s">
        <v>174</v>
      </c>
      <c r="D242" s="46" t="s">
        <v>42</v>
      </c>
      <c r="E242" s="148" t="s">
        <v>378</v>
      </c>
      <c r="F242" s="46">
        <v>5.0</v>
      </c>
      <c r="G242" s="156" t="s">
        <v>162</v>
      </c>
      <c r="H242" s="48">
        <f>VLOOKUP(G242,'Equipment Pricing'!A:C,3,0)</f>
        <v>1433</v>
      </c>
      <c r="I242" s="48">
        <v>1468.0</v>
      </c>
      <c r="J242" s="101">
        <v>310.0</v>
      </c>
      <c r="K242" s="101">
        <f t="shared" si="1"/>
        <v>168.91</v>
      </c>
      <c r="L242" s="101">
        <v>146.0</v>
      </c>
      <c r="M242" s="101">
        <f t="shared" si="2"/>
        <v>2092.91</v>
      </c>
      <c r="N242" s="101">
        <f t="shared" si="3"/>
        <v>557.09</v>
      </c>
      <c r="O242" s="51">
        <v>2650.0</v>
      </c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45" t="s">
        <v>201</v>
      </c>
      <c r="B243" s="45" t="s">
        <v>173</v>
      </c>
      <c r="C243" s="45" t="s">
        <v>174</v>
      </c>
      <c r="D243" s="46" t="s">
        <v>42</v>
      </c>
      <c r="E243" s="148" t="s">
        <v>378</v>
      </c>
      <c r="F243" s="46">
        <v>5.0</v>
      </c>
      <c r="G243" s="156" t="s">
        <v>162</v>
      </c>
      <c r="H243" s="48">
        <f>VLOOKUP(G243,'Equipment Pricing'!A:C,3,0)</f>
        <v>1433</v>
      </c>
      <c r="I243" s="48">
        <v>1468.0</v>
      </c>
      <c r="J243" s="101">
        <v>310.0</v>
      </c>
      <c r="K243" s="101">
        <f t="shared" si="1"/>
        <v>168.91</v>
      </c>
      <c r="L243" s="101">
        <v>146.0</v>
      </c>
      <c r="M243" s="101">
        <f t="shared" si="2"/>
        <v>2092.91</v>
      </c>
      <c r="N243" s="101">
        <f t="shared" si="3"/>
        <v>557.09</v>
      </c>
      <c r="O243" s="51">
        <v>2650.0</v>
      </c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44" t="s">
        <v>202</v>
      </c>
      <c r="B244" s="45" t="s">
        <v>147</v>
      </c>
      <c r="C244" s="45" t="s">
        <v>203</v>
      </c>
      <c r="D244" s="46" t="s">
        <v>42</v>
      </c>
      <c r="E244" s="148" t="s">
        <v>378</v>
      </c>
      <c r="F244" s="46">
        <v>1.5</v>
      </c>
      <c r="G244" s="156" t="s">
        <v>149</v>
      </c>
      <c r="H244" s="48">
        <f>VLOOKUP(G244,'Equipment Pricing'!A:C,3,0)</f>
        <v>823</v>
      </c>
      <c r="I244" s="48">
        <v>843.0</v>
      </c>
      <c r="J244" s="101">
        <v>310.0</v>
      </c>
      <c r="K244" s="101">
        <f t="shared" si="1"/>
        <v>109.535</v>
      </c>
      <c r="L244" s="101">
        <v>146.0</v>
      </c>
      <c r="M244" s="101">
        <f t="shared" si="2"/>
        <v>1408.535</v>
      </c>
      <c r="N244" s="101">
        <f t="shared" si="3"/>
        <v>616.465</v>
      </c>
      <c r="O244" s="51">
        <v>2025.0</v>
      </c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44" t="s">
        <v>202</v>
      </c>
      <c r="B245" s="45" t="s">
        <v>147</v>
      </c>
      <c r="C245" s="45" t="s">
        <v>203</v>
      </c>
      <c r="D245" s="46" t="s">
        <v>42</v>
      </c>
      <c r="E245" s="148" t="s">
        <v>378</v>
      </c>
      <c r="F245" s="46">
        <v>1.5</v>
      </c>
      <c r="G245" s="47" t="s">
        <v>187</v>
      </c>
      <c r="H245" s="48">
        <f>VLOOKUP(G245,'Equipment Pricing'!A:C,3,0)</f>
        <v>815</v>
      </c>
      <c r="I245" s="154">
        <v>815.0</v>
      </c>
      <c r="J245" s="101">
        <v>310.0</v>
      </c>
      <c r="K245" s="101">
        <f t="shared" si="1"/>
        <v>106.875</v>
      </c>
      <c r="L245" s="101">
        <v>146.0</v>
      </c>
      <c r="M245" s="101">
        <f t="shared" si="2"/>
        <v>1377.875</v>
      </c>
      <c r="N245" s="101">
        <f t="shared" si="3"/>
        <v>647.125</v>
      </c>
      <c r="O245" s="51">
        <v>2025.0</v>
      </c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44" t="s">
        <v>202</v>
      </c>
      <c r="B246" s="45" t="s">
        <v>147</v>
      </c>
      <c r="C246" s="45" t="s">
        <v>203</v>
      </c>
      <c r="D246" s="46" t="s">
        <v>42</v>
      </c>
      <c r="E246" s="148" t="s">
        <v>378</v>
      </c>
      <c r="F246" s="46">
        <v>2.0</v>
      </c>
      <c r="G246" s="156" t="s">
        <v>152</v>
      </c>
      <c r="H246" s="48">
        <f>VLOOKUP(G246,'Equipment Pricing'!A:C,3,0)</f>
        <v>836</v>
      </c>
      <c r="I246" s="48">
        <v>857.0</v>
      </c>
      <c r="J246" s="101">
        <v>310.0</v>
      </c>
      <c r="K246" s="101">
        <f t="shared" si="1"/>
        <v>110.865</v>
      </c>
      <c r="L246" s="101">
        <v>146.0</v>
      </c>
      <c r="M246" s="101">
        <f t="shared" si="2"/>
        <v>1423.865</v>
      </c>
      <c r="N246" s="101">
        <f t="shared" si="3"/>
        <v>601.135</v>
      </c>
      <c r="O246" s="51">
        <v>2025.0</v>
      </c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44" t="s">
        <v>202</v>
      </c>
      <c r="B247" s="45" t="s">
        <v>147</v>
      </c>
      <c r="C247" s="45" t="s">
        <v>203</v>
      </c>
      <c r="D247" s="46" t="s">
        <v>42</v>
      </c>
      <c r="E247" s="148" t="s">
        <v>378</v>
      </c>
      <c r="F247" s="46">
        <v>2.0</v>
      </c>
      <c r="G247" s="47" t="s">
        <v>189</v>
      </c>
      <c r="H247" s="48">
        <f>VLOOKUP(G247,'Equipment Pricing'!A:C,3,0)</f>
        <v>815</v>
      </c>
      <c r="I247" s="154">
        <v>815.0</v>
      </c>
      <c r="J247" s="101">
        <v>310.0</v>
      </c>
      <c r="K247" s="101">
        <f t="shared" si="1"/>
        <v>106.875</v>
      </c>
      <c r="L247" s="101">
        <v>146.0</v>
      </c>
      <c r="M247" s="101">
        <f t="shared" si="2"/>
        <v>1377.875</v>
      </c>
      <c r="N247" s="101">
        <f t="shared" si="3"/>
        <v>647.125</v>
      </c>
      <c r="O247" s="51">
        <v>2025.0</v>
      </c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44" t="s">
        <v>202</v>
      </c>
      <c r="B248" s="45" t="s">
        <v>147</v>
      </c>
      <c r="C248" s="45" t="s">
        <v>203</v>
      </c>
      <c r="D248" s="46" t="s">
        <v>42</v>
      </c>
      <c r="E248" s="148" t="s">
        <v>378</v>
      </c>
      <c r="F248" s="46">
        <v>2.5</v>
      </c>
      <c r="G248" s="156" t="s">
        <v>153</v>
      </c>
      <c r="H248" s="48">
        <f>VLOOKUP(G248,'Equipment Pricing'!A:C,3,0)</f>
        <v>872</v>
      </c>
      <c r="I248" s="48">
        <v>893.0</v>
      </c>
      <c r="J248" s="101">
        <v>310.0</v>
      </c>
      <c r="K248" s="101">
        <f t="shared" si="1"/>
        <v>114.285</v>
      </c>
      <c r="L248" s="101">
        <v>146.0</v>
      </c>
      <c r="M248" s="101">
        <f t="shared" si="2"/>
        <v>1463.285</v>
      </c>
      <c r="N248" s="101">
        <f t="shared" si="3"/>
        <v>586.715</v>
      </c>
      <c r="O248" s="51">
        <v>2050.0</v>
      </c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44" t="s">
        <v>202</v>
      </c>
      <c r="B249" s="45" t="s">
        <v>147</v>
      </c>
      <c r="C249" s="45" t="s">
        <v>203</v>
      </c>
      <c r="D249" s="46" t="s">
        <v>42</v>
      </c>
      <c r="E249" s="148" t="s">
        <v>378</v>
      </c>
      <c r="F249" s="46">
        <v>2.5</v>
      </c>
      <c r="G249" s="47" t="s">
        <v>191</v>
      </c>
      <c r="H249" s="48">
        <f>VLOOKUP(G249,'Equipment Pricing'!A:C,3,0)</f>
        <v>834</v>
      </c>
      <c r="I249" s="154">
        <v>834.0</v>
      </c>
      <c r="J249" s="101">
        <v>310.0</v>
      </c>
      <c r="K249" s="101">
        <f t="shared" si="1"/>
        <v>108.68</v>
      </c>
      <c r="L249" s="101">
        <v>146.0</v>
      </c>
      <c r="M249" s="101">
        <f t="shared" si="2"/>
        <v>1398.68</v>
      </c>
      <c r="N249" s="101">
        <f t="shared" si="3"/>
        <v>651.32</v>
      </c>
      <c r="O249" s="51">
        <v>2050.0</v>
      </c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44" t="s">
        <v>202</v>
      </c>
      <c r="B250" s="45" t="s">
        <v>147</v>
      </c>
      <c r="C250" s="45" t="s">
        <v>203</v>
      </c>
      <c r="D250" s="46" t="s">
        <v>42</v>
      </c>
      <c r="E250" s="148" t="s">
        <v>378</v>
      </c>
      <c r="F250" s="46">
        <v>3.0</v>
      </c>
      <c r="G250" s="156" t="s">
        <v>155</v>
      </c>
      <c r="H250" s="48">
        <f>VLOOKUP(G250,'Equipment Pricing'!A:C,3,0)</f>
        <v>977</v>
      </c>
      <c r="I250" s="48">
        <v>1002.0</v>
      </c>
      <c r="J250" s="101">
        <v>310.0</v>
      </c>
      <c r="K250" s="101">
        <f t="shared" si="1"/>
        <v>124.64</v>
      </c>
      <c r="L250" s="101">
        <v>146.0</v>
      </c>
      <c r="M250" s="101">
        <f t="shared" si="2"/>
        <v>1582.64</v>
      </c>
      <c r="N250" s="101">
        <f t="shared" si="3"/>
        <v>567.36</v>
      </c>
      <c r="O250" s="51">
        <v>2150.0</v>
      </c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44" t="s">
        <v>202</v>
      </c>
      <c r="B251" s="45" t="s">
        <v>147</v>
      </c>
      <c r="C251" s="45" t="s">
        <v>203</v>
      </c>
      <c r="D251" s="46" t="s">
        <v>42</v>
      </c>
      <c r="E251" s="148" t="s">
        <v>378</v>
      </c>
      <c r="F251" s="46">
        <v>3.0</v>
      </c>
      <c r="G251" s="47" t="s">
        <v>192</v>
      </c>
      <c r="H251" s="48">
        <f>VLOOKUP(G251,'Equipment Pricing'!A:C,3,0)</f>
        <v>910</v>
      </c>
      <c r="I251" s="154">
        <v>910.0</v>
      </c>
      <c r="J251" s="101">
        <v>310.0</v>
      </c>
      <c r="K251" s="101">
        <f t="shared" si="1"/>
        <v>115.9</v>
      </c>
      <c r="L251" s="101">
        <v>146.0</v>
      </c>
      <c r="M251" s="101">
        <f t="shared" si="2"/>
        <v>1481.9</v>
      </c>
      <c r="N251" s="101">
        <f t="shared" si="3"/>
        <v>668.1</v>
      </c>
      <c r="O251" s="51">
        <v>2150.0</v>
      </c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44" t="s">
        <v>202</v>
      </c>
      <c r="B252" s="45" t="s">
        <v>147</v>
      </c>
      <c r="C252" s="45" t="s">
        <v>203</v>
      </c>
      <c r="D252" s="46" t="s">
        <v>42</v>
      </c>
      <c r="E252" s="148" t="s">
        <v>378</v>
      </c>
      <c r="F252" s="46">
        <v>3.5</v>
      </c>
      <c r="G252" s="156" t="s">
        <v>157</v>
      </c>
      <c r="H252" s="48">
        <f>VLOOKUP(G252,'Equipment Pricing'!A:C,3,0)</f>
        <v>1102</v>
      </c>
      <c r="I252" s="48">
        <v>1130.0</v>
      </c>
      <c r="J252" s="101">
        <v>310.0</v>
      </c>
      <c r="K252" s="101">
        <f t="shared" si="1"/>
        <v>136.8</v>
      </c>
      <c r="L252" s="101">
        <v>146.0</v>
      </c>
      <c r="M252" s="101">
        <f t="shared" si="2"/>
        <v>1722.8</v>
      </c>
      <c r="N252" s="101">
        <f t="shared" si="3"/>
        <v>662.2</v>
      </c>
      <c r="O252" s="51">
        <v>2385.0</v>
      </c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44" t="s">
        <v>202</v>
      </c>
      <c r="B253" s="45" t="s">
        <v>147</v>
      </c>
      <c r="C253" s="45" t="s">
        <v>203</v>
      </c>
      <c r="D253" s="46" t="s">
        <v>42</v>
      </c>
      <c r="E253" s="148" t="s">
        <v>378</v>
      </c>
      <c r="F253" s="46">
        <v>3.5</v>
      </c>
      <c r="G253" s="47" t="s">
        <v>194</v>
      </c>
      <c r="H253" s="48">
        <f>VLOOKUP(G253,'Equipment Pricing'!A:C,3,0)</f>
        <v>1144</v>
      </c>
      <c r="I253" s="154">
        <v>1144.0</v>
      </c>
      <c r="J253" s="101">
        <v>310.0</v>
      </c>
      <c r="K253" s="101">
        <f t="shared" si="1"/>
        <v>138.13</v>
      </c>
      <c r="L253" s="101">
        <v>146.0</v>
      </c>
      <c r="M253" s="101">
        <f t="shared" si="2"/>
        <v>1738.13</v>
      </c>
      <c r="N253" s="101">
        <f t="shared" si="3"/>
        <v>646.87</v>
      </c>
      <c r="O253" s="51">
        <v>2385.0</v>
      </c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44" t="s">
        <v>202</v>
      </c>
      <c r="B254" s="45" t="s">
        <v>147</v>
      </c>
      <c r="C254" s="45" t="s">
        <v>203</v>
      </c>
      <c r="D254" s="46" t="s">
        <v>42</v>
      </c>
      <c r="E254" s="148" t="s">
        <v>378</v>
      </c>
      <c r="F254" s="46">
        <v>4.0</v>
      </c>
      <c r="G254" s="156" t="s">
        <v>160</v>
      </c>
      <c r="H254" s="48">
        <f>VLOOKUP(G254,'Equipment Pricing'!A:C,3,0)</f>
        <v>1305</v>
      </c>
      <c r="I254" s="48">
        <v>1338.0</v>
      </c>
      <c r="J254" s="101">
        <v>310.0</v>
      </c>
      <c r="K254" s="101">
        <f t="shared" si="1"/>
        <v>156.56</v>
      </c>
      <c r="L254" s="101">
        <v>146.0</v>
      </c>
      <c r="M254" s="101">
        <f t="shared" si="2"/>
        <v>1950.56</v>
      </c>
      <c r="N254" s="101">
        <f t="shared" si="3"/>
        <v>499.44</v>
      </c>
      <c r="O254" s="51">
        <v>2450.0</v>
      </c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44" t="s">
        <v>202</v>
      </c>
      <c r="B255" s="45" t="s">
        <v>147</v>
      </c>
      <c r="C255" s="45" t="s">
        <v>203</v>
      </c>
      <c r="D255" s="46" t="s">
        <v>42</v>
      </c>
      <c r="E255" s="148" t="s">
        <v>378</v>
      </c>
      <c r="F255" s="46">
        <v>4.0</v>
      </c>
      <c r="G255" s="47" t="s">
        <v>196</v>
      </c>
      <c r="H255" s="48">
        <f>VLOOKUP(G255,'Equipment Pricing'!A:C,3,0)</f>
        <v>1191</v>
      </c>
      <c r="I255" s="154">
        <v>1191.0</v>
      </c>
      <c r="J255" s="101">
        <v>310.0</v>
      </c>
      <c r="K255" s="101">
        <f t="shared" si="1"/>
        <v>142.595</v>
      </c>
      <c r="L255" s="101">
        <v>146.0</v>
      </c>
      <c r="M255" s="101">
        <f t="shared" si="2"/>
        <v>1789.595</v>
      </c>
      <c r="N255" s="101">
        <f t="shared" si="3"/>
        <v>660.405</v>
      </c>
      <c r="O255" s="51">
        <v>2450.0</v>
      </c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44" t="s">
        <v>202</v>
      </c>
      <c r="B256" s="45" t="s">
        <v>147</v>
      </c>
      <c r="C256" s="45" t="s">
        <v>203</v>
      </c>
      <c r="D256" s="46" t="s">
        <v>42</v>
      </c>
      <c r="E256" s="148" t="s">
        <v>378</v>
      </c>
      <c r="F256" s="46">
        <v>5.0</v>
      </c>
      <c r="G256" s="156" t="s">
        <v>162</v>
      </c>
      <c r="H256" s="48">
        <f>VLOOKUP(G256,'Equipment Pricing'!A:C,3,0)</f>
        <v>1433</v>
      </c>
      <c r="I256" s="48">
        <v>1468.0</v>
      </c>
      <c r="J256" s="101">
        <v>310.0</v>
      </c>
      <c r="K256" s="101">
        <f t="shared" si="1"/>
        <v>168.91</v>
      </c>
      <c r="L256" s="101">
        <v>146.0</v>
      </c>
      <c r="M256" s="101">
        <f t="shared" si="2"/>
        <v>2092.91</v>
      </c>
      <c r="N256" s="101">
        <f t="shared" si="3"/>
        <v>557.09</v>
      </c>
      <c r="O256" s="51">
        <v>2650.0</v>
      </c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44" t="s">
        <v>202</v>
      </c>
      <c r="B257" s="45" t="s">
        <v>147</v>
      </c>
      <c r="C257" s="45" t="s">
        <v>203</v>
      </c>
      <c r="D257" s="46" t="s">
        <v>42</v>
      </c>
      <c r="E257" s="148" t="s">
        <v>378</v>
      </c>
      <c r="F257" s="46">
        <v>5.0</v>
      </c>
      <c r="G257" s="47" t="s">
        <v>198</v>
      </c>
      <c r="H257" s="48">
        <f>VLOOKUP(G257,'Equipment Pricing'!A:C,3,0)</f>
        <v>1374</v>
      </c>
      <c r="I257" s="154">
        <v>1374.0</v>
      </c>
      <c r="J257" s="101">
        <v>310.0</v>
      </c>
      <c r="K257" s="101">
        <f t="shared" si="1"/>
        <v>159.98</v>
      </c>
      <c r="L257" s="101">
        <v>146.0</v>
      </c>
      <c r="M257" s="101">
        <f t="shared" si="2"/>
        <v>1989.98</v>
      </c>
      <c r="N257" s="101">
        <f t="shared" si="3"/>
        <v>660.02</v>
      </c>
      <c r="O257" s="51">
        <v>2650.0</v>
      </c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44" t="s">
        <v>204</v>
      </c>
      <c r="B258" s="44" t="s">
        <v>115</v>
      </c>
      <c r="C258" s="44" t="s">
        <v>116</v>
      </c>
      <c r="D258" s="46" t="s">
        <v>42</v>
      </c>
      <c r="E258" s="148" t="s">
        <v>378</v>
      </c>
      <c r="F258" s="55">
        <v>1.5</v>
      </c>
      <c r="G258" s="47" t="s">
        <v>117</v>
      </c>
      <c r="H258" s="48">
        <f>VLOOKUP(G258,'Equipment Pricing'!A:C,3,0)</f>
        <v>815</v>
      </c>
      <c r="I258" s="154">
        <v>815.0</v>
      </c>
      <c r="J258" s="101">
        <v>310.0</v>
      </c>
      <c r="K258" s="101">
        <f t="shared" si="1"/>
        <v>106.875</v>
      </c>
      <c r="L258" s="101">
        <v>146.0</v>
      </c>
      <c r="M258" s="101">
        <f t="shared" si="2"/>
        <v>1377.875</v>
      </c>
      <c r="N258" s="101">
        <f t="shared" si="3"/>
        <v>647.125</v>
      </c>
      <c r="O258" s="51">
        <v>2025.0</v>
      </c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44" t="s">
        <v>204</v>
      </c>
      <c r="B259" s="44" t="s">
        <v>115</v>
      </c>
      <c r="C259" s="44" t="s">
        <v>116</v>
      </c>
      <c r="D259" s="46" t="s">
        <v>42</v>
      </c>
      <c r="E259" s="148" t="s">
        <v>378</v>
      </c>
      <c r="F259" s="55">
        <v>1.5</v>
      </c>
      <c r="G259" s="47" t="s">
        <v>117</v>
      </c>
      <c r="H259" s="48">
        <f>VLOOKUP(G259,'Equipment Pricing'!A:C,3,0)</f>
        <v>815</v>
      </c>
      <c r="I259" s="154">
        <v>815.0</v>
      </c>
      <c r="J259" s="101">
        <v>310.0</v>
      </c>
      <c r="K259" s="101">
        <f t="shared" si="1"/>
        <v>106.875</v>
      </c>
      <c r="L259" s="101">
        <v>146.0</v>
      </c>
      <c r="M259" s="101">
        <f t="shared" si="2"/>
        <v>1377.875</v>
      </c>
      <c r="N259" s="101">
        <f t="shared" si="3"/>
        <v>647.125</v>
      </c>
      <c r="O259" s="51">
        <v>2025.0</v>
      </c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44" t="s">
        <v>204</v>
      </c>
      <c r="B260" s="44" t="s">
        <v>115</v>
      </c>
      <c r="C260" s="44" t="s">
        <v>116</v>
      </c>
      <c r="D260" s="46" t="s">
        <v>42</v>
      </c>
      <c r="E260" s="148" t="s">
        <v>378</v>
      </c>
      <c r="F260" s="55">
        <v>1.5</v>
      </c>
      <c r="G260" s="47" t="s">
        <v>117</v>
      </c>
      <c r="H260" s="48">
        <f>VLOOKUP(G260,'Equipment Pricing'!A:C,3,0)</f>
        <v>815</v>
      </c>
      <c r="I260" s="154">
        <v>815.0</v>
      </c>
      <c r="J260" s="101">
        <v>310.0</v>
      </c>
      <c r="K260" s="101">
        <f t="shared" si="1"/>
        <v>106.875</v>
      </c>
      <c r="L260" s="101">
        <v>146.0</v>
      </c>
      <c r="M260" s="101">
        <f t="shared" si="2"/>
        <v>1377.875</v>
      </c>
      <c r="N260" s="101">
        <f t="shared" si="3"/>
        <v>647.125</v>
      </c>
      <c r="O260" s="51">
        <v>2025.0</v>
      </c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44" t="s">
        <v>204</v>
      </c>
      <c r="B261" s="44" t="s">
        <v>115</v>
      </c>
      <c r="C261" s="44" t="s">
        <v>116</v>
      </c>
      <c r="D261" s="46" t="s">
        <v>42</v>
      </c>
      <c r="E261" s="148" t="s">
        <v>378</v>
      </c>
      <c r="F261" s="55">
        <v>2.0</v>
      </c>
      <c r="G261" s="47" t="s">
        <v>123</v>
      </c>
      <c r="H261" s="48">
        <f>VLOOKUP(G261,'Equipment Pricing'!A:C,3,0)</f>
        <v>815</v>
      </c>
      <c r="I261" s="154">
        <v>815.0</v>
      </c>
      <c r="J261" s="101">
        <v>310.0</v>
      </c>
      <c r="K261" s="101">
        <f t="shared" si="1"/>
        <v>106.875</v>
      </c>
      <c r="L261" s="101">
        <v>146.0</v>
      </c>
      <c r="M261" s="101">
        <f t="shared" si="2"/>
        <v>1377.875</v>
      </c>
      <c r="N261" s="101">
        <f t="shared" si="3"/>
        <v>647.125</v>
      </c>
      <c r="O261" s="51">
        <v>2025.0</v>
      </c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44" t="s">
        <v>204</v>
      </c>
      <c r="B262" s="44" t="s">
        <v>115</v>
      </c>
      <c r="C262" s="44" t="s">
        <v>116</v>
      </c>
      <c r="D262" s="46" t="s">
        <v>42</v>
      </c>
      <c r="E262" s="148" t="s">
        <v>378</v>
      </c>
      <c r="F262" s="55">
        <v>2.0</v>
      </c>
      <c r="G262" s="47" t="s">
        <v>123</v>
      </c>
      <c r="H262" s="48">
        <f>VLOOKUP(G262,'Equipment Pricing'!A:C,3,0)</f>
        <v>815</v>
      </c>
      <c r="I262" s="154">
        <v>815.0</v>
      </c>
      <c r="J262" s="101">
        <v>310.0</v>
      </c>
      <c r="K262" s="101">
        <f t="shared" si="1"/>
        <v>106.875</v>
      </c>
      <c r="L262" s="101">
        <v>146.0</v>
      </c>
      <c r="M262" s="101">
        <f t="shared" si="2"/>
        <v>1377.875</v>
      </c>
      <c r="N262" s="101">
        <f t="shared" si="3"/>
        <v>647.125</v>
      </c>
      <c r="O262" s="51">
        <v>2025.0</v>
      </c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44" t="s">
        <v>204</v>
      </c>
      <c r="B263" s="44" t="s">
        <v>115</v>
      </c>
      <c r="C263" s="44" t="s">
        <v>116</v>
      </c>
      <c r="D263" s="46" t="s">
        <v>42</v>
      </c>
      <c r="E263" s="148" t="s">
        <v>378</v>
      </c>
      <c r="F263" s="55">
        <v>2.0</v>
      </c>
      <c r="G263" s="47" t="s">
        <v>123</v>
      </c>
      <c r="H263" s="48">
        <f>VLOOKUP(G263,'Equipment Pricing'!A:C,3,0)</f>
        <v>815</v>
      </c>
      <c r="I263" s="154">
        <v>815.0</v>
      </c>
      <c r="J263" s="101">
        <v>310.0</v>
      </c>
      <c r="K263" s="101">
        <f t="shared" si="1"/>
        <v>106.875</v>
      </c>
      <c r="L263" s="101">
        <v>146.0</v>
      </c>
      <c r="M263" s="101">
        <f t="shared" si="2"/>
        <v>1377.875</v>
      </c>
      <c r="N263" s="101">
        <f t="shared" si="3"/>
        <v>647.125</v>
      </c>
      <c r="O263" s="51">
        <v>2025.0</v>
      </c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44" t="s">
        <v>204</v>
      </c>
      <c r="B264" s="44" t="s">
        <v>115</v>
      </c>
      <c r="C264" s="44" t="s">
        <v>116</v>
      </c>
      <c r="D264" s="46" t="s">
        <v>42</v>
      </c>
      <c r="E264" s="148" t="s">
        <v>378</v>
      </c>
      <c r="F264" s="55">
        <v>2.5</v>
      </c>
      <c r="G264" s="47" t="s">
        <v>124</v>
      </c>
      <c r="H264" s="48">
        <f>VLOOKUP(G264,'Equipment Pricing'!A:C,3,0)</f>
        <v>834</v>
      </c>
      <c r="I264" s="154">
        <v>834.0</v>
      </c>
      <c r="J264" s="101">
        <v>310.0</v>
      </c>
      <c r="K264" s="101">
        <f t="shared" si="1"/>
        <v>108.68</v>
      </c>
      <c r="L264" s="101">
        <v>146.0</v>
      </c>
      <c r="M264" s="101">
        <f t="shared" si="2"/>
        <v>1398.68</v>
      </c>
      <c r="N264" s="101">
        <f t="shared" si="3"/>
        <v>651.32</v>
      </c>
      <c r="O264" s="51">
        <v>2050.0</v>
      </c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44" t="s">
        <v>204</v>
      </c>
      <c r="B265" s="44" t="s">
        <v>115</v>
      </c>
      <c r="C265" s="44" t="s">
        <v>116</v>
      </c>
      <c r="D265" s="46" t="s">
        <v>42</v>
      </c>
      <c r="E265" s="148" t="s">
        <v>378</v>
      </c>
      <c r="F265" s="55">
        <v>2.5</v>
      </c>
      <c r="G265" s="47" t="s">
        <v>124</v>
      </c>
      <c r="H265" s="48">
        <f>VLOOKUP(G265,'Equipment Pricing'!A:C,3,0)</f>
        <v>834</v>
      </c>
      <c r="I265" s="154">
        <v>834.0</v>
      </c>
      <c r="J265" s="101">
        <v>310.0</v>
      </c>
      <c r="K265" s="101">
        <f t="shared" si="1"/>
        <v>108.68</v>
      </c>
      <c r="L265" s="101">
        <v>146.0</v>
      </c>
      <c r="M265" s="101">
        <f t="shared" si="2"/>
        <v>1398.68</v>
      </c>
      <c r="N265" s="101">
        <f t="shared" si="3"/>
        <v>651.32</v>
      </c>
      <c r="O265" s="51">
        <v>2050.0</v>
      </c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44" t="s">
        <v>204</v>
      </c>
      <c r="B266" s="44" t="s">
        <v>115</v>
      </c>
      <c r="C266" s="44" t="s">
        <v>116</v>
      </c>
      <c r="D266" s="46" t="s">
        <v>42</v>
      </c>
      <c r="E266" s="148" t="s">
        <v>378</v>
      </c>
      <c r="F266" s="55">
        <v>3.0</v>
      </c>
      <c r="G266" s="47" t="s">
        <v>127</v>
      </c>
      <c r="H266" s="48">
        <f>VLOOKUP(G266,'Equipment Pricing'!A:C,3,0)</f>
        <v>910</v>
      </c>
      <c r="I266" s="154">
        <v>910.0</v>
      </c>
      <c r="J266" s="101">
        <v>310.0</v>
      </c>
      <c r="K266" s="101">
        <f t="shared" si="1"/>
        <v>115.9</v>
      </c>
      <c r="L266" s="101">
        <v>146.0</v>
      </c>
      <c r="M266" s="101">
        <f t="shared" si="2"/>
        <v>1481.9</v>
      </c>
      <c r="N266" s="101">
        <f t="shared" si="3"/>
        <v>668.1</v>
      </c>
      <c r="O266" s="51">
        <v>2150.0</v>
      </c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44" t="s">
        <v>204</v>
      </c>
      <c r="B267" s="44" t="s">
        <v>115</v>
      </c>
      <c r="C267" s="44" t="s">
        <v>116</v>
      </c>
      <c r="D267" s="46" t="s">
        <v>42</v>
      </c>
      <c r="E267" s="148" t="s">
        <v>378</v>
      </c>
      <c r="F267" s="55">
        <v>3.0</v>
      </c>
      <c r="G267" s="47" t="s">
        <v>127</v>
      </c>
      <c r="H267" s="48">
        <f>VLOOKUP(G267,'Equipment Pricing'!A:C,3,0)</f>
        <v>910</v>
      </c>
      <c r="I267" s="154">
        <v>910.0</v>
      </c>
      <c r="J267" s="101">
        <v>310.0</v>
      </c>
      <c r="K267" s="101">
        <f t="shared" si="1"/>
        <v>115.9</v>
      </c>
      <c r="L267" s="101">
        <v>146.0</v>
      </c>
      <c r="M267" s="101">
        <f t="shared" si="2"/>
        <v>1481.9</v>
      </c>
      <c r="N267" s="101">
        <f t="shared" si="3"/>
        <v>668.1</v>
      </c>
      <c r="O267" s="51">
        <v>2150.0</v>
      </c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44" t="s">
        <v>204</v>
      </c>
      <c r="B268" s="44" t="s">
        <v>115</v>
      </c>
      <c r="C268" s="44" t="s">
        <v>116</v>
      </c>
      <c r="D268" s="46" t="s">
        <v>42</v>
      </c>
      <c r="E268" s="148" t="s">
        <v>378</v>
      </c>
      <c r="F268" s="55">
        <v>3.5</v>
      </c>
      <c r="G268" s="47" t="s">
        <v>130</v>
      </c>
      <c r="H268" s="48">
        <f>VLOOKUP(G268,'Equipment Pricing'!A:C,3,0)</f>
        <v>1144</v>
      </c>
      <c r="I268" s="154">
        <v>1144.0</v>
      </c>
      <c r="J268" s="101">
        <v>310.0</v>
      </c>
      <c r="K268" s="101">
        <f t="shared" si="1"/>
        <v>138.13</v>
      </c>
      <c r="L268" s="101">
        <v>146.0</v>
      </c>
      <c r="M268" s="101">
        <f t="shared" si="2"/>
        <v>1738.13</v>
      </c>
      <c r="N268" s="101">
        <f t="shared" si="3"/>
        <v>646.87</v>
      </c>
      <c r="O268" s="51">
        <v>2385.0</v>
      </c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44" t="s">
        <v>204</v>
      </c>
      <c r="B269" s="44" t="s">
        <v>115</v>
      </c>
      <c r="C269" s="44" t="s">
        <v>116</v>
      </c>
      <c r="D269" s="46" t="s">
        <v>42</v>
      </c>
      <c r="E269" s="148" t="s">
        <v>378</v>
      </c>
      <c r="F269" s="55">
        <v>3.5</v>
      </c>
      <c r="G269" s="47" t="s">
        <v>130</v>
      </c>
      <c r="H269" s="48">
        <f>VLOOKUP(G269,'Equipment Pricing'!A:C,3,0)</f>
        <v>1144</v>
      </c>
      <c r="I269" s="154">
        <v>1144.0</v>
      </c>
      <c r="J269" s="101">
        <v>310.0</v>
      </c>
      <c r="K269" s="101">
        <f t="shared" si="1"/>
        <v>138.13</v>
      </c>
      <c r="L269" s="101">
        <v>146.0</v>
      </c>
      <c r="M269" s="101">
        <f t="shared" si="2"/>
        <v>1738.13</v>
      </c>
      <c r="N269" s="101">
        <f t="shared" si="3"/>
        <v>646.87</v>
      </c>
      <c r="O269" s="51">
        <v>2385.0</v>
      </c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44" t="s">
        <v>204</v>
      </c>
      <c r="B270" s="44" t="s">
        <v>115</v>
      </c>
      <c r="C270" s="44" t="s">
        <v>116</v>
      </c>
      <c r="D270" s="46" t="s">
        <v>42</v>
      </c>
      <c r="E270" s="148" t="s">
        <v>378</v>
      </c>
      <c r="F270" s="55">
        <v>4.0</v>
      </c>
      <c r="G270" s="47" t="s">
        <v>134</v>
      </c>
      <c r="H270" s="48">
        <f>VLOOKUP(G270,'Equipment Pricing'!A:C,3,0)</f>
        <v>1191</v>
      </c>
      <c r="I270" s="154">
        <v>1191.0</v>
      </c>
      <c r="J270" s="101">
        <v>310.0</v>
      </c>
      <c r="K270" s="101">
        <f t="shared" si="1"/>
        <v>142.595</v>
      </c>
      <c r="L270" s="101">
        <v>146.0</v>
      </c>
      <c r="M270" s="101">
        <f t="shared" si="2"/>
        <v>1789.595</v>
      </c>
      <c r="N270" s="101">
        <f t="shared" si="3"/>
        <v>660.405</v>
      </c>
      <c r="O270" s="51">
        <v>2450.0</v>
      </c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44" t="s">
        <v>204</v>
      </c>
      <c r="B271" s="44" t="s">
        <v>115</v>
      </c>
      <c r="C271" s="44" t="s">
        <v>116</v>
      </c>
      <c r="D271" s="46" t="s">
        <v>42</v>
      </c>
      <c r="E271" s="148" t="s">
        <v>378</v>
      </c>
      <c r="F271" s="55">
        <v>4.0</v>
      </c>
      <c r="G271" s="47" t="s">
        <v>134</v>
      </c>
      <c r="H271" s="48">
        <f>VLOOKUP(G271,'Equipment Pricing'!A:C,3,0)</f>
        <v>1191</v>
      </c>
      <c r="I271" s="154">
        <v>1191.0</v>
      </c>
      <c r="J271" s="101">
        <v>310.0</v>
      </c>
      <c r="K271" s="101">
        <f t="shared" si="1"/>
        <v>142.595</v>
      </c>
      <c r="L271" s="101">
        <v>146.0</v>
      </c>
      <c r="M271" s="101">
        <f t="shared" si="2"/>
        <v>1789.595</v>
      </c>
      <c r="N271" s="101">
        <f t="shared" si="3"/>
        <v>660.405</v>
      </c>
      <c r="O271" s="51">
        <v>2450.0</v>
      </c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44" t="s">
        <v>204</v>
      </c>
      <c r="B272" s="44" t="s">
        <v>115</v>
      </c>
      <c r="C272" s="44" t="s">
        <v>116</v>
      </c>
      <c r="D272" s="46" t="s">
        <v>42</v>
      </c>
      <c r="E272" s="148" t="s">
        <v>378</v>
      </c>
      <c r="F272" s="55">
        <v>5.0</v>
      </c>
      <c r="G272" s="47" t="s">
        <v>137</v>
      </c>
      <c r="H272" s="48">
        <f>VLOOKUP(G272,'Equipment Pricing'!A:C,3,0)</f>
        <v>1374</v>
      </c>
      <c r="I272" s="154">
        <v>1374.0</v>
      </c>
      <c r="J272" s="101">
        <v>310.0</v>
      </c>
      <c r="K272" s="101">
        <f t="shared" si="1"/>
        <v>159.98</v>
      </c>
      <c r="L272" s="101">
        <v>146.0</v>
      </c>
      <c r="M272" s="101">
        <f t="shared" si="2"/>
        <v>1989.98</v>
      </c>
      <c r="N272" s="101">
        <f t="shared" si="3"/>
        <v>660.02</v>
      </c>
      <c r="O272" s="51">
        <v>2650.0</v>
      </c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44" t="s">
        <v>204</v>
      </c>
      <c r="B273" s="44" t="s">
        <v>115</v>
      </c>
      <c r="C273" s="44" t="s">
        <v>116</v>
      </c>
      <c r="D273" s="46" t="s">
        <v>42</v>
      </c>
      <c r="E273" s="148" t="s">
        <v>378</v>
      </c>
      <c r="F273" s="55">
        <v>5.0</v>
      </c>
      <c r="G273" s="47" t="s">
        <v>137</v>
      </c>
      <c r="H273" s="48">
        <f>VLOOKUP(G273,'Equipment Pricing'!A:C,3,0)</f>
        <v>1374</v>
      </c>
      <c r="I273" s="154">
        <v>1374.0</v>
      </c>
      <c r="J273" s="101">
        <v>310.0</v>
      </c>
      <c r="K273" s="101">
        <f t="shared" si="1"/>
        <v>159.98</v>
      </c>
      <c r="L273" s="101">
        <v>146.0</v>
      </c>
      <c r="M273" s="101">
        <f t="shared" si="2"/>
        <v>1989.98</v>
      </c>
      <c r="N273" s="101">
        <f t="shared" si="3"/>
        <v>660.02</v>
      </c>
      <c r="O273" s="51">
        <v>2650.0</v>
      </c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44" t="s">
        <v>204</v>
      </c>
      <c r="B274" s="44" t="s">
        <v>115</v>
      </c>
      <c r="C274" s="44" t="s">
        <v>116</v>
      </c>
      <c r="D274" s="46" t="s">
        <v>42</v>
      </c>
      <c r="E274" s="148" t="s">
        <v>378</v>
      </c>
      <c r="F274" s="55">
        <v>5.0</v>
      </c>
      <c r="G274" s="47" t="s">
        <v>137</v>
      </c>
      <c r="H274" s="48">
        <f>VLOOKUP(G274,'Equipment Pricing'!A:C,3,0)</f>
        <v>1374</v>
      </c>
      <c r="I274" s="154">
        <v>1374.0</v>
      </c>
      <c r="J274" s="101">
        <v>310.0</v>
      </c>
      <c r="K274" s="101">
        <f t="shared" si="1"/>
        <v>159.98</v>
      </c>
      <c r="L274" s="101">
        <v>146.0</v>
      </c>
      <c r="M274" s="101">
        <f t="shared" si="2"/>
        <v>1989.98</v>
      </c>
      <c r="N274" s="101">
        <f t="shared" si="3"/>
        <v>660.02</v>
      </c>
      <c r="O274" s="51">
        <v>2650.0</v>
      </c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44" t="s">
        <v>205</v>
      </c>
      <c r="B275" s="45" t="s">
        <v>147</v>
      </c>
      <c r="C275" s="45" t="s">
        <v>206</v>
      </c>
      <c r="D275" s="46" t="s">
        <v>42</v>
      </c>
      <c r="E275" s="148" t="s">
        <v>378</v>
      </c>
      <c r="F275" s="46">
        <v>1.5</v>
      </c>
      <c r="G275" s="156" t="s">
        <v>149</v>
      </c>
      <c r="H275" s="48">
        <f>VLOOKUP(G275,'Equipment Pricing'!A:C,3,0)</f>
        <v>823</v>
      </c>
      <c r="I275" s="48">
        <v>843.0</v>
      </c>
      <c r="J275" s="101">
        <v>310.0</v>
      </c>
      <c r="K275" s="101">
        <f t="shared" si="1"/>
        <v>109.535</v>
      </c>
      <c r="L275" s="101">
        <v>146.0</v>
      </c>
      <c r="M275" s="101">
        <f t="shared" si="2"/>
        <v>1408.535</v>
      </c>
      <c r="N275" s="101">
        <f t="shared" si="3"/>
        <v>616.465</v>
      </c>
      <c r="O275" s="51">
        <v>2025.0</v>
      </c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44" t="s">
        <v>205</v>
      </c>
      <c r="B276" s="45" t="s">
        <v>147</v>
      </c>
      <c r="C276" s="45" t="s">
        <v>206</v>
      </c>
      <c r="D276" s="46" t="s">
        <v>42</v>
      </c>
      <c r="E276" s="148" t="s">
        <v>378</v>
      </c>
      <c r="F276" s="46">
        <v>2.0</v>
      </c>
      <c r="G276" s="156" t="s">
        <v>152</v>
      </c>
      <c r="H276" s="48">
        <f>VLOOKUP(G276,'Equipment Pricing'!A:C,3,0)</f>
        <v>836</v>
      </c>
      <c r="I276" s="48">
        <v>857.0</v>
      </c>
      <c r="J276" s="101">
        <v>310.0</v>
      </c>
      <c r="K276" s="101">
        <f t="shared" si="1"/>
        <v>110.865</v>
      </c>
      <c r="L276" s="101">
        <v>146.0</v>
      </c>
      <c r="M276" s="101">
        <f t="shared" si="2"/>
        <v>1423.865</v>
      </c>
      <c r="N276" s="101">
        <f t="shared" si="3"/>
        <v>601.135</v>
      </c>
      <c r="O276" s="51">
        <v>2025.0</v>
      </c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44" t="s">
        <v>205</v>
      </c>
      <c r="B277" s="45" t="s">
        <v>147</v>
      </c>
      <c r="C277" s="45" t="s">
        <v>206</v>
      </c>
      <c r="D277" s="46" t="s">
        <v>42</v>
      </c>
      <c r="E277" s="148" t="s">
        <v>378</v>
      </c>
      <c r="F277" s="46">
        <v>2.5</v>
      </c>
      <c r="G277" s="156" t="s">
        <v>153</v>
      </c>
      <c r="H277" s="48">
        <f>VLOOKUP(G277,'Equipment Pricing'!A:C,3,0)</f>
        <v>872</v>
      </c>
      <c r="I277" s="48">
        <v>893.0</v>
      </c>
      <c r="J277" s="101">
        <v>310.0</v>
      </c>
      <c r="K277" s="101">
        <f t="shared" si="1"/>
        <v>114.285</v>
      </c>
      <c r="L277" s="101">
        <v>146.0</v>
      </c>
      <c r="M277" s="101">
        <f t="shared" si="2"/>
        <v>1463.285</v>
      </c>
      <c r="N277" s="101">
        <f t="shared" si="3"/>
        <v>586.715</v>
      </c>
      <c r="O277" s="51">
        <v>2050.0</v>
      </c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44" t="s">
        <v>205</v>
      </c>
      <c r="B278" s="45" t="s">
        <v>147</v>
      </c>
      <c r="C278" s="45" t="s">
        <v>206</v>
      </c>
      <c r="D278" s="46" t="s">
        <v>42</v>
      </c>
      <c r="E278" s="148" t="s">
        <v>378</v>
      </c>
      <c r="F278" s="46">
        <v>3.0</v>
      </c>
      <c r="G278" s="156" t="s">
        <v>155</v>
      </c>
      <c r="H278" s="48">
        <f>VLOOKUP(G278,'Equipment Pricing'!A:C,3,0)</f>
        <v>977</v>
      </c>
      <c r="I278" s="48">
        <v>1002.0</v>
      </c>
      <c r="J278" s="101">
        <v>310.0</v>
      </c>
      <c r="K278" s="101">
        <f t="shared" si="1"/>
        <v>124.64</v>
      </c>
      <c r="L278" s="101">
        <v>146.0</v>
      </c>
      <c r="M278" s="101">
        <f t="shared" si="2"/>
        <v>1582.64</v>
      </c>
      <c r="N278" s="101">
        <f t="shared" si="3"/>
        <v>567.36</v>
      </c>
      <c r="O278" s="51">
        <v>2150.0</v>
      </c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44" t="s">
        <v>205</v>
      </c>
      <c r="B279" s="45" t="s">
        <v>147</v>
      </c>
      <c r="C279" s="45" t="s">
        <v>206</v>
      </c>
      <c r="D279" s="46" t="s">
        <v>42</v>
      </c>
      <c r="E279" s="148" t="s">
        <v>378</v>
      </c>
      <c r="F279" s="46">
        <v>3.5</v>
      </c>
      <c r="G279" s="156" t="s">
        <v>157</v>
      </c>
      <c r="H279" s="48">
        <f>VLOOKUP(G279,'Equipment Pricing'!A:C,3,0)</f>
        <v>1102</v>
      </c>
      <c r="I279" s="48">
        <v>1130.0</v>
      </c>
      <c r="J279" s="101">
        <v>310.0</v>
      </c>
      <c r="K279" s="101">
        <f t="shared" si="1"/>
        <v>136.8</v>
      </c>
      <c r="L279" s="101">
        <v>146.0</v>
      </c>
      <c r="M279" s="101">
        <f t="shared" si="2"/>
        <v>1722.8</v>
      </c>
      <c r="N279" s="101">
        <f t="shared" si="3"/>
        <v>662.2</v>
      </c>
      <c r="O279" s="51">
        <v>2385.0</v>
      </c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44" t="s">
        <v>205</v>
      </c>
      <c r="B280" s="45" t="s">
        <v>147</v>
      </c>
      <c r="C280" s="45" t="s">
        <v>206</v>
      </c>
      <c r="D280" s="46" t="s">
        <v>42</v>
      </c>
      <c r="E280" s="148" t="s">
        <v>378</v>
      </c>
      <c r="F280" s="46">
        <v>4.0</v>
      </c>
      <c r="G280" s="156" t="s">
        <v>160</v>
      </c>
      <c r="H280" s="48">
        <f>VLOOKUP(G280,'Equipment Pricing'!A:C,3,0)</f>
        <v>1305</v>
      </c>
      <c r="I280" s="48">
        <v>1338.0</v>
      </c>
      <c r="J280" s="101">
        <v>310.0</v>
      </c>
      <c r="K280" s="101">
        <f t="shared" si="1"/>
        <v>156.56</v>
      </c>
      <c r="L280" s="101">
        <v>146.0</v>
      </c>
      <c r="M280" s="101">
        <f t="shared" si="2"/>
        <v>1950.56</v>
      </c>
      <c r="N280" s="101">
        <f t="shared" si="3"/>
        <v>499.44</v>
      </c>
      <c r="O280" s="51">
        <v>2450.0</v>
      </c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44" t="s">
        <v>205</v>
      </c>
      <c r="B281" s="45" t="s">
        <v>147</v>
      </c>
      <c r="C281" s="45" t="s">
        <v>206</v>
      </c>
      <c r="D281" s="46" t="s">
        <v>42</v>
      </c>
      <c r="E281" s="148" t="s">
        <v>378</v>
      </c>
      <c r="F281" s="46">
        <v>5.0</v>
      </c>
      <c r="G281" s="156" t="s">
        <v>162</v>
      </c>
      <c r="H281" s="48">
        <f>VLOOKUP(G281,'Equipment Pricing'!A:C,3,0)</f>
        <v>1433</v>
      </c>
      <c r="I281" s="48">
        <v>1468.0</v>
      </c>
      <c r="J281" s="101">
        <v>310.0</v>
      </c>
      <c r="K281" s="101">
        <f t="shared" si="1"/>
        <v>168.91</v>
      </c>
      <c r="L281" s="101">
        <v>146.0</v>
      </c>
      <c r="M281" s="101">
        <f t="shared" si="2"/>
        <v>2092.91</v>
      </c>
      <c r="N281" s="101">
        <f t="shared" si="3"/>
        <v>557.09</v>
      </c>
      <c r="O281" s="51">
        <v>2650.0</v>
      </c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44" t="s">
        <v>207</v>
      </c>
      <c r="B282" s="45" t="s">
        <v>208</v>
      </c>
      <c r="C282" s="45" t="s">
        <v>206</v>
      </c>
      <c r="D282" s="46" t="s">
        <v>42</v>
      </c>
      <c r="E282" s="148" t="s">
        <v>378</v>
      </c>
      <c r="F282" s="46">
        <v>1.5</v>
      </c>
      <c r="G282" s="156" t="s">
        <v>149</v>
      </c>
      <c r="H282" s="48">
        <f>VLOOKUP(G282,'Equipment Pricing'!A:C,3,0)</f>
        <v>823</v>
      </c>
      <c r="I282" s="48">
        <v>843.0</v>
      </c>
      <c r="J282" s="101">
        <v>310.0</v>
      </c>
      <c r="K282" s="101">
        <f t="shared" si="1"/>
        <v>109.535</v>
      </c>
      <c r="L282" s="101">
        <v>146.0</v>
      </c>
      <c r="M282" s="101">
        <f t="shared" si="2"/>
        <v>1408.535</v>
      </c>
      <c r="N282" s="101">
        <f t="shared" si="3"/>
        <v>616.465</v>
      </c>
      <c r="O282" s="51">
        <v>2025.0</v>
      </c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44" t="s">
        <v>207</v>
      </c>
      <c r="B283" s="45" t="s">
        <v>208</v>
      </c>
      <c r="C283" s="45" t="s">
        <v>206</v>
      </c>
      <c r="D283" s="46" t="s">
        <v>42</v>
      </c>
      <c r="E283" s="148" t="s">
        <v>378</v>
      </c>
      <c r="F283" s="46">
        <v>1.5</v>
      </c>
      <c r="G283" s="156" t="s">
        <v>149</v>
      </c>
      <c r="H283" s="48">
        <f>VLOOKUP(G283,'Equipment Pricing'!A:C,3,0)</f>
        <v>823</v>
      </c>
      <c r="I283" s="48">
        <v>843.0</v>
      </c>
      <c r="J283" s="101">
        <v>310.0</v>
      </c>
      <c r="K283" s="101">
        <f t="shared" si="1"/>
        <v>109.535</v>
      </c>
      <c r="L283" s="101">
        <v>146.0</v>
      </c>
      <c r="M283" s="101">
        <f t="shared" si="2"/>
        <v>1408.535</v>
      </c>
      <c r="N283" s="101">
        <f t="shared" si="3"/>
        <v>616.465</v>
      </c>
      <c r="O283" s="51">
        <v>2025.0</v>
      </c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44" t="s">
        <v>207</v>
      </c>
      <c r="B284" s="45" t="s">
        <v>208</v>
      </c>
      <c r="C284" s="45" t="s">
        <v>206</v>
      </c>
      <c r="D284" s="46" t="s">
        <v>42</v>
      </c>
      <c r="E284" s="148" t="s">
        <v>378</v>
      </c>
      <c r="F284" s="46">
        <v>2.0</v>
      </c>
      <c r="G284" s="156" t="s">
        <v>152</v>
      </c>
      <c r="H284" s="48">
        <f>VLOOKUP(G284,'Equipment Pricing'!A:C,3,0)</f>
        <v>836</v>
      </c>
      <c r="I284" s="48">
        <v>857.0</v>
      </c>
      <c r="J284" s="101">
        <v>310.0</v>
      </c>
      <c r="K284" s="101">
        <f t="shared" si="1"/>
        <v>110.865</v>
      </c>
      <c r="L284" s="101">
        <v>146.0</v>
      </c>
      <c r="M284" s="101">
        <f t="shared" si="2"/>
        <v>1423.865</v>
      </c>
      <c r="N284" s="101">
        <f t="shared" si="3"/>
        <v>601.135</v>
      </c>
      <c r="O284" s="51">
        <v>2025.0</v>
      </c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44" t="s">
        <v>207</v>
      </c>
      <c r="B285" s="45" t="s">
        <v>208</v>
      </c>
      <c r="C285" s="45" t="s">
        <v>206</v>
      </c>
      <c r="D285" s="46" t="s">
        <v>42</v>
      </c>
      <c r="E285" s="148" t="s">
        <v>378</v>
      </c>
      <c r="F285" s="46">
        <v>2.0</v>
      </c>
      <c r="G285" s="156" t="s">
        <v>152</v>
      </c>
      <c r="H285" s="48">
        <f>VLOOKUP(G285,'Equipment Pricing'!A:C,3,0)</f>
        <v>836</v>
      </c>
      <c r="I285" s="48">
        <v>857.0</v>
      </c>
      <c r="J285" s="101">
        <v>310.0</v>
      </c>
      <c r="K285" s="101">
        <f t="shared" si="1"/>
        <v>110.865</v>
      </c>
      <c r="L285" s="101">
        <v>146.0</v>
      </c>
      <c r="M285" s="101">
        <f t="shared" si="2"/>
        <v>1423.865</v>
      </c>
      <c r="N285" s="101">
        <f t="shared" si="3"/>
        <v>601.135</v>
      </c>
      <c r="O285" s="51">
        <v>2025.0</v>
      </c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44" t="s">
        <v>207</v>
      </c>
      <c r="B286" s="45" t="s">
        <v>208</v>
      </c>
      <c r="C286" s="45" t="s">
        <v>206</v>
      </c>
      <c r="D286" s="46" t="s">
        <v>42</v>
      </c>
      <c r="E286" s="148" t="s">
        <v>378</v>
      </c>
      <c r="F286" s="46">
        <v>2.5</v>
      </c>
      <c r="G286" s="156" t="s">
        <v>153</v>
      </c>
      <c r="H286" s="48">
        <f>VLOOKUP(G286,'Equipment Pricing'!A:C,3,0)</f>
        <v>872</v>
      </c>
      <c r="I286" s="48">
        <v>893.0</v>
      </c>
      <c r="J286" s="101">
        <v>310.0</v>
      </c>
      <c r="K286" s="101">
        <f t="shared" si="1"/>
        <v>114.285</v>
      </c>
      <c r="L286" s="101">
        <v>146.0</v>
      </c>
      <c r="M286" s="101">
        <f t="shared" si="2"/>
        <v>1463.285</v>
      </c>
      <c r="N286" s="101">
        <f t="shared" si="3"/>
        <v>586.715</v>
      </c>
      <c r="O286" s="51">
        <v>2050.0</v>
      </c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44" t="s">
        <v>207</v>
      </c>
      <c r="B287" s="45" t="s">
        <v>208</v>
      </c>
      <c r="C287" s="45" t="s">
        <v>206</v>
      </c>
      <c r="D287" s="46" t="s">
        <v>42</v>
      </c>
      <c r="E287" s="148" t="s">
        <v>378</v>
      </c>
      <c r="F287" s="46">
        <v>2.5</v>
      </c>
      <c r="G287" s="156" t="s">
        <v>153</v>
      </c>
      <c r="H287" s="48">
        <f>VLOOKUP(G287,'Equipment Pricing'!A:C,3,0)</f>
        <v>872</v>
      </c>
      <c r="I287" s="48">
        <v>893.0</v>
      </c>
      <c r="J287" s="101">
        <v>310.0</v>
      </c>
      <c r="K287" s="101">
        <f t="shared" si="1"/>
        <v>114.285</v>
      </c>
      <c r="L287" s="101">
        <v>146.0</v>
      </c>
      <c r="M287" s="101">
        <f t="shared" si="2"/>
        <v>1463.285</v>
      </c>
      <c r="N287" s="101">
        <f t="shared" si="3"/>
        <v>586.715</v>
      </c>
      <c r="O287" s="51">
        <v>2050.0</v>
      </c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44" t="s">
        <v>207</v>
      </c>
      <c r="B288" s="45" t="s">
        <v>208</v>
      </c>
      <c r="C288" s="45" t="s">
        <v>206</v>
      </c>
      <c r="D288" s="46" t="s">
        <v>42</v>
      </c>
      <c r="E288" s="148" t="s">
        <v>378</v>
      </c>
      <c r="F288" s="46">
        <v>3.0</v>
      </c>
      <c r="G288" s="156" t="s">
        <v>155</v>
      </c>
      <c r="H288" s="48">
        <f>VLOOKUP(G288,'Equipment Pricing'!A:C,3,0)</f>
        <v>977</v>
      </c>
      <c r="I288" s="48">
        <v>1002.0</v>
      </c>
      <c r="J288" s="101">
        <v>310.0</v>
      </c>
      <c r="K288" s="101">
        <f t="shared" si="1"/>
        <v>124.64</v>
      </c>
      <c r="L288" s="101">
        <v>146.0</v>
      </c>
      <c r="M288" s="101">
        <f t="shared" si="2"/>
        <v>1582.64</v>
      </c>
      <c r="N288" s="101">
        <f t="shared" si="3"/>
        <v>567.36</v>
      </c>
      <c r="O288" s="51">
        <v>2150.0</v>
      </c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44" t="s">
        <v>207</v>
      </c>
      <c r="B289" s="45" t="s">
        <v>208</v>
      </c>
      <c r="C289" s="45" t="s">
        <v>206</v>
      </c>
      <c r="D289" s="46" t="s">
        <v>42</v>
      </c>
      <c r="E289" s="148" t="s">
        <v>378</v>
      </c>
      <c r="F289" s="46">
        <v>3.5</v>
      </c>
      <c r="G289" s="156" t="s">
        <v>157</v>
      </c>
      <c r="H289" s="48">
        <f>VLOOKUP(G289,'Equipment Pricing'!A:C,3,0)</f>
        <v>1102</v>
      </c>
      <c r="I289" s="48">
        <v>1130.0</v>
      </c>
      <c r="J289" s="101">
        <v>310.0</v>
      </c>
      <c r="K289" s="101">
        <f t="shared" si="1"/>
        <v>136.8</v>
      </c>
      <c r="L289" s="101">
        <v>146.0</v>
      </c>
      <c r="M289" s="101">
        <f t="shared" si="2"/>
        <v>1722.8</v>
      </c>
      <c r="N289" s="101">
        <f t="shared" si="3"/>
        <v>662.2</v>
      </c>
      <c r="O289" s="51">
        <v>2385.0</v>
      </c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44" t="s">
        <v>207</v>
      </c>
      <c r="B290" s="45" t="s">
        <v>208</v>
      </c>
      <c r="C290" s="45" t="s">
        <v>206</v>
      </c>
      <c r="D290" s="46" t="s">
        <v>42</v>
      </c>
      <c r="E290" s="148" t="s">
        <v>378</v>
      </c>
      <c r="F290" s="46">
        <v>3.5</v>
      </c>
      <c r="G290" s="156" t="s">
        <v>157</v>
      </c>
      <c r="H290" s="48">
        <f>VLOOKUP(G290,'Equipment Pricing'!A:C,3,0)</f>
        <v>1102</v>
      </c>
      <c r="I290" s="48">
        <v>1130.0</v>
      </c>
      <c r="J290" s="101">
        <v>310.0</v>
      </c>
      <c r="K290" s="101">
        <f t="shared" si="1"/>
        <v>136.8</v>
      </c>
      <c r="L290" s="101">
        <v>146.0</v>
      </c>
      <c r="M290" s="101">
        <f t="shared" si="2"/>
        <v>1722.8</v>
      </c>
      <c r="N290" s="101">
        <f t="shared" si="3"/>
        <v>662.2</v>
      </c>
      <c r="O290" s="51">
        <v>2385.0</v>
      </c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44" t="s">
        <v>207</v>
      </c>
      <c r="B291" s="45" t="s">
        <v>208</v>
      </c>
      <c r="C291" s="45" t="s">
        <v>206</v>
      </c>
      <c r="D291" s="46" t="s">
        <v>42</v>
      </c>
      <c r="E291" s="148" t="s">
        <v>378</v>
      </c>
      <c r="F291" s="46">
        <v>4.0</v>
      </c>
      <c r="G291" s="156" t="s">
        <v>160</v>
      </c>
      <c r="H291" s="48">
        <f>VLOOKUP(G291,'Equipment Pricing'!A:C,3,0)</f>
        <v>1305</v>
      </c>
      <c r="I291" s="48">
        <v>1338.0</v>
      </c>
      <c r="J291" s="101">
        <v>310.0</v>
      </c>
      <c r="K291" s="101">
        <f t="shared" si="1"/>
        <v>156.56</v>
      </c>
      <c r="L291" s="101">
        <v>146.0</v>
      </c>
      <c r="M291" s="101">
        <f t="shared" si="2"/>
        <v>1950.56</v>
      </c>
      <c r="N291" s="101">
        <f t="shared" si="3"/>
        <v>499.44</v>
      </c>
      <c r="O291" s="51">
        <v>2450.0</v>
      </c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44" t="s">
        <v>207</v>
      </c>
      <c r="B292" s="45" t="s">
        <v>208</v>
      </c>
      <c r="C292" s="45" t="s">
        <v>206</v>
      </c>
      <c r="D292" s="46" t="s">
        <v>42</v>
      </c>
      <c r="E292" s="148" t="s">
        <v>378</v>
      </c>
      <c r="F292" s="46">
        <v>4.0</v>
      </c>
      <c r="G292" s="156" t="s">
        <v>160</v>
      </c>
      <c r="H292" s="48">
        <f>VLOOKUP(G292,'Equipment Pricing'!A:C,3,0)</f>
        <v>1305</v>
      </c>
      <c r="I292" s="48">
        <v>1338.0</v>
      </c>
      <c r="J292" s="101">
        <v>310.0</v>
      </c>
      <c r="K292" s="101">
        <f t="shared" si="1"/>
        <v>156.56</v>
      </c>
      <c r="L292" s="101">
        <v>146.0</v>
      </c>
      <c r="M292" s="101">
        <f t="shared" si="2"/>
        <v>1950.56</v>
      </c>
      <c r="N292" s="101">
        <f t="shared" si="3"/>
        <v>499.44</v>
      </c>
      <c r="O292" s="51">
        <v>2450.0</v>
      </c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44" t="s">
        <v>207</v>
      </c>
      <c r="B293" s="45" t="s">
        <v>208</v>
      </c>
      <c r="C293" s="45" t="s">
        <v>206</v>
      </c>
      <c r="D293" s="46" t="s">
        <v>42</v>
      </c>
      <c r="E293" s="148" t="s">
        <v>378</v>
      </c>
      <c r="F293" s="46">
        <v>5.0</v>
      </c>
      <c r="G293" s="156" t="s">
        <v>162</v>
      </c>
      <c r="H293" s="48">
        <f>VLOOKUP(G293,'Equipment Pricing'!A:C,3,0)</f>
        <v>1433</v>
      </c>
      <c r="I293" s="48">
        <v>1468.0</v>
      </c>
      <c r="J293" s="101">
        <v>310.0</v>
      </c>
      <c r="K293" s="101">
        <f t="shared" si="1"/>
        <v>168.91</v>
      </c>
      <c r="L293" s="101">
        <v>146.0</v>
      </c>
      <c r="M293" s="101">
        <f t="shared" si="2"/>
        <v>2092.91</v>
      </c>
      <c r="N293" s="101">
        <f t="shared" si="3"/>
        <v>557.09</v>
      </c>
      <c r="O293" s="51">
        <v>2650.0</v>
      </c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44" t="s">
        <v>207</v>
      </c>
      <c r="B294" s="45" t="s">
        <v>208</v>
      </c>
      <c r="C294" s="45" t="s">
        <v>206</v>
      </c>
      <c r="D294" s="46" t="s">
        <v>42</v>
      </c>
      <c r="E294" s="148" t="s">
        <v>378</v>
      </c>
      <c r="F294" s="46">
        <v>5.0</v>
      </c>
      <c r="G294" s="156" t="s">
        <v>162</v>
      </c>
      <c r="H294" s="48">
        <f>VLOOKUP(G294,'Equipment Pricing'!A:C,3,0)</f>
        <v>1433</v>
      </c>
      <c r="I294" s="48">
        <v>1468.0</v>
      </c>
      <c r="J294" s="101">
        <v>310.0</v>
      </c>
      <c r="K294" s="101">
        <f t="shared" si="1"/>
        <v>168.91</v>
      </c>
      <c r="L294" s="101">
        <v>146.0</v>
      </c>
      <c r="M294" s="101">
        <f t="shared" si="2"/>
        <v>2092.91</v>
      </c>
      <c r="N294" s="101">
        <f t="shared" si="3"/>
        <v>557.09</v>
      </c>
      <c r="O294" s="51">
        <v>2650.0</v>
      </c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44" t="s">
        <v>209</v>
      </c>
      <c r="B295" s="45" t="s">
        <v>210</v>
      </c>
      <c r="C295" s="44" t="s">
        <v>148</v>
      </c>
      <c r="D295" s="46" t="s">
        <v>42</v>
      </c>
      <c r="E295" s="148" t="s">
        <v>378</v>
      </c>
      <c r="F295" s="46">
        <v>1.5</v>
      </c>
      <c r="G295" s="47" t="s">
        <v>187</v>
      </c>
      <c r="H295" s="48">
        <f>VLOOKUP(G295,'Equipment Pricing'!A:C,3,0)</f>
        <v>815</v>
      </c>
      <c r="I295" s="154">
        <v>815.0</v>
      </c>
      <c r="J295" s="101">
        <v>310.0</v>
      </c>
      <c r="K295" s="101">
        <f t="shared" si="1"/>
        <v>106.875</v>
      </c>
      <c r="L295" s="101">
        <v>146.0</v>
      </c>
      <c r="M295" s="101">
        <f t="shared" si="2"/>
        <v>1377.875</v>
      </c>
      <c r="N295" s="101">
        <f t="shared" si="3"/>
        <v>647.125</v>
      </c>
      <c r="O295" s="51">
        <v>2025.0</v>
      </c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44" t="s">
        <v>209</v>
      </c>
      <c r="B296" s="45" t="s">
        <v>210</v>
      </c>
      <c r="C296" s="44" t="s">
        <v>148</v>
      </c>
      <c r="D296" s="46" t="s">
        <v>42</v>
      </c>
      <c r="E296" s="148" t="s">
        <v>378</v>
      </c>
      <c r="F296" s="46">
        <v>2.0</v>
      </c>
      <c r="G296" s="47" t="s">
        <v>189</v>
      </c>
      <c r="H296" s="48">
        <f>VLOOKUP(G296,'Equipment Pricing'!A:C,3,0)</f>
        <v>815</v>
      </c>
      <c r="I296" s="154">
        <v>815.0</v>
      </c>
      <c r="J296" s="101">
        <v>310.0</v>
      </c>
      <c r="K296" s="101">
        <f t="shared" si="1"/>
        <v>106.875</v>
      </c>
      <c r="L296" s="101">
        <v>146.0</v>
      </c>
      <c r="M296" s="101">
        <f t="shared" si="2"/>
        <v>1377.875</v>
      </c>
      <c r="N296" s="101">
        <f t="shared" si="3"/>
        <v>647.125</v>
      </c>
      <c r="O296" s="51">
        <v>2025.0</v>
      </c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44" t="s">
        <v>209</v>
      </c>
      <c r="B297" s="45" t="s">
        <v>210</v>
      </c>
      <c r="C297" s="44" t="s">
        <v>148</v>
      </c>
      <c r="D297" s="46" t="s">
        <v>42</v>
      </c>
      <c r="E297" s="148" t="s">
        <v>378</v>
      </c>
      <c r="F297" s="46">
        <v>2.5</v>
      </c>
      <c r="G297" s="47" t="s">
        <v>191</v>
      </c>
      <c r="H297" s="48">
        <f>VLOOKUP(G297,'Equipment Pricing'!A:C,3,0)</f>
        <v>834</v>
      </c>
      <c r="I297" s="154">
        <v>834.0</v>
      </c>
      <c r="J297" s="101">
        <v>310.0</v>
      </c>
      <c r="K297" s="101">
        <f t="shared" si="1"/>
        <v>108.68</v>
      </c>
      <c r="L297" s="101">
        <v>146.0</v>
      </c>
      <c r="M297" s="101">
        <f t="shared" si="2"/>
        <v>1398.68</v>
      </c>
      <c r="N297" s="101">
        <f t="shared" si="3"/>
        <v>651.32</v>
      </c>
      <c r="O297" s="51">
        <v>2050.0</v>
      </c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44" t="s">
        <v>209</v>
      </c>
      <c r="B298" s="45" t="s">
        <v>210</v>
      </c>
      <c r="C298" s="44" t="s">
        <v>148</v>
      </c>
      <c r="D298" s="46" t="s">
        <v>42</v>
      </c>
      <c r="E298" s="148" t="s">
        <v>378</v>
      </c>
      <c r="F298" s="46">
        <v>2.5</v>
      </c>
      <c r="G298" s="47" t="s">
        <v>191</v>
      </c>
      <c r="H298" s="48">
        <f>VLOOKUP(G298,'Equipment Pricing'!A:C,3,0)</f>
        <v>834</v>
      </c>
      <c r="I298" s="154">
        <v>834.0</v>
      </c>
      <c r="J298" s="101">
        <v>310.0</v>
      </c>
      <c r="K298" s="101">
        <f t="shared" si="1"/>
        <v>108.68</v>
      </c>
      <c r="L298" s="101">
        <v>146.0</v>
      </c>
      <c r="M298" s="101">
        <f t="shared" si="2"/>
        <v>1398.68</v>
      </c>
      <c r="N298" s="101">
        <f t="shared" si="3"/>
        <v>651.32</v>
      </c>
      <c r="O298" s="51">
        <v>2050.0</v>
      </c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44" t="s">
        <v>209</v>
      </c>
      <c r="B299" s="45" t="s">
        <v>210</v>
      </c>
      <c r="C299" s="44" t="s">
        <v>148</v>
      </c>
      <c r="D299" s="46" t="s">
        <v>42</v>
      </c>
      <c r="E299" s="148" t="s">
        <v>378</v>
      </c>
      <c r="F299" s="46">
        <v>3.0</v>
      </c>
      <c r="G299" s="47" t="s">
        <v>192</v>
      </c>
      <c r="H299" s="48">
        <f>VLOOKUP(G299,'Equipment Pricing'!A:C,3,0)</f>
        <v>910</v>
      </c>
      <c r="I299" s="154">
        <v>910.0</v>
      </c>
      <c r="J299" s="101">
        <v>310.0</v>
      </c>
      <c r="K299" s="101">
        <f t="shared" si="1"/>
        <v>115.9</v>
      </c>
      <c r="L299" s="101">
        <v>146.0</v>
      </c>
      <c r="M299" s="101">
        <f t="shared" si="2"/>
        <v>1481.9</v>
      </c>
      <c r="N299" s="101">
        <f t="shared" si="3"/>
        <v>668.1</v>
      </c>
      <c r="O299" s="51">
        <v>2150.0</v>
      </c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44" t="s">
        <v>209</v>
      </c>
      <c r="B300" s="45" t="s">
        <v>210</v>
      </c>
      <c r="C300" s="44" t="s">
        <v>148</v>
      </c>
      <c r="D300" s="46" t="s">
        <v>42</v>
      </c>
      <c r="E300" s="148" t="s">
        <v>378</v>
      </c>
      <c r="F300" s="46">
        <v>3.5</v>
      </c>
      <c r="G300" s="47" t="s">
        <v>194</v>
      </c>
      <c r="H300" s="48">
        <f>VLOOKUP(G300,'Equipment Pricing'!A:C,3,0)</f>
        <v>1144</v>
      </c>
      <c r="I300" s="154">
        <v>1144.0</v>
      </c>
      <c r="J300" s="101">
        <v>310.0</v>
      </c>
      <c r="K300" s="101">
        <f t="shared" si="1"/>
        <v>138.13</v>
      </c>
      <c r="L300" s="101">
        <v>146.0</v>
      </c>
      <c r="M300" s="101">
        <f t="shared" si="2"/>
        <v>1738.13</v>
      </c>
      <c r="N300" s="101">
        <f t="shared" si="3"/>
        <v>646.87</v>
      </c>
      <c r="O300" s="51">
        <v>2385.0</v>
      </c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44" t="s">
        <v>209</v>
      </c>
      <c r="B301" s="45" t="s">
        <v>210</v>
      </c>
      <c r="C301" s="44" t="s">
        <v>148</v>
      </c>
      <c r="D301" s="46" t="s">
        <v>42</v>
      </c>
      <c r="E301" s="148" t="s">
        <v>378</v>
      </c>
      <c r="F301" s="46">
        <v>3.5</v>
      </c>
      <c r="G301" s="47" t="s">
        <v>194</v>
      </c>
      <c r="H301" s="48">
        <f>VLOOKUP(G301,'Equipment Pricing'!A:C,3,0)</f>
        <v>1144</v>
      </c>
      <c r="I301" s="154">
        <v>1144.0</v>
      </c>
      <c r="J301" s="101">
        <v>310.0</v>
      </c>
      <c r="K301" s="101">
        <f t="shared" si="1"/>
        <v>138.13</v>
      </c>
      <c r="L301" s="101">
        <v>146.0</v>
      </c>
      <c r="M301" s="101">
        <f t="shared" si="2"/>
        <v>1738.13</v>
      </c>
      <c r="N301" s="101">
        <f t="shared" si="3"/>
        <v>646.87</v>
      </c>
      <c r="O301" s="51">
        <v>2385.0</v>
      </c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44" t="s">
        <v>209</v>
      </c>
      <c r="B302" s="45" t="s">
        <v>210</v>
      </c>
      <c r="C302" s="44" t="s">
        <v>148</v>
      </c>
      <c r="D302" s="46" t="s">
        <v>42</v>
      </c>
      <c r="E302" s="148" t="s">
        <v>378</v>
      </c>
      <c r="F302" s="46">
        <v>4.0</v>
      </c>
      <c r="G302" s="47" t="s">
        <v>196</v>
      </c>
      <c r="H302" s="48">
        <f>VLOOKUP(G302,'Equipment Pricing'!A:C,3,0)</f>
        <v>1191</v>
      </c>
      <c r="I302" s="154">
        <v>1191.0</v>
      </c>
      <c r="J302" s="101">
        <v>310.0</v>
      </c>
      <c r="K302" s="101">
        <f t="shared" si="1"/>
        <v>142.595</v>
      </c>
      <c r="L302" s="101">
        <v>146.0</v>
      </c>
      <c r="M302" s="101">
        <f t="shared" si="2"/>
        <v>1789.595</v>
      </c>
      <c r="N302" s="101">
        <f t="shared" si="3"/>
        <v>660.405</v>
      </c>
      <c r="O302" s="51">
        <v>2450.0</v>
      </c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44" t="s">
        <v>209</v>
      </c>
      <c r="B303" s="45" t="s">
        <v>210</v>
      </c>
      <c r="C303" s="44" t="s">
        <v>148</v>
      </c>
      <c r="D303" s="46" t="s">
        <v>42</v>
      </c>
      <c r="E303" s="148" t="s">
        <v>378</v>
      </c>
      <c r="F303" s="46">
        <v>4.0</v>
      </c>
      <c r="G303" s="47" t="s">
        <v>196</v>
      </c>
      <c r="H303" s="48">
        <f>VLOOKUP(G303,'Equipment Pricing'!A:C,3,0)</f>
        <v>1191</v>
      </c>
      <c r="I303" s="154">
        <v>1191.0</v>
      </c>
      <c r="J303" s="101">
        <v>310.0</v>
      </c>
      <c r="K303" s="101">
        <f t="shared" si="1"/>
        <v>142.595</v>
      </c>
      <c r="L303" s="101">
        <v>146.0</v>
      </c>
      <c r="M303" s="101">
        <f t="shared" si="2"/>
        <v>1789.595</v>
      </c>
      <c r="N303" s="101">
        <f t="shared" si="3"/>
        <v>660.405</v>
      </c>
      <c r="O303" s="51">
        <v>2450.0</v>
      </c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44" t="s">
        <v>209</v>
      </c>
      <c r="B304" s="45" t="s">
        <v>210</v>
      </c>
      <c r="C304" s="44" t="s">
        <v>148</v>
      </c>
      <c r="D304" s="46" t="s">
        <v>42</v>
      </c>
      <c r="E304" s="148" t="s">
        <v>378</v>
      </c>
      <c r="F304" s="46">
        <v>5.0</v>
      </c>
      <c r="G304" s="47" t="s">
        <v>198</v>
      </c>
      <c r="H304" s="48">
        <f>VLOOKUP(G304,'Equipment Pricing'!A:C,3,0)</f>
        <v>1374</v>
      </c>
      <c r="I304" s="154">
        <v>1374.0</v>
      </c>
      <c r="J304" s="101">
        <v>310.0</v>
      </c>
      <c r="K304" s="101">
        <f t="shared" si="1"/>
        <v>159.98</v>
      </c>
      <c r="L304" s="101">
        <v>146.0</v>
      </c>
      <c r="M304" s="101">
        <f t="shared" si="2"/>
        <v>1989.98</v>
      </c>
      <c r="N304" s="101">
        <f t="shared" si="3"/>
        <v>660.02</v>
      </c>
      <c r="O304" s="51">
        <v>2650.0</v>
      </c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44" t="s">
        <v>209</v>
      </c>
      <c r="B305" s="45" t="s">
        <v>210</v>
      </c>
      <c r="C305" s="44" t="s">
        <v>148</v>
      </c>
      <c r="D305" s="46" t="s">
        <v>42</v>
      </c>
      <c r="E305" s="148" t="s">
        <v>378</v>
      </c>
      <c r="F305" s="46">
        <v>5.0</v>
      </c>
      <c r="G305" s="47" t="s">
        <v>198</v>
      </c>
      <c r="H305" s="48">
        <f>VLOOKUP(G305,'Equipment Pricing'!A:C,3,0)</f>
        <v>1374</v>
      </c>
      <c r="I305" s="154">
        <v>1374.0</v>
      </c>
      <c r="J305" s="101">
        <v>310.0</v>
      </c>
      <c r="K305" s="101">
        <f t="shared" si="1"/>
        <v>159.98</v>
      </c>
      <c r="L305" s="101">
        <v>146.0</v>
      </c>
      <c r="M305" s="101">
        <f t="shared" si="2"/>
        <v>1989.98</v>
      </c>
      <c r="N305" s="101">
        <f t="shared" si="3"/>
        <v>660.02</v>
      </c>
      <c r="O305" s="51">
        <v>2650.0</v>
      </c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44" t="s">
        <v>211</v>
      </c>
      <c r="B306" s="45" t="s">
        <v>210</v>
      </c>
      <c r="C306" s="45" t="s">
        <v>93</v>
      </c>
      <c r="D306" s="46" t="s">
        <v>42</v>
      </c>
      <c r="E306" s="148" t="s">
        <v>378</v>
      </c>
      <c r="F306" s="46">
        <v>1.5</v>
      </c>
      <c r="G306" s="47" t="s">
        <v>44</v>
      </c>
      <c r="H306" s="48">
        <f>VLOOKUP(G306,'Equipment Pricing'!A:C,3,0)</f>
        <v>815</v>
      </c>
      <c r="I306" s="154">
        <v>815.0</v>
      </c>
      <c r="J306" s="101">
        <v>310.0</v>
      </c>
      <c r="K306" s="101">
        <f t="shared" si="1"/>
        <v>106.875</v>
      </c>
      <c r="L306" s="101">
        <v>146.0</v>
      </c>
      <c r="M306" s="101">
        <f t="shared" si="2"/>
        <v>1377.875</v>
      </c>
      <c r="N306" s="101">
        <f t="shared" si="3"/>
        <v>647.125</v>
      </c>
      <c r="O306" s="51">
        <v>2025.0</v>
      </c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44" t="s">
        <v>211</v>
      </c>
      <c r="B307" s="45" t="s">
        <v>210</v>
      </c>
      <c r="C307" s="45" t="s">
        <v>93</v>
      </c>
      <c r="D307" s="46" t="s">
        <v>42</v>
      </c>
      <c r="E307" s="148" t="s">
        <v>378</v>
      </c>
      <c r="F307" s="46">
        <v>2.0</v>
      </c>
      <c r="G307" s="47" t="s">
        <v>51</v>
      </c>
      <c r="H307" s="48">
        <f>VLOOKUP(G307,'Equipment Pricing'!A:C,3,0)</f>
        <v>815</v>
      </c>
      <c r="I307" s="154">
        <v>815.0</v>
      </c>
      <c r="J307" s="101">
        <v>310.0</v>
      </c>
      <c r="K307" s="101">
        <f t="shared" si="1"/>
        <v>106.875</v>
      </c>
      <c r="L307" s="101">
        <v>146.0</v>
      </c>
      <c r="M307" s="101">
        <f t="shared" si="2"/>
        <v>1377.875</v>
      </c>
      <c r="N307" s="101">
        <f t="shared" si="3"/>
        <v>647.125</v>
      </c>
      <c r="O307" s="51">
        <v>2025.0</v>
      </c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44" t="s">
        <v>211</v>
      </c>
      <c r="B308" s="45" t="s">
        <v>210</v>
      </c>
      <c r="C308" s="45" t="s">
        <v>93</v>
      </c>
      <c r="D308" s="46" t="s">
        <v>42</v>
      </c>
      <c r="E308" s="148" t="s">
        <v>378</v>
      </c>
      <c r="F308" s="46">
        <v>2.5</v>
      </c>
      <c r="G308" s="47" t="s">
        <v>59</v>
      </c>
      <c r="H308" s="48">
        <f>VLOOKUP(G308,'Equipment Pricing'!A:C,3,0)</f>
        <v>834</v>
      </c>
      <c r="I308" s="154">
        <v>834.0</v>
      </c>
      <c r="J308" s="101">
        <v>310.0</v>
      </c>
      <c r="K308" s="101">
        <f t="shared" si="1"/>
        <v>108.68</v>
      </c>
      <c r="L308" s="101">
        <v>146.0</v>
      </c>
      <c r="M308" s="101">
        <f t="shared" si="2"/>
        <v>1398.68</v>
      </c>
      <c r="N308" s="101">
        <f t="shared" si="3"/>
        <v>651.32</v>
      </c>
      <c r="O308" s="51">
        <v>2050.0</v>
      </c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44" t="s">
        <v>211</v>
      </c>
      <c r="B309" s="45" t="s">
        <v>210</v>
      </c>
      <c r="C309" s="45" t="s">
        <v>93</v>
      </c>
      <c r="D309" s="46" t="s">
        <v>42</v>
      </c>
      <c r="E309" s="148" t="s">
        <v>378</v>
      </c>
      <c r="F309" s="46">
        <v>3.0</v>
      </c>
      <c r="G309" s="47" t="s">
        <v>64</v>
      </c>
      <c r="H309" s="48">
        <f>VLOOKUP(G309,'Equipment Pricing'!A:C,3,0)</f>
        <v>910</v>
      </c>
      <c r="I309" s="154">
        <v>910.0</v>
      </c>
      <c r="J309" s="101">
        <v>310.0</v>
      </c>
      <c r="K309" s="101">
        <f t="shared" si="1"/>
        <v>115.9</v>
      </c>
      <c r="L309" s="101">
        <v>146.0</v>
      </c>
      <c r="M309" s="101">
        <f t="shared" si="2"/>
        <v>1481.9</v>
      </c>
      <c r="N309" s="101">
        <f t="shared" si="3"/>
        <v>668.1</v>
      </c>
      <c r="O309" s="51">
        <v>2150.0</v>
      </c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44" t="s">
        <v>211</v>
      </c>
      <c r="B310" s="45" t="s">
        <v>210</v>
      </c>
      <c r="C310" s="45" t="s">
        <v>93</v>
      </c>
      <c r="D310" s="46" t="s">
        <v>42</v>
      </c>
      <c r="E310" s="148" t="s">
        <v>378</v>
      </c>
      <c r="F310" s="46">
        <v>3.5</v>
      </c>
      <c r="G310" s="47" t="s">
        <v>71</v>
      </c>
      <c r="H310" s="48">
        <f>VLOOKUP(G310,'Equipment Pricing'!A:C,3,0)</f>
        <v>1144</v>
      </c>
      <c r="I310" s="154">
        <v>1144.0</v>
      </c>
      <c r="J310" s="101">
        <v>310.0</v>
      </c>
      <c r="K310" s="101">
        <f t="shared" si="1"/>
        <v>138.13</v>
      </c>
      <c r="L310" s="101">
        <v>146.0</v>
      </c>
      <c r="M310" s="101">
        <f t="shared" si="2"/>
        <v>1738.13</v>
      </c>
      <c r="N310" s="101">
        <f t="shared" si="3"/>
        <v>646.87</v>
      </c>
      <c r="O310" s="51">
        <v>2385.0</v>
      </c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44" t="s">
        <v>211</v>
      </c>
      <c r="B311" s="45" t="s">
        <v>210</v>
      </c>
      <c r="C311" s="45" t="s">
        <v>93</v>
      </c>
      <c r="D311" s="46" t="s">
        <v>42</v>
      </c>
      <c r="E311" s="148" t="s">
        <v>378</v>
      </c>
      <c r="F311" s="46">
        <v>4.0</v>
      </c>
      <c r="G311" s="47" t="s">
        <v>78</v>
      </c>
      <c r="H311" s="48">
        <f>VLOOKUP(G311,'Equipment Pricing'!A:C,3,0)</f>
        <v>1191</v>
      </c>
      <c r="I311" s="154">
        <v>1191.0</v>
      </c>
      <c r="J311" s="101">
        <v>310.0</v>
      </c>
      <c r="K311" s="101">
        <f t="shared" si="1"/>
        <v>142.595</v>
      </c>
      <c r="L311" s="101">
        <v>146.0</v>
      </c>
      <c r="M311" s="101">
        <f t="shared" si="2"/>
        <v>1789.595</v>
      </c>
      <c r="N311" s="101">
        <f t="shared" si="3"/>
        <v>660.405</v>
      </c>
      <c r="O311" s="51">
        <v>2450.0</v>
      </c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44" t="s">
        <v>211</v>
      </c>
      <c r="B312" s="45" t="s">
        <v>210</v>
      </c>
      <c r="C312" s="45" t="s">
        <v>93</v>
      </c>
      <c r="D312" s="46" t="s">
        <v>42</v>
      </c>
      <c r="E312" s="148" t="s">
        <v>378</v>
      </c>
      <c r="F312" s="46">
        <v>5.0</v>
      </c>
      <c r="G312" s="47" t="s">
        <v>83</v>
      </c>
      <c r="H312" s="48">
        <f>VLOOKUP(G312,'Equipment Pricing'!A:C,3,0)</f>
        <v>1374</v>
      </c>
      <c r="I312" s="154">
        <v>1374.0</v>
      </c>
      <c r="J312" s="101">
        <v>310.0</v>
      </c>
      <c r="K312" s="101">
        <f t="shared" si="1"/>
        <v>159.98</v>
      </c>
      <c r="L312" s="101">
        <v>146.0</v>
      </c>
      <c r="M312" s="101">
        <f t="shared" si="2"/>
        <v>1989.98</v>
      </c>
      <c r="N312" s="101">
        <f t="shared" si="3"/>
        <v>660.02</v>
      </c>
      <c r="O312" s="51">
        <v>2650.0</v>
      </c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45" t="s">
        <v>212</v>
      </c>
      <c r="B313" s="45" t="s">
        <v>115</v>
      </c>
      <c r="C313" s="45" t="s">
        <v>116</v>
      </c>
      <c r="D313" s="46" t="s">
        <v>42</v>
      </c>
      <c r="E313" s="148" t="s">
        <v>378</v>
      </c>
      <c r="F313" s="55">
        <v>1.5</v>
      </c>
      <c r="G313" s="47" t="s">
        <v>117</v>
      </c>
      <c r="H313" s="48">
        <f>VLOOKUP(G313,'Equipment Pricing'!A:C,3,0)</f>
        <v>815</v>
      </c>
      <c r="I313" s="154">
        <v>815.0</v>
      </c>
      <c r="J313" s="101">
        <v>310.0</v>
      </c>
      <c r="K313" s="101">
        <f t="shared" si="1"/>
        <v>106.875</v>
      </c>
      <c r="L313" s="101">
        <v>146.0</v>
      </c>
      <c r="M313" s="101">
        <f t="shared" si="2"/>
        <v>1377.875</v>
      </c>
      <c r="N313" s="101">
        <f t="shared" si="3"/>
        <v>647.125</v>
      </c>
      <c r="O313" s="51">
        <v>2025.0</v>
      </c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45" t="s">
        <v>212</v>
      </c>
      <c r="B314" s="45" t="s">
        <v>115</v>
      </c>
      <c r="C314" s="45" t="s">
        <v>116</v>
      </c>
      <c r="D314" s="46" t="s">
        <v>42</v>
      </c>
      <c r="E314" s="148" t="s">
        <v>378</v>
      </c>
      <c r="F314" s="55">
        <v>1.5</v>
      </c>
      <c r="G314" s="47" t="s">
        <v>117</v>
      </c>
      <c r="H314" s="48">
        <f>VLOOKUP(G314,'Equipment Pricing'!A:C,3,0)</f>
        <v>815</v>
      </c>
      <c r="I314" s="154">
        <v>815.0</v>
      </c>
      <c r="J314" s="101">
        <v>310.0</v>
      </c>
      <c r="K314" s="101">
        <f t="shared" si="1"/>
        <v>106.875</v>
      </c>
      <c r="L314" s="101">
        <v>146.0</v>
      </c>
      <c r="M314" s="101">
        <f t="shared" si="2"/>
        <v>1377.875</v>
      </c>
      <c r="N314" s="101">
        <f t="shared" si="3"/>
        <v>647.125</v>
      </c>
      <c r="O314" s="51">
        <v>2025.0</v>
      </c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45" t="s">
        <v>212</v>
      </c>
      <c r="B315" s="45" t="s">
        <v>115</v>
      </c>
      <c r="C315" s="45" t="s">
        <v>116</v>
      </c>
      <c r="D315" s="46" t="s">
        <v>42</v>
      </c>
      <c r="E315" s="148" t="s">
        <v>378</v>
      </c>
      <c r="F315" s="55">
        <v>1.5</v>
      </c>
      <c r="G315" s="47" t="s">
        <v>117</v>
      </c>
      <c r="H315" s="48">
        <f>VLOOKUP(G315,'Equipment Pricing'!A:C,3,0)</f>
        <v>815</v>
      </c>
      <c r="I315" s="154">
        <v>815.0</v>
      </c>
      <c r="J315" s="101">
        <v>310.0</v>
      </c>
      <c r="K315" s="101">
        <f t="shared" si="1"/>
        <v>106.875</v>
      </c>
      <c r="L315" s="101">
        <v>146.0</v>
      </c>
      <c r="M315" s="101">
        <f t="shared" si="2"/>
        <v>1377.875</v>
      </c>
      <c r="N315" s="101">
        <f t="shared" si="3"/>
        <v>647.125</v>
      </c>
      <c r="O315" s="51">
        <v>2025.0</v>
      </c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45" t="s">
        <v>212</v>
      </c>
      <c r="B316" s="45" t="s">
        <v>115</v>
      </c>
      <c r="C316" s="45" t="s">
        <v>116</v>
      </c>
      <c r="D316" s="46" t="s">
        <v>42</v>
      </c>
      <c r="E316" s="148" t="s">
        <v>378</v>
      </c>
      <c r="F316" s="55">
        <v>2.0</v>
      </c>
      <c r="G316" s="47" t="s">
        <v>123</v>
      </c>
      <c r="H316" s="48">
        <f>VLOOKUP(G316,'Equipment Pricing'!A:C,3,0)</f>
        <v>815</v>
      </c>
      <c r="I316" s="154">
        <v>815.0</v>
      </c>
      <c r="J316" s="101">
        <v>310.0</v>
      </c>
      <c r="K316" s="101">
        <f t="shared" si="1"/>
        <v>106.875</v>
      </c>
      <c r="L316" s="101">
        <v>146.0</v>
      </c>
      <c r="M316" s="101">
        <f t="shared" si="2"/>
        <v>1377.875</v>
      </c>
      <c r="N316" s="101">
        <f t="shared" si="3"/>
        <v>647.125</v>
      </c>
      <c r="O316" s="51">
        <v>2025.0</v>
      </c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45" t="s">
        <v>212</v>
      </c>
      <c r="B317" s="45" t="s">
        <v>115</v>
      </c>
      <c r="C317" s="45" t="s">
        <v>116</v>
      </c>
      <c r="D317" s="46" t="s">
        <v>42</v>
      </c>
      <c r="E317" s="148" t="s">
        <v>378</v>
      </c>
      <c r="F317" s="55">
        <v>2.0</v>
      </c>
      <c r="G317" s="47" t="s">
        <v>123</v>
      </c>
      <c r="H317" s="48">
        <f>VLOOKUP(G317,'Equipment Pricing'!A:C,3,0)</f>
        <v>815</v>
      </c>
      <c r="I317" s="154">
        <v>815.0</v>
      </c>
      <c r="J317" s="101">
        <v>310.0</v>
      </c>
      <c r="K317" s="101">
        <f t="shared" si="1"/>
        <v>106.875</v>
      </c>
      <c r="L317" s="101">
        <v>146.0</v>
      </c>
      <c r="M317" s="101">
        <f t="shared" si="2"/>
        <v>1377.875</v>
      </c>
      <c r="N317" s="101">
        <f t="shared" si="3"/>
        <v>647.125</v>
      </c>
      <c r="O317" s="51">
        <v>2025.0</v>
      </c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45" t="s">
        <v>212</v>
      </c>
      <c r="B318" s="45" t="s">
        <v>115</v>
      </c>
      <c r="C318" s="45" t="s">
        <v>116</v>
      </c>
      <c r="D318" s="46" t="s">
        <v>42</v>
      </c>
      <c r="E318" s="148" t="s">
        <v>378</v>
      </c>
      <c r="F318" s="55">
        <v>2.0</v>
      </c>
      <c r="G318" s="47" t="s">
        <v>123</v>
      </c>
      <c r="H318" s="48">
        <f>VLOOKUP(G318,'Equipment Pricing'!A:C,3,0)</f>
        <v>815</v>
      </c>
      <c r="I318" s="154">
        <v>815.0</v>
      </c>
      <c r="J318" s="101">
        <v>310.0</v>
      </c>
      <c r="K318" s="101">
        <f t="shared" si="1"/>
        <v>106.875</v>
      </c>
      <c r="L318" s="101">
        <v>146.0</v>
      </c>
      <c r="M318" s="101">
        <f t="shared" si="2"/>
        <v>1377.875</v>
      </c>
      <c r="N318" s="101">
        <f t="shared" si="3"/>
        <v>647.125</v>
      </c>
      <c r="O318" s="51">
        <v>2025.0</v>
      </c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45" t="s">
        <v>212</v>
      </c>
      <c r="B319" s="45" t="s">
        <v>115</v>
      </c>
      <c r="C319" s="45" t="s">
        <v>116</v>
      </c>
      <c r="D319" s="46" t="s">
        <v>42</v>
      </c>
      <c r="E319" s="148" t="s">
        <v>378</v>
      </c>
      <c r="F319" s="55">
        <v>2.5</v>
      </c>
      <c r="G319" s="47" t="s">
        <v>124</v>
      </c>
      <c r="H319" s="48">
        <f>VLOOKUP(G319,'Equipment Pricing'!A:C,3,0)</f>
        <v>834</v>
      </c>
      <c r="I319" s="154">
        <v>834.0</v>
      </c>
      <c r="J319" s="101">
        <v>310.0</v>
      </c>
      <c r="K319" s="101">
        <f t="shared" si="1"/>
        <v>108.68</v>
      </c>
      <c r="L319" s="101">
        <v>146.0</v>
      </c>
      <c r="M319" s="101">
        <f t="shared" si="2"/>
        <v>1398.68</v>
      </c>
      <c r="N319" s="101">
        <f t="shared" si="3"/>
        <v>651.32</v>
      </c>
      <c r="O319" s="51">
        <v>2050.0</v>
      </c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45" t="s">
        <v>212</v>
      </c>
      <c r="B320" s="45" t="s">
        <v>115</v>
      </c>
      <c r="C320" s="45" t="s">
        <v>116</v>
      </c>
      <c r="D320" s="46" t="s">
        <v>42</v>
      </c>
      <c r="E320" s="148" t="s">
        <v>378</v>
      </c>
      <c r="F320" s="55">
        <v>2.5</v>
      </c>
      <c r="G320" s="47" t="s">
        <v>124</v>
      </c>
      <c r="H320" s="48">
        <f>VLOOKUP(G320,'Equipment Pricing'!A:C,3,0)</f>
        <v>834</v>
      </c>
      <c r="I320" s="154">
        <v>834.0</v>
      </c>
      <c r="J320" s="101">
        <v>310.0</v>
      </c>
      <c r="K320" s="101">
        <f t="shared" si="1"/>
        <v>108.68</v>
      </c>
      <c r="L320" s="101">
        <v>146.0</v>
      </c>
      <c r="M320" s="101">
        <f t="shared" si="2"/>
        <v>1398.68</v>
      </c>
      <c r="N320" s="101">
        <f t="shared" si="3"/>
        <v>651.32</v>
      </c>
      <c r="O320" s="51">
        <v>2050.0</v>
      </c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45" t="s">
        <v>212</v>
      </c>
      <c r="B321" s="45" t="s">
        <v>115</v>
      </c>
      <c r="C321" s="45" t="s">
        <v>116</v>
      </c>
      <c r="D321" s="46" t="s">
        <v>42</v>
      </c>
      <c r="E321" s="148" t="s">
        <v>378</v>
      </c>
      <c r="F321" s="55">
        <v>3.0</v>
      </c>
      <c r="G321" s="47" t="s">
        <v>127</v>
      </c>
      <c r="H321" s="48">
        <f>VLOOKUP(G321,'Equipment Pricing'!A:C,3,0)</f>
        <v>910</v>
      </c>
      <c r="I321" s="154">
        <v>910.0</v>
      </c>
      <c r="J321" s="101">
        <v>310.0</v>
      </c>
      <c r="K321" s="101">
        <f t="shared" si="1"/>
        <v>115.9</v>
      </c>
      <c r="L321" s="101">
        <v>146.0</v>
      </c>
      <c r="M321" s="101">
        <f t="shared" si="2"/>
        <v>1481.9</v>
      </c>
      <c r="N321" s="101">
        <f t="shared" si="3"/>
        <v>668.1</v>
      </c>
      <c r="O321" s="51">
        <v>2150.0</v>
      </c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45" t="s">
        <v>212</v>
      </c>
      <c r="B322" s="45" t="s">
        <v>115</v>
      </c>
      <c r="C322" s="45" t="s">
        <v>116</v>
      </c>
      <c r="D322" s="46" t="s">
        <v>42</v>
      </c>
      <c r="E322" s="148" t="s">
        <v>378</v>
      </c>
      <c r="F322" s="55">
        <v>3.0</v>
      </c>
      <c r="G322" s="47" t="s">
        <v>127</v>
      </c>
      <c r="H322" s="48">
        <f>VLOOKUP(G322,'Equipment Pricing'!A:C,3,0)</f>
        <v>910</v>
      </c>
      <c r="I322" s="154">
        <v>910.0</v>
      </c>
      <c r="J322" s="101">
        <v>310.0</v>
      </c>
      <c r="K322" s="101">
        <f t="shared" si="1"/>
        <v>115.9</v>
      </c>
      <c r="L322" s="101">
        <v>146.0</v>
      </c>
      <c r="M322" s="101">
        <f t="shared" si="2"/>
        <v>1481.9</v>
      </c>
      <c r="N322" s="101">
        <f t="shared" si="3"/>
        <v>668.1</v>
      </c>
      <c r="O322" s="51">
        <v>2150.0</v>
      </c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45" t="s">
        <v>212</v>
      </c>
      <c r="B323" s="45" t="s">
        <v>115</v>
      </c>
      <c r="C323" s="45" t="s">
        <v>116</v>
      </c>
      <c r="D323" s="46" t="s">
        <v>42</v>
      </c>
      <c r="E323" s="148" t="s">
        <v>378</v>
      </c>
      <c r="F323" s="55">
        <v>3.5</v>
      </c>
      <c r="G323" s="47" t="s">
        <v>130</v>
      </c>
      <c r="H323" s="48">
        <f>VLOOKUP(G323,'Equipment Pricing'!A:C,3,0)</f>
        <v>1144</v>
      </c>
      <c r="I323" s="154">
        <v>1144.0</v>
      </c>
      <c r="J323" s="101">
        <v>310.0</v>
      </c>
      <c r="K323" s="101">
        <f t="shared" si="1"/>
        <v>138.13</v>
      </c>
      <c r="L323" s="101">
        <v>146.0</v>
      </c>
      <c r="M323" s="101">
        <f t="shared" si="2"/>
        <v>1738.13</v>
      </c>
      <c r="N323" s="101">
        <f t="shared" si="3"/>
        <v>646.87</v>
      </c>
      <c r="O323" s="51">
        <v>2385.0</v>
      </c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45" t="s">
        <v>212</v>
      </c>
      <c r="B324" s="45" t="s">
        <v>115</v>
      </c>
      <c r="C324" s="45" t="s">
        <v>116</v>
      </c>
      <c r="D324" s="46" t="s">
        <v>42</v>
      </c>
      <c r="E324" s="148" t="s">
        <v>378</v>
      </c>
      <c r="F324" s="55">
        <v>3.5</v>
      </c>
      <c r="G324" s="47" t="s">
        <v>130</v>
      </c>
      <c r="H324" s="48">
        <f>VLOOKUP(G324,'Equipment Pricing'!A:C,3,0)</f>
        <v>1144</v>
      </c>
      <c r="I324" s="154">
        <v>1144.0</v>
      </c>
      <c r="J324" s="101">
        <v>310.0</v>
      </c>
      <c r="K324" s="101">
        <f t="shared" si="1"/>
        <v>138.13</v>
      </c>
      <c r="L324" s="101">
        <v>146.0</v>
      </c>
      <c r="M324" s="101">
        <f t="shared" si="2"/>
        <v>1738.13</v>
      </c>
      <c r="N324" s="101">
        <f t="shared" si="3"/>
        <v>646.87</v>
      </c>
      <c r="O324" s="51">
        <v>2385.0</v>
      </c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45" t="s">
        <v>212</v>
      </c>
      <c r="B325" s="45" t="s">
        <v>115</v>
      </c>
      <c r="C325" s="45" t="s">
        <v>116</v>
      </c>
      <c r="D325" s="46" t="s">
        <v>42</v>
      </c>
      <c r="E325" s="148" t="s">
        <v>378</v>
      </c>
      <c r="F325" s="55">
        <v>4.0</v>
      </c>
      <c r="G325" s="47" t="s">
        <v>134</v>
      </c>
      <c r="H325" s="48">
        <f>VLOOKUP(G325,'Equipment Pricing'!A:C,3,0)</f>
        <v>1191</v>
      </c>
      <c r="I325" s="154">
        <v>1191.0</v>
      </c>
      <c r="J325" s="101">
        <v>310.0</v>
      </c>
      <c r="K325" s="101">
        <f t="shared" si="1"/>
        <v>142.595</v>
      </c>
      <c r="L325" s="101">
        <v>146.0</v>
      </c>
      <c r="M325" s="101">
        <f t="shared" si="2"/>
        <v>1789.595</v>
      </c>
      <c r="N325" s="101">
        <f t="shared" si="3"/>
        <v>660.405</v>
      </c>
      <c r="O325" s="51">
        <v>2450.0</v>
      </c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45" t="s">
        <v>212</v>
      </c>
      <c r="B326" s="45" t="s">
        <v>115</v>
      </c>
      <c r="C326" s="45" t="s">
        <v>116</v>
      </c>
      <c r="D326" s="46" t="s">
        <v>42</v>
      </c>
      <c r="E326" s="148" t="s">
        <v>378</v>
      </c>
      <c r="F326" s="55">
        <v>4.0</v>
      </c>
      <c r="G326" s="47" t="s">
        <v>134</v>
      </c>
      <c r="H326" s="48">
        <f>VLOOKUP(G326,'Equipment Pricing'!A:C,3,0)</f>
        <v>1191</v>
      </c>
      <c r="I326" s="154">
        <v>1191.0</v>
      </c>
      <c r="J326" s="101">
        <v>310.0</v>
      </c>
      <c r="K326" s="101">
        <f t="shared" si="1"/>
        <v>142.595</v>
      </c>
      <c r="L326" s="101">
        <v>146.0</v>
      </c>
      <c r="M326" s="101">
        <f t="shared" si="2"/>
        <v>1789.595</v>
      </c>
      <c r="N326" s="101">
        <f t="shared" si="3"/>
        <v>660.405</v>
      </c>
      <c r="O326" s="51">
        <v>2450.0</v>
      </c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45" t="s">
        <v>212</v>
      </c>
      <c r="B327" s="45" t="s">
        <v>115</v>
      </c>
      <c r="C327" s="45" t="s">
        <v>116</v>
      </c>
      <c r="D327" s="46" t="s">
        <v>42</v>
      </c>
      <c r="E327" s="148" t="s">
        <v>378</v>
      </c>
      <c r="F327" s="55">
        <v>5.0</v>
      </c>
      <c r="G327" s="47" t="s">
        <v>137</v>
      </c>
      <c r="H327" s="48">
        <f>VLOOKUP(G327,'Equipment Pricing'!A:C,3,0)</f>
        <v>1374</v>
      </c>
      <c r="I327" s="154">
        <v>1374.0</v>
      </c>
      <c r="J327" s="101">
        <v>310.0</v>
      </c>
      <c r="K327" s="101">
        <f t="shared" si="1"/>
        <v>159.98</v>
      </c>
      <c r="L327" s="101">
        <v>146.0</v>
      </c>
      <c r="M327" s="101">
        <f t="shared" si="2"/>
        <v>1989.98</v>
      </c>
      <c r="N327" s="101">
        <f t="shared" si="3"/>
        <v>660.02</v>
      </c>
      <c r="O327" s="51">
        <v>2650.0</v>
      </c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45" t="s">
        <v>212</v>
      </c>
      <c r="B328" s="45" t="s">
        <v>115</v>
      </c>
      <c r="C328" s="45" t="s">
        <v>116</v>
      </c>
      <c r="D328" s="46" t="s">
        <v>42</v>
      </c>
      <c r="E328" s="148" t="s">
        <v>378</v>
      </c>
      <c r="F328" s="55">
        <v>5.0</v>
      </c>
      <c r="G328" s="47" t="s">
        <v>137</v>
      </c>
      <c r="H328" s="48">
        <f>VLOOKUP(G328,'Equipment Pricing'!A:C,3,0)</f>
        <v>1374</v>
      </c>
      <c r="I328" s="154">
        <v>1374.0</v>
      </c>
      <c r="J328" s="101">
        <v>310.0</v>
      </c>
      <c r="K328" s="101">
        <f t="shared" si="1"/>
        <v>159.98</v>
      </c>
      <c r="L328" s="101">
        <v>146.0</v>
      </c>
      <c r="M328" s="101">
        <f t="shared" si="2"/>
        <v>1989.98</v>
      </c>
      <c r="N328" s="101">
        <f t="shared" si="3"/>
        <v>660.02</v>
      </c>
      <c r="O328" s="51">
        <v>2650.0</v>
      </c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45" t="s">
        <v>212</v>
      </c>
      <c r="B329" s="45" t="s">
        <v>115</v>
      </c>
      <c r="C329" s="45" t="s">
        <v>116</v>
      </c>
      <c r="D329" s="46" t="s">
        <v>42</v>
      </c>
      <c r="E329" s="148" t="s">
        <v>378</v>
      </c>
      <c r="F329" s="55">
        <v>5.0</v>
      </c>
      <c r="G329" s="47" t="s">
        <v>137</v>
      </c>
      <c r="H329" s="48">
        <f>VLOOKUP(G329,'Equipment Pricing'!A:C,3,0)</f>
        <v>1374</v>
      </c>
      <c r="I329" s="154">
        <v>1374.0</v>
      </c>
      <c r="J329" s="101">
        <v>310.0</v>
      </c>
      <c r="K329" s="101">
        <f t="shared" si="1"/>
        <v>159.98</v>
      </c>
      <c r="L329" s="101">
        <v>146.0</v>
      </c>
      <c r="M329" s="101">
        <f t="shared" si="2"/>
        <v>1989.98</v>
      </c>
      <c r="N329" s="101">
        <f t="shared" si="3"/>
        <v>660.02</v>
      </c>
      <c r="O329" s="51">
        <v>2650.0</v>
      </c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45" t="s">
        <v>213</v>
      </c>
      <c r="B330" s="45" t="s">
        <v>173</v>
      </c>
      <c r="C330" s="45" t="s">
        <v>174</v>
      </c>
      <c r="D330" s="46" t="s">
        <v>42</v>
      </c>
      <c r="E330" s="148" t="s">
        <v>378</v>
      </c>
      <c r="F330" s="46">
        <v>1.5</v>
      </c>
      <c r="G330" s="156" t="s">
        <v>149</v>
      </c>
      <c r="H330" s="48">
        <f>VLOOKUP(G330,'Equipment Pricing'!A:C,3,0)</f>
        <v>823</v>
      </c>
      <c r="I330" s="48">
        <v>843.0</v>
      </c>
      <c r="J330" s="101">
        <v>310.0</v>
      </c>
      <c r="K330" s="101">
        <f t="shared" si="1"/>
        <v>109.535</v>
      </c>
      <c r="L330" s="101">
        <v>146.0</v>
      </c>
      <c r="M330" s="101">
        <f t="shared" si="2"/>
        <v>1408.535</v>
      </c>
      <c r="N330" s="101">
        <f t="shared" si="3"/>
        <v>616.465</v>
      </c>
      <c r="O330" s="51">
        <v>2025.0</v>
      </c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45" t="s">
        <v>213</v>
      </c>
      <c r="B331" s="45" t="s">
        <v>173</v>
      </c>
      <c r="C331" s="45" t="s">
        <v>174</v>
      </c>
      <c r="D331" s="46" t="s">
        <v>42</v>
      </c>
      <c r="E331" s="148" t="s">
        <v>378</v>
      </c>
      <c r="F331" s="46">
        <v>1.5</v>
      </c>
      <c r="G331" s="156" t="s">
        <v>149</v>
      </c>
      <c r="H331" s="48">
        <f>VLOOKUP(G331,'Equipment Pricing'!A:C,3,0)</f>
        <v>823</v>
      </c>
      <c r="I331" s="48">
        <v>843.0</v>
      </c>
      <c r="J331" s="101">
        <v>310.0</v>
      </c>
      <c r="K331" s="101">
        <f t="shared" si="1"/>
        <v>109.535</v>
      </c>
      <c r="L331" s="101">
        <v>146.0</v>
      </c>
      <c r="M331" s="101">
        <f t="shared" si="2"/>
        <v>1408.535</v>
      </c>
      <c r="N331" s="101">
        <f t="shared" si="3"/>
        <v>616.465</v>
      </c>
      <c r="O331" s="51">
        <v>2025.0</v>
      </c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45" t="s">
        <v>213</v>
      </c>
      <c r="B332" s="45" t="s">
        <v>173</v>
      </c>
      <c r="C332" s="45" t="s">
        <v>174</v>
      </c>
      <c r="D332" s="46" t="s">
        <v>42</v>
      </c>
      <c r="E332" s="148" t="s">
        <v>378</v>
      </c>
      <c r="F332" s="46">
        <v>2.0</v>
      </c>
      <c r="G332" s="156" t="s">
        <v>152</v>
      </c>
      <c r="H332" s="48">
        <f>VLOOKUP(G332,'Equipment Pricing'!A:C,3,0)</f>
        <v>836</v>
      </c>
      <c r="I332" s="48">
        <v>857.0</v>
      </c>
      <c r="J332" s="101">
        <v>310.0</v>
      </c>
      <c r="K332" s="101">
        <f t="shared" si="1"/>
        <v>110.865</v>
      </c>
      <c r="L332" s="101">
        <v>146.0</v>
      </c>
      <c r="M332" s="101">
        <f t="shared" si="2"/>
        <v>1423.865</v>
      </c>
      <c r="N332" s="101">
        <f t="shared" si="3"/>
        <v>601.135</v>
      </c>
      <c r="O332" s="51">
        <v>2025.0</v>
      </c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45" t="s">
        <v>213</v>
      </c>
      <c r="B333" s="45" t="s">
        <v>173</v>
      </c>
      <c r="C333" s="45" t="s">
        <v>174</v>
      </c>
      <c r="D333" s="46" t="s">
        <v>42</v>
      </c>
      <c r="E333" s="148" t="s">
        <v>378</v>
      </c>
      <c r="F333" s="46">
        <v>2.0</v>
      </c>
      <c r="G333" s="156" t="s">
        <v>152</v>
      </c>
      <c r="H333" s="48">
        <f>VLOOKUP(G333,'Equipment Pricing'!A:C,3,0)</f>
        <v>836</v>
      </c>
      <c r="I333" s="48">
        <v>857.0</v>
      </c>
      <c r="J333" s="101">
        <v>310.0</v>
      </c>
      <c r="K333" s="101">
        <f t="shared" si="1"/>
        <v>110.865</v>
      </c>
      <c r="L333" s="101">
        <v>146.0</v>
      </c>
      <c r="M333" s="101">
        <f t="shared" si="2"/>
        <v>1423.865</v>
      </c>
      <c r="N333" s="101">
        <f t="shared" si="3"/>
        <v>601.135</v>
      </c>
      <c r="O333" s="51">
        <v>2025.0</v>
      </c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45" t="s">
        <v>213</v>
      </c>
      <c r="B334" s="45" t="s">
        <v>173</v>
      </c>
      <c r="C334" s="45" t="s">
        <v>174</v>
      </c>
      <c r="D334" s="46" t="s">
        <v>42</v>
      </c>
      <c r="E334" s="148" t="s">
        <v>378</v>
      </c>
      <c r="F334" s="46">
        <v>2.5</v>
      </c>
      <c r="G334" s="156" t="s">
        <v>153</v>
      </c>
      <c r="H334" s="48">
        <f>VLOOKUP(G334,'Equipment Pricing'!A:C,3,0)</f>
        <v>872</v>
      </c>
      <c r="I334" s="48">
        <v>893.0</v>
      </c>
      <c r="J334" s="101">
        <v>310.0</v>
      </c>
      <c r="K334" s="101">
        <f t="shared" si="1"/>
        <v>114.285</v>
      </c>
      <c r="L334" s="101">
        <v>146.0</v>
      </c>
      <c r="M334" s="101">
        <f t="shared" si="2"/>
        <v>1463.285</v>
      </c>
      <c r="N334" s="101">
        <f t="shared" si="3"/>
        <v>586.715</v>
      </c>
      <c r="O334" s="51">
        <v>2050.0</v>
      </c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45" t="s">
        <v>213</v>
      </c>
      <c r="B335" s="45" t="s">
        <v>173</v>
      </c>
      <c r="C335" s="45" t="s">
        <v>174</v>
      </c>
      <c r="D335" s="46" t="s">
        <v>42</v>
      </c>
      <c r="E335" s="148" t="s">
        <v>378</v>
      </c>
      <c r="F335" s="46">
        <v>2.5</v>
      </c>
      <c r="G335" s="156" t="s">
        <v>153</v>
      </c>
      <c r="H335" s="48">
        <f>VLOOKUP(G335,'Equipment Pricing'!A:C,3,0)</f>
        <v>872</v>
      </c>
      <c r="I335" s="48">
        <v>893.0</v>
      </c>
      <c r="J335" s="101">
        <v>310.0</v>
      </c>
      <c r="K335" s="101">
        <f t="shared" si="1"/>
        <v>114.285</v>
      </c>
      <c r="L335" s="101">
        <v>146.0</v>
      </c>
      <c r="M335" s="101">
        <f t="shared" si="2"/>
        <v>1463.285</v>
      </c>
      <c r="N335" s="101">
        <f t="shared" si="3"/>
        <v>586.715</v>
      </c>
      <c r="O335" s="51">
        <v>2050.0</v>
      </c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45" t="s">
        <v>213</v>
      </c>
      <c r="B336" s="45" t="s">
        <v>173</v>
      </c>
      <c r="C336" s="45" t="s">
        <v>174</v>
      </c>
      <c r="D336" s="46" t="s">
        <v>42</v>
      </c>
      <c r="E336" s="148" t="s">
        <v>378</v>
      </c>
      <c r="F336" s="46">
        <v>3.0</v>
      </c>
      <c r="G336" s="156" t="s">
        <v>155</v>
      </c>
      <c r="H336" s="48">
        <f>VLOOKUP(G336,'Equipment Pricing'!A:C,3,0)</f>
        <v>977</v>
      </c>
      <c r="I336" s="48">
        <v>1002.0</v>
      </c>
      <c r="J336" s="101">
        <v>310.0</v>
      </c>
      <c r="K336" s="101">
        <f t="shared" si="1"/>
        <v>124.64</v>
      </c>
      <c r="L336" s="101">
        <v>146.0</v>
      </c>
      <c r="M336" s="101">
        <f t="shared" si="2"/>
        <v>1582.64</v>
      </c>
      <c r="N336" s="101">
        <f t="shared" si="3"/>
        <v>567.36</v>
      </c>
      <c r="O336" s="51">
        <v>2150.0</v>
      </c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45" t="s">
        <v>213</v>
      </c>
      <c r="B337" s="45" t="s">
        <v>173</v>
      </c>
      <c r="C337" s="45" t="s">
        <v>174</v>
      </c>
      <c r="D337" s="46" t="s">
        <v>42</v>
      </c>
      <c r="E337" s="148" t="s">
        <v>378</v>
      </c>
      <c r="F337" s="46">
        <v>3.0</v>
      </c>
      <c r="G337" s="156" t="s">
        <v>155</v>
      </c>
      <c r="H337" s="48">
        <f>VLOOKUP(G337,'Equipment Pricing'!A:C,3,0)</f>
        <v>977</v>
      </c>
      <c r="I337" s="48">
        <v>1002.0</v>
      </c>
      <c r="J337" s="101">
        <v>310.0</v>
      </c>
      <c r="K337" s="101">
        <f t="shared" si="1"/>
        <v>124.64</v>
      </c>
      <c r="L337" s="101">
        <v>146.0</v>
      </c>
      <c r="M337" s="101">
        <f t="shared" si="2"/>
        <v>1582.64</v>
      </c>
      <c r="N337" s="101">
        <f t="shared" si="3"/>
        <v>567.36</v>
      </c>
      <c r="O337" s="51">
        <v>2150.0</v>
      </c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45" t="s">
        <v>213</v>
      </c>
      <c r="B338" s="45" t="s">
        <v>173</v>
      </c>
      <c r="C338" s="45" t="s">
        <v>174</v>
      </c>
      <c r="D338" s="46" t="s">
        <v>42</v>
      </c>
      <c r="E338" s="148" t="s">
        <v>378</v>
      </c>
      <c r="F338" s="46">
        <v>3.5</v>
      </c>
      <c r="G338" s="156" t="s">
        <v>157</v>
      </c>
      <c r="H338" s="48">
        <f>VLOOKUP(G338,'Equipment Pricing'!A:C,3,0)</f>
        <v>1102</v>
      </c>
      <c r="I338" s="48">
        <v>1130.0</v>
      </c>
      <c r="J338" s="101">
        <v>310.0</v>
      </c>
      <c r="K338" s="101">
        <f t="shared" si="1"/>
        <v>136.8</v>
      </c>
      <c r="L338" s="101">
        <v>146.0</v>
      </c>
      <c r="M338" s="101">
        <f t="shared" si="2"/>
        <v>1722.8</v>
      </c>
      <c r="N338" s="101">
        <f t="shared" si="3"/>
        <v>662.2</v>
      </c>
      <c r="O338" s="51">
        <v>2385.0</v>
      </c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45" t="s">
        <v>213</v>
      </c>
      <c r="B339" s="45" t="s">
        <v>173</v>
      </c>
      <c r="C339" s="45" t="s">
        <v>174</v>
      </c>
      <c r="D339" s="46" t="s">
        <v>42</v>
      </c>
      <c r="E339" s="148" t="s">
        <v>378</v>
      </c>
      <c r="F339" s="46">
        <v>3.5</v>
      </c>
      <c r="G339" s="156" t="s">
        <v>157</v>
      </c>
      <c r="H339" s="48">
        <f>VLOOKUP(G339,'Equipment Pricing'!A:C,3,0)</f>
        <v>1102</v>
      </c>
      <c r="I339" s="48">
        <v>1130.0</v>
      </c>
      <c r="J339" s="101">
        <v>310.0</v>
      </c>
      <c r="K339" s="101">
        <f t="shared" si="1"/>
        <v>136.8</v>
      </c>
      <c r="L339" s="101">
        <v>146.0</v>
      </c>
      <c r="M339" s="101">
        <f t="shared" si="2"/>
        <v>1722.8</v>
      </c>
      <c r="N339" s="101">
        <f t="shared" si="3"/>
        <v>662.2</v>
      </c>
      <c r="O339" s="51">
        <v>2385.0</v>
      </c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45" t="s">
        <v>213</v>
      </c>
      <c r="B340" s="45" t="s">
        <v>173</v>
      </c>
      <c r="C340" s="45" t="s">
        <v>174</v>
      </c>
      <c r="D340" s="46" t="s">
        <v>42</v>
      </c>
      <c r="E340" s="148" t="s">
        <v>378</v>
      </c>
      <c r="F340" s="46">
        <v>4.0</v>
      </c>
      <c r="G340" s="156" t="s">
        <v>160</v>
      </c>
      <c r="H340" s="48">
        <f>VLOOKUP(G340,'Equipment Pricing'!A:C,3,0)</f>
        <v>1305</v>
      </c>
      <c r="I340" s="48">
        <v>1338.0</v>
      </c>
      <c r="J340" s="101">
        <v>310.0</v>
      </c>
      <c r="K340" s="101">
        <f t="shared" si="1"/>
        <v>156.56</v>
      </c>
      <c r="L340" s="101">
        <v>146.0</v>
      </c>
      <c r="M340" s="101">
        <f t="shared" si="2"/>
        <v>1950.56</v>
      </c>
      <c r="N340" s="101">
        <f t="shared" si="3"/>
        <v>499.44</v>
      </c>
      <c r="O340" s="51">
        <v>2450.0</v>
      </c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45" t="s">
        <v>213</v>
      </c>
      <c r="B341" s="45" t="s">
        <v>173</v>
      </c>
      <c r="C341" s="45" t="s">
        <v>174</v>
      </c>
      <c r="D341" s="46" t="s">
        <v>42</v>
      </c>
      <c r="E341" s="148" t="s">
        <v>378</v>
      </c>
      <c r="F341" s="46">
        <v>4.0</v>
      </c>
      <c r="G341" s="156" t="s">
        <v>160</v>
      </c>
      <c r="H341" s="48">
        <f>VLOOKUP(G341,'Equipment Pricing'!A:C,3,0)</f>
        <v>1305</v>
      </c>
      <c r="I341" s="48">
        <v>1338.0</v>
      </c>
      <c r="J341" s="101">
        <v>310.0</v>
      </c>
      <c r="K341" s="101">
        <f t="shared" si="1"/>
        <v>156.56</v>
      </c>
      <c r="L341" s="101">
        <v>146.0</v>
      </c>
      <c r="M341" s="101">
        <f t="shared" si="2"/>
        <v>1950.56</v>
      </c>
      <c r="N341" s="101">
        <f t="shared" si="3"/>
        <v>499.44</v>
      </c>
      <c r="O341" s="51">
        <v>2450.0</v>
      </c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45" t="s">
        <v>213</v>
      </c>
      <c r="B342" s="45" t="s">
        <v>173</v>
      </c>
      <c r="C342" s="45" t="s">
        <v>174</v>
      </c>
      <c r="D342" s="46" t="s">
        <v>42</v>
      </c>
      <c r="E342" s="148" t="s">
        <v>378</v>
      </c>
      <c r="F342" s="46">
        <v>5.0</v>
      </c>
      <c r="G342" s="156" t="s">
        <v>162</v>
      </c>
      <c r="H342" s="48">
        <f>VLOOKUP(G342,'Equipment Pricing'!A:C,3,0)</f>
        <v>1433</v>
      </c>
      <c r="I342" s="48">
        <v>1468.0</v>
      </c>
      <c r="J342" s="101">
        <v>310.0</v>
      </c>
      <c r="K342" s="101">
        <f t="shared" si="1"/>
        <v>168.91</v>
      </c>
      <c r="L342" s="101">
        <v>146.0</v>
      </c>
      <c r="M342" s="101">
        <f t="shared" si="2"/>
        <v>2092.91</v>
      </c>
      <c r="N342" s="101">
        <f t="shared" si="3"/>
        <v>557.09</v>
      </c>
      <c r="O342" s="51">
        <v>2650.0</v>
      </c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45" t="s">
        <v>213</v>
      </c>
      <c r="B343" s="45" t="s">
        <v>173</v>
      </c>
      <c r="C343" s="45" t="s">
        <v>174</v>
      </c>
      <c r="D343" s="46" t="s">
        <v>42</v>
      </c>
      <c r="E343" s="148" t="s">
        <v>378</v>
      </c>
      <c r="F343" s="46">
        <v>5.0</v>
      </c>
      <c r="G343" s="156" t="s">
        <v>162</v>
      </c>
      <c r="H343" s="48">
        <f>VLOOKUP(G343,'Equipment Pricing'!A:C,3,0)</f>
        <v>1433</v>
      </c>
      <c r="I343" s="48">
        <v>1468.0</v>
      </c>
      <c r="J343" s="101">
        <v>310.0</v>
      </c>
      <c r="K343" s="101">
        <f t="shared" si="1"/>
        <v>168.91</v>
      </c>
      <c r="L343" s="101">
        <v>146.0</v>
      </c>
      <c r="M343" s="101">
        <f t="shared" si="2"/>
        <v>2092.91</v>
      </c>
      <c r="N343" s="101">
        <f t="shared" si="3"/>
        <v>557.09</v>
      </c>
      <c r="O343" s="51">
        <v>2650.0</v>
      </c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H544" s="68"/>
      <c r="I544" s="68"/>
      <c r="J544" s="68"/>
      <c r="K544" s="68"/>
      <c r="L544" s="68"/>
      <c r="M544" s="68"/>
      <c r="N544" s="68"/>
      <c r="O544" s="68"/>
    </row>
    <row r="545" ht="15.75" customHeight="1">
      <c r="H545" s="68"/>
      <c r="I545" s="68"/>
      <c r="J545" s="68"/>
      <c r="K545" s="68"/>
      <c r="L545" s="68"/>
      <c r="M545" s="68"/>
      <c r="N545" s="68"/>
      <c r="O545" s="68"/>
    </row>
    <row r="546" ht="15.75" customHeight="1">
      <c r="H546" s="68"/>
      <c r="I546" s="68"/>
      <c r="J546" s="68"/>
      <c r="K546" s="68"/>
      <c r="L546" s="68"/>
      <c r="M546" s="68"/>
      <c r="N546" s="68"/>
      <c r="O546" s="68"/>
    </row>
    <row r="547" ht="15.75" customHeight="1">
      <c r="H547" s="68"/>
      <c r="I547" s="68"/>
      <c r="J547" s="68"/>
      <c r="K547" s="68"/>
      <c r="L547" s="68"/>
      <c r="M547" s="68"/>
      <c r="N547" s="68"/>
      <c r="O547" s="68"/>
    </row>
    <row r="548" ht="15.75" customHeight="1">
      <c r="H548" s="68"/>
      <c r="I548" s="68"/>
      <c r="J548" s="68"/>
      <c r="K548" s="68"/>
      <c r="L548" s="68"/>
      <c r="M548" s="68"/>
      <c r="N548" s="68"/>
      <c r="O548" s="68"/>
    </row>
    <row r="549" ht="15.75" customHeight="1">
      <c r="H549" s="68"/>
      <c r="I549" s="68"/>
      <c r="J549" s="68"/>
      <c r="K549" s="68"/>
      <c r="L549" s="68"/>
      <c r="M549" s="68"/>
      <c r="N549" s="68"/>
      <c r="O549" s="68"/>
    </row>
    <row r="550" ht="15.75" customHeight="1">
      <c r="H550" s="68"/>
      <c r="I550" s="68"/>
      <c r="J550" s="68"/>
      <c r="K550" s="68"/>
      <c r="L550" s="68"/>
      <c r="M550" s="68"/>
      <c r="N550" s="68"/>
      <c r="O550" s="68"/>
    </row>
    <row r="551" ht="15.75" customHeight="1">
      <c r="H551" s="68"/>
      <c r="I551" s="68"/>
      <c r="J551" s="68"/>
      <c r="K551" s="68"/>
      <c r="L551" s="68"/>
      <c r="M551" s="68"/>
      <c r="N551" s="68"/>
      <c r="O551" s="68"/>
    </row>
    <row r="552" ht="15.75" customHeight="1">
      <c r="H552" s="68"/>
      <c r="I552" s="68"/>
      <c r="J552" s="68"/>
      <c r="K552" s="68"/>
      <c r="L552" s="68"/>
      <c r="M552" s="68"/>
      <c r="N552" s="68"/>
      <c r="O552" s="68"/>
    </row>
    <row r="553" ht="15.75" customHeight="1">
      <c r="H553" s="68"/>
      <c r="I553" s="68"/>
      <c r="J553" s="68"/>
      <c r="K553" s="68"/>
      <c r="L553" s="68"/>
      <c r="M553" s="68"/>
      <c r="N553" s="68"/>
      <c r="O553" s="68"/>
    </row>
    <row r="554" ht="15.75" customHeight="1">
      <c r="H554" s="68"/>
      <c r="I554" s="68"/>
      <c r="J554" s="68"/>
      <c r="K554" s="68"/>
      <c r="L554" s="68"/>
      <c r="M554" s="68"/>
      <c r="N554" s="68"/>
      <c r="O554" s="68"/>
    </row>
    <row r="555" ht="15.75" customHeight="1">
      <c r="H555" s="68"/>
      <c r="I555" s="68"/>
      <c r="J555" s="68"/>
      <c r="K555" s="68"/>
      <c r="L555" s="68"/>
      <c r="M555" s="68"/>
      <c r="N555" s="68"/>
      <c r="O555" s="68"/>
    </row>
    <row r="556" ht="15.75" customHeight="1">
      <c r="H556" s="68"/>
      <c r="I556" s="68"/>
      <c r="J556" s="68"/>
      <c r="K556" s="68"/>
      <c r="L556" s="68"/>
      <c r="M556" s="68"/>
      <c r="N556" s="68"/>
      <c r="O556" s="68"/>
    </row>
    <row r="557" ht="15.75" customHeight="1">
      <c r="H557" s="68"/>
      <c r="I557" s="68"/>
      <c r="J557" s="68"/>
      <c r="K557" s="68"/>
      <c r="L557" s="68"/>
      <c r="M557" s="68"/>
      <c r="N557" s="68"/>
      <c r="O557" s="68"/>
    </row>
    <row r="558" ht="15.75" customHeight="1">
      <c r="H558" s="68"/>
      <c r="I558" s="68"/>
      <c r="J558" s="68"/>
      <c r="K558" s="68"/>
      <c r="L558" s="68"/>
      <c r="M558" s="68"/>
      <c r="N558" s="68"/>
      <c r="O558" s="68"/>
    </row>
    <row r="559" ht="15.75" customHeight="1">
      <c r="H559" s="68"/>
      <c r="I559" s="68"/>
      <c r="J559" s="68"/>
      <c r="K559" s="68"/>
      <c r="L559" s="68"/>
      <c r="M559" s="68"/>
      <c r="N559" s="68"/>
      <c r="O559" s="68"/>
    </row>
    <row r="560" ht="15.75" customHeight="1">
      <c r="H560" s="68"/>
      <c r="I560" s="68"/>
      <c r="J560" s="68"/>
      <c r="K560" s="68"/>
      <c r="L560" s="68"/>
      <c r="M560" s="68"/>
      <c r="N560" s="68"/>
      <c r="O560" s="68"/>
    </row>
    <row r="561" ht="15.75" customHeight="1">
      <c r="H561" s="68"/>
      <c r="I561" s="68"/>
      <c r="J561" s="68"/>
      <c r="K561" s="68"/>
      <c r="L561" s="68"/>
      <c r="M561" s="68"/>
      <c r="N561" s="68"/>
      <c r="O561" s="68"/>
    </row>
    <row r="562" ht="15.75" customHeight="1">
      <c r="H562" s="68"/>
      <c r="I562" s="68"/>
      <c r="J562" s="68"/>
      <c r="K562" s="68"/>
      <c r="L562" s="68"/>
      <c r="M562" s="68"/>
      <c r="N562" s="68"/>
      <c r="O562" s="68"/>
    </row>
    <row r="563" ht="15.75" customHeight="1">
      <c r="H563" s="68"/>
      <c r="I563" s="68"/>
      <c r="J563" s="68"/>
      <c r="K563" s="68"/>
      <c r="L563" s="68"/>
      <c r="M563" s="68"/>
      <c r="N563" s="68"/>
      <c r="O563" s="68"/>
    </row>
    <row r="564" ht="15.75" customHeight="1">
      <c r="H564" s="68"/>
      <c r="I564" s="68"/>
      <c r="J564" s="68"/>
      <c r="K564" s="68"/>
      <c r="L564" s="68"/>
      <c r="M564" s="68"/>
      <c r="N564" s="68"/>
      <c r="O564" s="68"/>
    </row>
    <row r="565" ht="15.75" customHeight="1">
      <c r="H565" s="68"/>
      <c r="I565" s="68"/>
      <c r="J565" s="68"/>
      <c r="K565" s="68"/>
      <c r="L565" s="68"/>
      <c r="M565" s="68"/>
      <c r="N565" s="68"/>
      <c r="O565" s="68"/>
    </row>
    <row r="566" ht="15.75" customHeight="1">
      <c r="H566" s="68"/>
      <c r="I566" s="68"/>
      <c r="J566" s="68"/>
      <c r="K566" s="68"/>
      <c r="L566" s="68"/>
      <c r="M566" s="68"/>
      <c r="N566" s="68"/>
      <c r="O566" s="68"/>
    </row>
    <row r="567" ht="15.75" customHeight="1">
      <c r="H567" s="68"/>
      <c r="I567" s="68"/>
      <c r="J567" s="68"/>
      <c r="K567" s="68"/>
      <c r="L567" s="68"/>
      <c r="M567" s="68"/>
      <c r="N567" s="68"/>
      <c r="O567" s="68"/>
    </row>
    <row r="568" ht="15.75" customHeight="1">
      <c r="H568" s="68"/>
      <c r="I568" s="68"/>
      <c r="J568" s="68"/>
      <c r="K568" s="68"/>
      <c r="L568" s="68"/>
      <c r="M568" s="68"/>
      <c r="N568" s="68"/>
      <c r="O568" s="68"/>
    </row>
    <row r="569" ht="15.75" customHeight="1">
      <c r="H569" s="68"/>
      <c r="I569" s="68"/>
      <c r="J569" s="68"/>
      <c r="K569" s="68"/>
      <c r="L569" s="68"/>
      <c r="M569" s="68"/>
      <c r="N569" s="68"/>
      <c r="O569" s="68"/>
    </row>
    <row r="570" ht="15.75" customHeight="1">
      <c r="H570" s="68"/>
      <c r="I570" s="68"/>
      <c r="J570" s="68"/>
      <c r="K570" s="68"/>
      <c r="L570" s="68"/>
      <c r="M570" s="68"/>
      <c r="N570" s="68"/>
      <c r="O570" s="68"/>
    </row>
    <row r="571" ht="15.75" customHeight="1">
      <c r="H571" s="68"/>
      <c r="I571" s="68"/>
      <c r="J571" s="68"/>
      <c r="K571" s="68"/>
      <c r="L571" s="68"/>
      <c r="M571" s="68"/>
      <c r="N571" s="68"/>
      <c r="O571" s="68"/>
    </row>
    <row r="572" ht="15.75" customHeight="1">
      <c r="H572" s="68"/>
      <c r="I572" s="68"/>
      <c r="J572" s="68"/>
      <c r="K572" s="68"/>
      <c r="L572" s="68"/>
      <c r="M572" s="68"/>
      <c r="N572" s="68"/>
      <c r="O572" s="68"/>
    </row>
    <row r="573" ht="15.75" customHeight="1">
      <c r="H573" s="68"/>
      <c r="I573" s="68"/>
      <c r="J573" s="68"/>
      <c r="K573" s="68"/>
      <c r="L573" s="68"/>
      <c r="M573" s="68"/>
      <c r="N573" s="68"/>
      <c r="O573" s="68"/>
    </row>
    <row r="574" ht="15.75" customHeight="1">
      <c r="H574" s="68"/>
      <c r="I574" s="68"/>
      <c r="J574" s="68"/>
      <c r="K574" s="68"/>
      <c r="L574" s="68"/>
      <c r="M574" s="68"/>
      <c r="N574" s="68"/>
      <c r="O574" s="68"/>
    </row>
    <row r="575" ht="15.75" customHeight="1">
      <c r="H575" s="68"/>
      <c r="I575" s="68"/>
      <c r="J575" s="68"/>
      <c r="K575" s="68"/>
      <c r="L575" s="68"/>
      <c r="M575" s="68"/>
      <c r="N575" s="68"/>
      <c r="O575" s="68"/>
    </row>
    <row r="576" ht="15.75" customHeight="1">
      <c r="H576" s="68"/>
      <c r="I576" s="68"/>
      <c r="J576" s="68"/>
      <c r="K576" s="68"/>
      <c r="L576" s="68"/>
      <c r="M576" s="68"/>
      <c r="N576" s="68"/>
      <c r="O576" s="68"/>
    </row>
    <row r="577" ht="15.75" customHeight="1">
      <c r="H577" s="68"/>
      <c r="I577" s="68"/>
      <c r="J577" s="68"/>
      <c r="K577" s="68"/>
      <c r="L577" s="68"/>
      <c r="M577" s="68"/>
      <c r="N577" s="68"/>
      <c r="O577" s="68"/>
    </row>
    <row r="578" ht="15.75" customHeight="1">
      <c r="H578" s="68"/>
      <c r="I578" s="68"/>
      <c r="J578" s="68"/>
      <c r="K578" s="68"/>
      <c r="L578" s="68"/>
      <c r="M578" s="68"/>
      <c r="N578" s="68"/>
      <c r="O578" s="68"/>
    </row>
    <row r="579" ht="15.75" customHeight="1">
      <c r="H579" s="68"/>
      <c r="I579" s="68"/>
      <c r="J579" s="68"/>
      <c r="K579" s="68"/>
      <c r="L579" s="68"/>
      <c r="M579" s="68"/>
      <c r="N579" s="68"/>
      <c r="O579" s="68"/>
    </row>
    <row r="580" ht="15.75" customHeight="1">
      <c r="H580" s="68"/>
      <c r="I580" s="68"/>
      <c r="J580" s="68"/>
      <c r="K580" s="68"/>
      <c r="L580" s="68"/>
      <c r="M580" s="68"/>
      <c r="N580" s="68"/>
      <c r="O580" s="68"/>
    </row>
    <row r="581" ht="15.75" customHeight="1">
      <c r="H581" s="68"/>
      <c r="I581" s="68"/>
      <c r="J581" s="68"/>
      <c r="K581" s="68"/>
      <c r="L581" s="68"/>
      <c r="M581" s="68"/>
      <c r="N581" s="68"/>
      <c r="O581" s="68"/>
    </row>
    <row r="582" ht="15.75" customHeight="1">
      <c r="H582" s="68"/>
      <c r="I582" s="68"/>
      <c r="J582" s="68"/>
      <c r="K582" s="68"/>
      <c r="L582" s="68"/>
      <c r="M582" s="68"/>
      <c r="N582" s="68"/>
      <c r="O582" s="68"/>
    </row>
    <row r="583" ht="15.75" customHeight="1">
      <c r="H583" s="68"/>
      <c r="I583" s="68"/>
      <c r="J583" s="68"/>
      <c r="K583" s="68"/>
      <c r="L583" s="68"/>
      <c r="M583" s="68"/>
      <c r="N583" s="68"/>
      <c r="O583" s="68"/>
    </row>
    <row r="584" ht="15.75" customHeight="1">
      <c r="H584" s="68"/>
      <c r="I584" s="68"/>
      <c r="J584" s="68"/>
      <c r="K584" s="68"/>
      <c r="L584" s="68"/>
      <c r="M584" s="68"/>
      <c r="N584" s="68"/>
      <c r="O584" s="68"/>
    </row>
    <row r="585" ht="15.75" customHeight="1">
      <c r="H585" s="68"/>
      <c r="I585" s="68"/>
      <c r="J585" s="68"/>
      <c r="K585" s="68"/>
      <c r="L585" s="68"/>
      <c r="M585" s="68"/>
      <c r="N585" s="68"/>
      <c r="O585" s="68"/>
    </row>
    <row r="586" ht="15.75" customHeight="1">
      <c r="H586" s="68"/>
      <c r="I586" s="68"/>
      <c r="J586" s="68"/>
      <c r="K586" s="68"/>
      <c r="L586" s="68"/>
      <c r="M586" s="68"/>
      <c r="N586" s="68"/>
      <c r="O586" s="68"/>
    </row>
    <row r="587" ht="15.75" customHeight="1">
      <c r="H587" s="68"/>
      <c r="I587" s="68"/>
      <c r="J587" s="68"/>
      <c r="K587" s="68"/>
      <c r="L587" s="68"/>
      <c r="M587" s="68"/>
      <c r="N587" s="68"/>
      <c r="O587" s="68"/>
    </row>
    <row r="588" ht="15.75" customHeight="1">
      <c r="H588" s="68"/>
      <c r="I588" s="68"/>
      <c r="J588" s="68"/>
      <c r="K588" s="68"/>
      <c r="L588" s="68"/>
      <c r="M588" s="68"/>
      <c r="N588" s="68"/>
      <c r="O588" s="68"/>
    </row>
    <row r="589" ht="15.75" customHeight="1">
      <c r="H589" s="68"/>
      <c r="I589" s="68"/>
      <c r="J589" s="68"/>
      <c r="K589" s="68"/>
      <c r="L589" s="68"/>
      <c r="M589" s="68"/>
      <c r="N589" s="68"/>
      <c r="O589" s="68"/>
    </row>
    <row r="590" ht="15.75" customHeight="1">
      <c r="H590" s="68"/>
      <c r="I590" s="68"/>
      <c r="J590" s="68"/>
      <c r="K590" s="68"/>
      <c r="L590" s="68"/>
      <c r="M590" s="68"/>
      <c r="N590" s="68"/>
      <c r="O590" s="68"/>
    </row>
    <row r="591" ht="15.75" customHeight="1">
      <c r="H591" s="68"/>
      <c r="I591" s="68"/>
      <c r="J591" s="68"/>
      <c r="K591" s="68"/>
      <c r="L591" s="68"/>
      <c r="M591" s="68"/>
      <c r="N591" s="68"/>
      <c r="O591" s="68"/>
    </row>
    <row r="592" ht="15.75" customHeight="1">
      <c r="H592" s="68"/>
      <c r="I592" s="68"/>
      <c r="J592" s="68"/>
      <c r="K592" s="68"/>
      <c r="L592" s="68"/>
      <c r="M592" s="68"/>
      <c r="N592" s="68"/>
      <c r="O592" s="68"/>
    </row>
    <row r="593" ht="15.75" customHeight="1">
      <c r="H593" s="68"/>
      <c r="I593" s="68"/>
      <c r="J593" s="68"/>
      <c r="K593" s="68"/>
      <c r="L593" s="68"/>
      <c r="M593" s="68"/>
      <c r="N593" s="68"/>
      <c r="O593" s="68"/>
    </row>
    <row r="594" ht="15.75" customHeight="1">
      <c r="H594" s="68"/>
      <c r="I594" s="68"/>
      <c r="J594" s="68"/>
      <c r="K594" s="68"/>
      <c r="L594" s="68"/>
      <c r="M594" s="68"/>
      <c r="N594" s="68"/>
      <c r="O594" s="68"/>
    </row>
    <row r="595" ht="15.75" customHeight="1">
      <c r="H595" s="68"/>
      <c r="I595" s="68"/>
      <c r="J595" s="68"/>
      <c r="K595" s="68"/>
      <c r="L595" s="68"/>
      <c r="M595" s="68"/>
      <c r="N595" s="68"/>
      <c r="O595" s="68"/>
    </row>
    <row r="596" ht="15.75" customHeight="1">
      <c r="H596" s="68"/>
      <c r="I596" s="68"/>
      <c r="J596" s="68"/>
      <c r="K596" s="68"/>
      <c r="L596" s="68"/>
      <c r="M596" s="68"/>
      <c r="N596" s="68"/>
      <c r="O596" s="68"/>
    </row>
    <row r="597" ht="15.75" customHeight="1">
      <c r="H597" s="68"/>
      <c r="I597" s="68"/>
      <c r="J597" s="68"/>
      <c r="K597" s="68"/>
      <c r="L597" s="68"/>
      <c r="M597" s="68"/>
      <c r="N597" s="68"/>
      <c r="O597" s="68"/>
    </row>
    <row r="598" ht="15.75" customHeight="1">
      <c r="H598" s="68"/>
      <c r="I598" s="68"/>
      <c r="J598" s="68"/>
      <c r="K598" s="68"/>
      <c r="L598" s="68"/>
      <c r="M598" s="68"/>
      <c r="N598" s="68"/>
      <c r="O598" s="68"/>
    </row>
    <row r="599" ht="15.75" customHeight="1">
      <c r="H599" s="68"/>
      <c r="I599" s="68"/>
      <c r="J599" s="68"/>
      <c r="K599" s="68"/>
      <c r="L599" s="68"/>
      <c r="M599" s="68"/>
      <c r="N599" s="68"/>
      <c r="O599" s="68"/>
    </row>
    <row r="600" ht="15.75" customHeight="1">
      <c r="H600" s="68"/>
      <c r="I600" s="68"/>
      <c r="J600" s="68"/>
      <c r="K600" s="68"/>
      <c r="L600" s="68"/>
      <c r="M600" s="68"/>
      <c r="N600" s="68"/>
      <c r="O600" s="68"/>
    </row>
    <row r="601" ht="15.75" customHeight="1">
      <c r="H601" s="68"/>
      <c r="I601" s="68"/>
      <c r="J601" s="68"/>
      <c r="K601" s="68"/>
      <c r="L601" s="68"/>
      <c r="M601" s="68"/>
      <c r="N601" s="68"/>
      <c r="O601" s="68"/>
    </row>
    <row r="602" ht="15.75" customHeight="1">
      <c r="H602" s="68"/>
      <c r="I602" s="68"/>
      <c r="J602" s="68"/>
      <c r="K602" s="68"/>
      <c r="L602" s="68"/>
      <c r="M602" s="68"/>
      <c r="N602" s="68"/>
      <c r="O602" s="68"/>
    </row>
    <row r="603" ht="15.75" customHeight="1">
      <c r="H603" s="68"/>
      <c r="I603" s="68"/>
      <c r="J603" s="68"/>
      <c r="K603" s="68"/>
      <c r="L603" s="68"/>
      <c r="M603" s="68"/>
      <c r="N603" s="68"/>
      <c r="O603" s="68"/>
    </row>
    <row r="604" ht="15.75" customHeight="1">
      <c r="H604" s="68"/>
      <c r="I604" s="68"/>
      <c r="J604" s="68"/>
      <c r="K604" s="68"/>
      <c r="L604" s="68"/>
      <c r="M604" s="68"/>
      <c r="N604" s="68"/>
      <c r="O604" s="68"/>
    </row>
    <row r="605" ht="15.75" customHeight="1">
      <c r="H605" s="68"/>
      <c r="I605" s="68"/>
      <c r="J605" s="68"/>
      <c r="K605" s="68"/>
      <c r="L605" s="68"/>
      <c r="M605" s="68"/>
      <c r="N605" s="68"/>
      <c r="O605" s="68"/>
    </row>
    <row r="606" ht="15.75" customHeight="1">
      <c r="H606" s="68"/>
      <c r="I606" s="68"/>
      <c r="J606" s="68"/>
      <c r="K606" s="68"/>
      <c r="L606" s="68"/>
      <c r="M606" s="68"/>
      <c r="N606" s="68"/>
      <c r="O606" s="68"/>
    </row>
    <row r="607" ht="15.75" customHeight="1">
      <c r="H607" s="68"/>
      <c r="I607" s="68"/>
      <c r="J607" s="68"/>
      <c r="K607" s="68"/>
      <c r="L607" s="68"/>
      <c r="M607" s="68"/>
      <c r="N607" s="68"/>
      <c r="O607" s="68"/>
    </row>
    <row r="608" ht="15.75" customHeight="1">
      <c r="H608" s="68"/>
      <c r="I608" s="68"/>
      <c r="J608" s="68"/>
      <c r="K608" s="68"/>
      <c r="L608" s="68"/>
      <c r="M608" s="68"/>
      <c r="N608" s="68"/>
      <c r="O608" s="68"/>
    </row>
    <row r="609" ht="15.75" customHeight="1">
      <c r="H609" s="68"/>
      <c r="I609" s="68"/>
      <c r="J609" s="68"/>
      <c r="K609" s="68"/>
      <c r="L609" s="68"/>
      <c r="M609" s="68"/>
      <c r="N609" s="68"/>
      <c r="O609" s="68"/>
    </row>
    <row r="610" ht="15.75" customHeight="1">
      <c r="H610" s="68"/>
      <c r="I610" s="68"/>
      <c r="J610" s="68"/>
      <c r="K610" s="68"/>
      <c r="L610" s="68"/>
      <c r="M610" s="68"/>
      <c r="N610" s="68"/>
      <c r="O610" s="68"/>
    </row>
    <row r="611" ht="15.75" customHeight="1">
      <c r="H611" s="68"/>
      <c r="I611" s="68"/>
      <c r="J611" s="68"/>
      <c r="K611" s="68"/>
      <c r="L611" s="68"/>
      <c r="M611" s="68"/>
      <c r="N611" s="68"/>
      <c r="O611" s="68"/>
    </row>
    <row r="612" ht="15.75" customHeight="1">
      <c r="H612" s="68"/>
      <c r="I612" s="68"/>
      <c r="J612" s="68"/>
      <c r="K612" s="68"/>
      <c r="L612" s="68"/>
      <c r="M612" s="68"/>
      <c r="N612" s="68"/>
      <c r="O612" s="68"/>
    </row>
    <row r="613" ht="15.75" customHeight="1">
      <c r="H613" s="68"/>
      <c r="I613" s="68"/>
      <c r="J613" s="68"/>
      <c r="K613" s="68"/>
      <c r="L613" s="68"/>
      <c r="M613" s="68"/>
      <c r="N613" s="68"/>
      <c r="O613" s="68"/>
    </row>
    <row r="614" ht="15.75" customHeight="1">
      <c r="H614" s="68"/>
      <c r="I614" s="68"/>
      <c r="J614" s="68"/>
      <c r="K614" s="68"/>
      <c r="L614" s="68"/>
      <c r="M614" s="68"/>
      <c r="N614" s="68"/>
      <c r="O614" s="68"/>
    </row>
    <row r="615" ht="15.75" customHeight="1">
      <c r="H615" s="68"/>
      <c r="I615" s="68"/>
      <c r="J615" s="68"/>
      <c r="K615" s="68"/>
      <c r="L615" s="68"/>
      <c r="M615" s="68"/>
      <c r="N615" s="68"/>
      <c r="O615" s="68"/>
    </row>
    <row r="616" ht="15.75" customHeight="1">
      <c r="H616" s="68"/>
      <c r="I616" s="68"/>
      <c r="J616" s="68"/>
      <c r="K616" s="68"/>
      <c r="L616" s="68"/>
      <c r="M616" s="68"/>
      <c r="N616" s="68"/>
      <c r="O616" s="68"/>
    </row>
    <row r="617" ht="15.75" customHeight="1">
      <c r="H617" s="68"/>
      <c r="I617" s="68"/>
      <c r="J617" s="68"/>
      <c r="K617" s="68"/>
      <c r="L617" s="68"/>
      <c r="M617" s="68"/>
      <c r="N617" s="68"/>
      <c r="O617" s="68"/>
    </row>
    <row r="618" ht="15.75" customHeight="1">
      <c r="H618" s="68"/>
      <c r="I618" s="68"/>
      <c r="J618" s="68"/>
      <c r="K618" s="68"/>
      <c r="L618" s="68"/>
      <c r="M618" s="68"/>
      <c r="N618" s="68"/>
      <c r="O618" s="68"/>
    </row>
    <row r="619" ht="15.75" customHeight="1">
      <c r="H619" s="68"/>
      <c r="I619" s="68"/>
      <c r="J619" s="68"/>
      <c r="K619" s="68"/>
      <c r="L619" s="68"/>
      <c r="M619" s="68"/>
      <c r="N619" s="68"/>
      <c r="O619" s="68"/>
    </row>
    <row r="620" ht="15.75" customHeight="1">
      <c r="H620" s="68"/>
      <c r="I620" s="68"/>
      <c r="J620" s="68"/>
      <c r="K620" s="68"/>
      <c r="L620" s="68"/>
      <c r="M620" s="68"/>
      <c r="N620" s="68"/>
      <c r="O620" s="68"/>
    </row>
    <row r="621" ht="15.75" customHeight="1">
      <c r="H621" s="68"/>
      <c r="I621" s="68"/>
      <c r="J621" s="68"/>
      <c r="K621" s="68"/>
      <c r="L621" s="68"/>
      <c r="M621" s="68"/>
      <c r="N621" s="68"/>
      <c r="O621" s="68"/>
    </row>
    <row r="622" ht="15.75" customHeight="1">
      <c r="H622" s="68"/>
      <c r="I622" s="68"/>
      <c r="J622" s="68"/>
      <c r="K622" s="68"/>
      <c r="L622" s="68"/>
      <c r="M622" s="68"/>
      <c r="N622" s="68"/>
      <c r="O622" s="68"/>
    </row>
    <row r="623" ht="15.75" customHeight="1">
      <c r="H623" s="68"/>
      <c r="I623" s="68"/>
      <c r="J623" s="68"/>
      <c r="K623" s="68"/>
      <c r="L623" s="68"/>
      <c r="M623" s="68"/>
      <c r="N623" s="68"/>
      <c r="O623" s="68"/>
    </row>
    <row r="624" ht="15.75" customHeight="1">
      <c r="H624" s="68"/>
      <c r="I624" s="68"/>
      <c r="J624" s="68"/>
      <c r="K624" s="68"/>
      <c r="L624" s="68"/>
      <c r="M624" s="68"/>
      <c r="N624" s="68"/>
      <c r="O624" s="68"/>
    </row>
    <row r="625" ht="15.75" customHeight="1">
      <c r="H625" s="68"/>
      <c r="I625" s="68"/>
      <c r="J625" s="68"/>
      <c r="K625" s="68"/>
      <c r="L625" s="68"/>
      <c r="M625" s="68"/>
      <c r="N625" s="68"/>
      <c r="O625" s="68"/>
    </row>
    <row r="626" ht="15.75" customHeight="1">
      <c r="H626" s="68"/>
      <c r="I626" s="68"/>
      <c r="J626" s="68"/>
      <c r="K626" s="68"/>
      <c r="L626" s="68"/>
      <c r="M626" s="68"/>
      <c r="N626" s="68"/>
      <c r="O626" s="68"/>
    </row>
    <row r="627" ht="15.75" customHeight="1">
      <c r="H627" s="68"/>
      <c r="I627" s="68"/>
      <c r="J627" s="68"/>
      <c r="K627" s="68"/>
      <c r="L627" s="68"/>
      <c r="M627" s="68"/>
      <c r="N627" s="68"/>
      <c r="O627" s="68"/>
    </row>
    <row r="628" ht="15.75" customHeight="1">
      <c r="H628" s="68"/>
      <c r="I628" s="68"/>
      <c r="J628" s="68"/>
      <c r="K628" s="68"/>
      <c r="L628" s="68"/>
      <c r="M628" s="68"/>
      <c r="N628" s="68"/>
      <c r="O628" s="68"/>
    </row>
    <row r="629" ht="15.75" customHeight="1">
      <c r="H629" s="68"/>
      <c r="I629" s="68"/>
      <c r="J629" s="68"/>
      <c r="K629" s="68"/>
      <c r="L629" s="68"/>
      <c r="M629" s="68"/>
      <c r="N629" s="68"/>
      <c r="O629" s="68"/>
    </row>
    <row r="630" ht="15.75" customHeight="1">
      <c r="H630" s="68"/>
      <c r="I630" s="68"/>
      <c r="J630" s="68"/>
      <c r="K630" s="68"/>
      <c r="L630" s="68"/>
      <c r="M630" s="68"/>
      <c r="N630" s="68"/>
      <c r="O630" s="68"/>
    </row>
    <row r="631" ht="15.75" customHeight="1">
      <c r="H631" s="68"/>
      <c r="I631" s="68"/>
      <c r="J631" s="68"/>
      <c r="K631" s="68"/>
      <c r="L631" s="68"/>
      <c r="M631" s="68"/>
      <c r="N631" s="68"/>
      <c r="O631" s="68"/>
    </row>
    <row r="632" ht="15.75" customHeight="1">
      <c r="H632" s="68"/>
      <c r="I632" s="68"/>
      <c r="J632" s="68"/>
      <c r="K632" s="68"/>
      <c r="L632" s="68"/>
      <c r="M632" s="68"/>
      <c r="N632" s="68"/>
      <c r="O632" s="68"/>
    </row>
    <row r="633" ht="15.75" customHeight="1">
      <c r="H633" s="68"/>
      <c r="I633" s="68"/>
      <c r="J633" s="68"/>
      <c r="K633" s="68"/>
      <c r="L633" s="68"/>
      <c r="M633" s="68"/>
      <c r="N633" s="68"/>
      <c r="O633" s="68"/>
    </row>
    <row r="634" ht="15.75" customHeight="1">
      <c r="H634" s="68"/>
      <c r="I634" s="68"/>
      <c r="J634" s="68"/>
      <c r="K634" s="68"/>
      <c r="L634" s="68"/>
      <c r="M634" s="68"/>
      <c r="N634" s="68"/>
      <c r="O634" s="68"/>
    </row>
    <row r="635" ht="15.75" customHeight="1">
      <c r="H635" s="68"/>
      <c r="I635" s="68"/>
      <c r="J635" s="68"/>
      <c r="K635" s="68"/>
      <c r="L635" s="68"/>
      <c r="M635" s="68"/>
      <c r="N635" s="68"/>
      <c r="O635" s="68"/>
    </row>
    <row r="636" ht="15.75" customHeight="1">
      <c r="H636" s="68"/>
      <c r="I636" s="68"/>
      <c r="J636" s="68"/>
      <c r="K636" s="68"/>
      <c r="L636" s="68"/>
      <c r="M636" s="68"/>
      <c r="N636" s="68"/>
      <c r="O636" s="68"/>
    </row>
    <row r="637" ht="15.75" customHeight="1">
      <c r="H637" s="68"/>
      <c r="I637" s="68"/>
      <c r="J637" s="68"/>
      <c r="K637" s="68"/>
      <c r="L637" s="68"/>
      <c r="M637" s="68"/>
      <c r="N637" s="68"/>
      <c r="O637" s="68"/>
    </row>
    <row r="638" ht="15.75" customHeight="1">
      <c r="H638" s="68"/>
      <c r="I638" s="68"/>
      <c r="J638" s="68"/>
      <c r="K638" s="68"/>
      <c r="L638" s="68"/>
      <c r="M638" s="68"/>
      <c r="N638" s="68"/>
      <c r="O638" s="68"/>
    </row>
    <row r="639" ht="15.75" customHeight="1">
      <c r="H639" s="68"/>
      <c r="I639" s="68"/>
      <c r="J639" s="68"/>
      <c r="K639" s="68"/>
      <c r="L639" s="68"/>
      <c r="M639" s="68"/>
      <c r="N639" s="68"/>
      <c r="O639" s="68"/>
    </row>
    <row r="640" ht="15.75" customHeight="1">
      <c r="H640" s="68"/>
      <c r="I640" s="68"/>
      <c r="J640" s="68"/>
      <c r="K640" s="68"/>
      <c r="L640" s="68"/>
      <c r="M640" s="68"/>
      <c r="N640" s="68"/>
      <c r="O640" s="68"/>
    </row>
    <row r="641" ht="15.75" customHeight="1">
      <c r="H641" s="68"/>
      <c r="I641" s="68"/>
      <c r="J641" s="68"/>
      <c r="K641" s="68"/>
      <c r="L641" s="68"/>
      <c r="M641" s="68"/>
      <c r="N641" s="68"/>
      <c r="O641" s="68"/>
    </row>
    <row r="642" ht="15.75" customHeight="1">
      <c r="H642" s="68"/>
      <c r="I642" s="68"/>
      <c r="J642" s="68"/>
      <c r="K642" s="68"/>
      <c r="L642" s="68"/>
      <c r="M642" s="68"/>
      <c r="N642" s="68"/>
      <c r="O642" s="68"/>
    </row>
    <row r="643" ht="15.75" customHeight="1">
      <c r="H643" s="68"/>
      <c r="I643" s="68"/>
      <c r="J643" s="68"/>
      <c r="K643" s="68"/>
      <c r="L643" s="68"/>
      <c r="M643" s="68"/>
      <c r="N643" s="68"/>
      <c r="O643" s="68"/>
    </row>
    <row r="644" ht="15.75" customHeight="1">
      <c r="H644" s="68"/>
      <c r="I644" s="68"/>
      <c r="J644" s="68"/>
      <c r="K644" s="68"/>
      <c r="L644" s="68"/>
      <c r="M644" s="68"/>
      <c r="N644" s="68"/>
      <c r="O644" s="68"/>
    </row>
    <row r="645" ht="15.75" customHeight="1">
      <c r="H645" s="68"/>
      <c r="I645" s="68"/>
      <c r="J645" s="68"/>
      <c r="K645" s="68"/>
      <c r="L645" s="68"/>
      <c r="M645" s="68"/>
      <c r="N645" s="68"/>
      <c r="O645" s="68"/>
    </row>
    <row r="646" ht="15.75" customHeight="1">
      <c r="H646" s="68"/>
      <c r="I646" s="68"/>
      <c r="J646" s="68"/>
      <c r="K646" s="68"/>
      <c r="L646" s="68"/>
      <c r="M646" s="68"/>
      <c r="N646" s="68"/>
      <c r="O646" s="68"/>
    </row>
    <row r="647" ht="15.75" customHeight="1">
      <c r="H647" s="68"/>
      <c r="I647" s="68"/>
      <c r="J647" s="68"/>
      <c r="K647" s="68"/>
      <c r="L647" s="68"/>
      <c r="M647" s="68"/>
      <c r="N647" s="68"/>
      <c r="O647" s="68"/>
    </row>
    <row r="648" ht="15.75" customHeight="1">
      <c r="H648" s="68"/>
      <c r="I648" s="68"/>
      <c r="J648" s="68"/>
      <c r="K648" s="68"/>
      <c r="L648" s="68"/>
      <c r="M648" s="68"/>
      <c r="N648" s="68"/>
      <c r="O648" s="68"/>
    </row>
    <row r="649" ht="15.75" customHeight="1">
      <c r="H649" s="68"/>
      <c r="I649" s="68"/>
      <c r="J649" s="68"/>
      <c r="K649" s="68"/>
      <c r="L649" s="68"/>
      <c r="M649" s="68"/>
      <c r="N649" s="68"/>
      <c r="O649" s="68"/>
    </row>
    <row r="650" ht="15.75" customHeight="1">
      <c r="H650" s="68"/>
      <c r="I650" s="68"/>
      <c r="J650" s="68"/>
      <c r="K650" s="68"/>
      <c r="L650" s="68"/>
      <c r="M650" s="68"/>
      <c r="N650" s="68"/>
      <c r="O650" s="68"/>
    </row>
    <row r="651" ht="15.75" customHeight="1">
      <c r="H651" s="68"/>
      <c r="I651" s="68"/>
      <c r="J651" s="68"/>
      <c r="K651" s="68"/>
      <c r="L651" s="68"/>
      <c r="M651" s="68"/>
      <c r="N651" s="68"/>
      <c r="O651" s="68"/>
    </row>
    <row r="652" ht="15.75" customHeight="1">
      <c r="H652" s="68"/>
      <c r="I652" s="68"/>
      <c r="J652" s="68"/>
      <c r="K652" s="68"/>
      <c r="L652" s="68"/>
      <c r="M652" s="68"/>
      <c r="N652" s="68"/>
      <c r="O652" s="68"/>
    </row>
    <row r="653" ht="15.75" customHeight="1">
      <c r="H653" s="68"/>
      <c r="I653" s="68"/>
      <c r="J653" s="68"/>
      <c r="K653" s="68"/>
      <c r="L653" s="68"/>
      <c r="M653" s="68"/>
      <c r="N653" s="68"/>
      <c r="O653" s="68"/>
    </row>
    <row r="654" ht="15.75" customHeight="1">
      <c r="H654" s="68"/>
      <c r="I654" s="68"/>
      <c r="J654" s="68"/>
      <c r="K654" s="68"/>
      <c r="L654" s="68"/>
      <c r="M654" s="68"/>
      <c r="N654" s="68"/>
      <c r="O654" s="68"/>
    </row>
    <row r="655" ht="15.75" customHeight="1">
      <c r="H655" s="68"/>
      <c r="I655" s="68"/>
      <c r="J655" s="68"/>
      <c r="K655" s="68"/>
      <c r="L655" s="68"/>
      <c r="M655" s="68"/>
      <c r="N655" s="68"/>
      <c r="O655" s="68"/>
    </row>
    <row r="656" ht="15.75" customHeight="1">
      <c r="H656" s="68"/>
      <c r="I656" s="68"/>
      <c r="J656" s="68"/>
      <c r="K656" s="68"/>
      <c r="L656" s="68"/>
      <c r="M656" s="68"/>
      <c r="N656" s="68"/>
      <c r="O656" s="68"/>
    </row>
    <row r="657" ht="15.75" customHeight="1">
      <c r="H657" s="68"/>
      <c r="I657" s="68"/>
      <c r="J657" s="68"/>
      <c r="K657" s="68"/>
      <c r="L657" s="68"/>
      <c r="M657" s="68"/>
      <c r="N657" s="68"/>
      <c r="O657" s="68"/>
    </row>
    <row r="658" ht="15.75" customHeight="1">
      <c r="H658" s="68"/>
      <c r="I658" s="68"/>
      <c r="J658" s="68"/>
      <c r="K658" s="68"/>
      <c r="L658" s="68"/>
      <c r="M658" s="68"/>
      <c r="N658" s="68"/>
      <c r="O658" s="68"/>
    </row>
    <row r="659" ht="15.75" customHeight="1">
      <c r="H659" s="68"/>
      <c r="I659" s="68"/>
      <c r="J659" s="68"/>
      <c r="K659" s="68"/>
      <c r="L659" s="68"/>
      <c r="M659" s="68"/>
      <c r="N659" s="68"/>
      <c r="O659" s="68"/>
    </row>
    <row r="660" ht="15.75" customHeight="1">
      <c r="H660" s="68"/>
      <c r="I660" s="68"/>
      <c r="J660" s="68"/>
      <c r="K660" s="68"/>
      <c r="L660" s="68"/>
      <c r="M660" s="68"/>
      <c r="N660" s="68"/>
      <c r="O660" s="68"/>
    </row>
    <row r="661" ht="15.75" customHeight="1">
      <c r="H661" s="68"/>
      <c r="I661" s="68"/>
      <c r="J661" s="68"/>
      <c r="K661" s="68"/>
      <c r="L661" s="68"/>
      <c r="M661" s="68"/>
      <c r="N661" s="68"/>
      <c r="O661" s="68"/>
    </row>
    <row r="662" ht="15.75" customHeight="1">
      <c r="H662" s="68"/>
      <c r="I662" s="68"/>
      <c r="J662" s="68"/>
      <c r="K662" s="68"/>
      <c r="L662" s="68"/>
      <c r="M662" s="68"/>
      <c r="N662" s="68"/>
      <c r="O662" s="68"/>
    </row>
    <row r="663" ht="15.75" customHeight="1">
      <c r="H663" s="68"/>
      <c r="I663" s="68"/>
      <c r="J663" s="68"/>
      <c r="K663" s="68"/>
      <c r="L663" s="68"/>
      <c r="M663" s="68"/>
      <c r="N663" s="68"/>
      <c r="O663" s="68"/>
    </row>
    <row r="664" ht="15.75" customHeight="1">
      <c r="H664" s="68"/>
      <c r="I664" s="68"/>
      <c r="J664" s="68"/>
      <c r="K664" s="68"/>
      <c r="L664" s="68"/>
      <c r="M664" s="68"/>
      <c r="N664" s="68"/>
      <c r="O664" s="68"/>
    </row>
    <row r="665" ht="15.75" customHeight="1">
      <c r="H665" s="68"/>
      <c r="I665" s="68"/>
      <c r="J665" s="68"/>
      <c r="K665" s="68"/>
      <c r="L665" s="68"/>
      <c r="M665" s="68"/>
      <c r="N665" s="68"/>
      <c r="O665" s="68"/>
    </row>
    <row r="666" ht="15.75" customHeight="1">
      <c r="H666" s="68"/>
      <c r="I666" s="68"/>
      <c r="J666" s="68"/>
      <c r="K666" s="68"/>
      <c r="L666" s="68"/>
      <c r="M666" s="68"/>
      <c r="N666" s="68"/>
      <c r="O666" s="68"/>
    </row>
    <row r="667" ht="15.75" customHeight="1">
      <c r="H667" s="68"/>
      <c r="I667" s="68"/>
      <c r="J667" s="68"/>
      <c r="K667" s="68"/>
      <c r="L667" s="68"/>
      <c r="M667" s="68"/>
      <c r="N667" s="68"/>
      <c r="O667" s="68"/>
    </row>
    <row r="668" ht="15.75" customHeight="1">
      <c r="H668" s="68"/>
      <c r="I668" s="68"/>
      <c r="J668" s="68"/>
      <c r="K668" s="68"/>
      <c r="L668" s="68"/>
      <c r="M668" s="68"/>
      <c r="N668" s="68"/>
      <c r="O668" s="68"/>
    </row>
    <row r="669" ht="15.75" customHeight="1">
      <c r="H669" s="68"/>
      <c r="I669" s="68"/>
      <c r="J669" s="68"/>
      <c r="K669" s="68"/>
      <c r="L669" s="68"/>
      <c r="M669" s="68"/>
      <c r="N669" s="68"/>
      <c r="O669" s="68"/>
    </row>
    <row r="670" ht="15.75" customHeight="1">
      <c r="H670" s="68"/>
      <c r="I670" s="68"/>
      <c r="J670" s="68"/>
      <c r="K670" s="68"/>
      <c r="L670" s="68"/>
      <c r="M670" s="68"/>
      <c r="N670" s="68"/>
      <c r="O670" s="68"/>
    </row>
    <row r="671" ht="15.75" customHeight="1">
      <c r="H671" s="68"/>
      <c r="I671" s="68"/>
      <c r="J671" s="68"/>
      <c r="K671" s="68"/>
      <c r="L671" s="68"/>
      <c r="M671" s="68"/>
      <c r="N671" s="68"/>
      <c r="O671" s="68"/>
    </row>
    <row r="672" ht="15.75" customHeight="1">
      <c r="H672" s="68"/>
      <c r="I672" s="68"/>
      <c r="J672" s="68"/>
      <c r="K672" s="68"/>
      <c r="L672" s="68"/>
      <c r="M672" s="68"/>
      <c r="N672" s="68"/>
      <c r="O672" s="68"/>
    </row>
    <row r="673" ht="15.75" customHeight="1">
      <c r="H673" s="68"/>
      <c r="I673" s="68"/>
      <c r="J673" s="68"/>
      <c r="K673" s="68"/>
      <c r="L673" s="68"/>
      <c r="M673" s="68"/>
      <c r="N673" s="68"/>
      <c r="O673" s="68"/>
    </row>
    <row r="674" ht="15.75" customHeight="1">
      <c r="H674" s="68"/>
      <c r="I674" s="68"/>
      <c r="J674" s="68"/>
      <c r="K674" s="68"/>
      <c r="L674" s="68"/>
      <c r="M674" s="68"/>
      <c r="N674" s="68"/>
      <c r="O674" s="68"/>
    </row>
    <row r="675" ht="15.75" customHeight="1">
      <c r="H675" s="68"/>
      <c r="I675" s="68"/>
      <c r="J675" s="68"/>
      <c r="K675" s="68"/>
      <c r="L675" s="68"/>
      <c r="M675" s="68"/>
      <c r="N675" s="68"/>
      <c r="O675" s="68"/>
    </row>
    <row r="676" ht="15.75" customHeight="1">
      <c r="H676" s="68"/>
      <c r="I676" s="68"/>
      <c r="J676" s="68"/>
      <c r="K676" s="68"/>
      <c r="L676" s="68"/>
      <c r="M676" s="68"/>
      <c r="N676" s="68"/>
      <c r="O676" s="68"/>
    </row>
    <row r="677" ht="15.75" customHeight="1">
      <c r="H677" s="68"/>
      <c r="I677" s="68"/>
      <c r="J677" s="68"/>
      <c r="K677" s="68"/>
      <c r="L677" s="68"/>
      <c r="M677" s="68"/>
      <c r="N677" s="68"/>
      <c r="O677" s="68"/>
    </row>
    <row r="678" ht="15.75" customHeight="1">
      <c r="H678" s="68"/>
      <c r="I678" s="68"/>
      <c r="J678" s="68"/>
      <c r="K678" s="68"/>
      <c r="L678" s="68"/>
      <c r="M678" s="68"/>
      <c r="N678" s="68"/>
      <c r="O678" s="68"/>
    </row>
    <row r="679" ht="15.75" customHeight="1">
      <c r="H679" s="68"/>
      <c r="I679" s="68"/>
      <c r="J679" s="68"/>
      <c r="K679" s="68"/>
      <c r="L679" s="68"/>
      <c r="M679" s="68"/>
      <c r="N679" s="68"/>
      <c r="O679" s="68"/>
    </row>
    <row r="680" ht="15.75" customHeight="1">
      <c r="H680" s="68"/>
      <c r="I680" s="68"/>
      <c r="J680" s="68"/>
      <c r="K680" s="68"/>
      <c r="L680" s="68"/>
      <c r="M680" s="68"/>
      <c r="N680" s="68"/>
      <c r="O680" s="68"/>
    </row>
    <row r="681" ht="15.75" customHeight="1">
      <c r="H681" s="68"/>
      <c r="I681" s="68"/>
      <c r="J681" s="68"/>
      <c r="K681" s="68"/>
      <c r="L681" s="68"/>
      <c r="M681" s="68"/>
      <c r="N681" s="68"/>
      <c r="O681" s="68"/>
    </row>
    <row r="682" ht="15.75" customHeight="1">
      <c r="H682" s="68"/>
      <c r="I682" s="68"/>
      <c r="J682" s="68"/>
      <c r="K682" s="68"/>
      <c r="L682" s="68"/>
      <c r="M682" s="68"/>
      <c r="N682" s="68"/>
      <c r="O682" s="68"/>
    </row>
    <row r="683" ht="15.75" customHeight="1">
      <c r="H683" s="68"/>
      <c r="I683" s="68"/>
      <c r="J683" s="68"/>
      <c r="K683" s="68"/>
      <c r="L683" s="68"/>
      <c r="M683" s="68"/>
      <c r="N683" s="68"/>
      <c r="O683" s="68"/>
    </row>
    <row r="684" ht="15.75" customHeight="1">
      <c r="H684" s="68"/>
      <c r="I684" s="68"/>
      <c r="J684" s="68"/>
      <c r="K684" s="68"/>
      <c r="L684" s="68"/>
      <c r="M684" s="68"/>
      <c r="N684" s="68"/>
      <c r="O684" s="68"/>
    </row>
    <row r="685" ht="15.75" customHeight="1">
      <c r="H685" s="68"/>
      <c r="I685" s="68"/>
      <c r="J685" s="68"/>
      <c r="K685" s="68"/>
      <c r="L685" s="68"/>
      <c r="M685" s="68"/>
      <c r="N685" s="68"/>
      <c r="O685" s="68"/>
    </row>
    <row r="686" ht="15.75" customHeight="1">
      <c r="H686" s="68"/>
      <c r="I686" s="68"/>
      <c r="J686" s="68"/>
      <c r="K686" s="68"/>
      <c r="L686" s="68"/>
      <c r="M686" s="68"/>
      <c r="N686" s="68"/>
      <c r="O686" s="68"/>
    </row>
    <row r="687" ht="15.75" customHeight="1">
      <c r="H687" s="68"/>
      <c r="I687" s="68"/>
      <c r="J687" s="68"/>
      <c r="K687" s="68"/>
      <c r="L687" s="68"/>
      <c r="M687" s="68"/>
      <c r="N687" s="68"/>
      <c r="O687" s="68"/>
    </row>
    <row r="688" ht="15.75" customHeight="1">
      <c r="H688" s="68"/>
      <c r="I688" s="68"/>
      <c r="J688" s="68"/>
      <c r="K688" s="68"/>
      <c r="L688" s="68"/>
      <c r="M688" s="68"/>
      <c r="N688" s="68"/>
      <c r="O688" s="68"/>
    </row>
    <row r="689" ht="15.75" customHeight="1">
      <c r="H689" s="68"/>
      <c r="I689" s="68"/>
      <c r="J689" s="68"/>
      <c r="K689" s="68"/>
      <c r="L689" s="68"/>
      <c r="M689" s="68"/>
      <c r="N689" s="68"/>
      <c r="O689" s="68"/>
    </row>
    <row r="690" ht="15.75" customHeight="1">
      <c r="H690" s="68"/>
      <c r="I690" s="68"/>
      <c r="J690" s="68"/>
      <c r="K690" s="68"/>
      <c r="L690" s="68"/>
      <c r="M690" s="68"/>
      <c r="N690" s="68"/>
      <c r="O690" s="68"/>
    </row>
    <row r="691" ht="15.75" customHeight="1">
      <c r="H691" s="68"/>
      <c r="I691" s="68"/>
      <c r="J691" s="68"/>
      <c r="K691" s="68"/>
      <c r="L691" s="68"/>
      <c r="M691" s="68"/>
      <c r="N691" s="68"/>
      <c r="O691" s="68"/>
    </row>
    <row r="692" ht="15.75" customHeight="1">
      <c r="H692" s="68"/>
      <c r="I692" s="68"/>
      <c r="J692" s="68"/>
      <c r="K692" s="68"/>
      <c r="L692" s="68"/>
      <c r="M692" s="68"/>
      <c r="N692" s="68"/>
      <c r="O692" s="68"/>
    </row>
    <row r="693" ht="15.75" customHeight="1">
      <c r="H693" s="68"/>
      <c r="I693" s="68"/>
      <c r="J693" s="68"/>
      <c r="K693" s="68"/>
      <c r="L693" s="68"/>
      <c r="M693" s="68"/>
      <c r="N693" s="68"/>
      <c r="O693" s="68"/>
    </row>
    <row r="694" ht="15.75" customHeight="1">
      <c r="H694" s="68"/>
      <c r="I694" s="68"/>
      <c r="J694" s="68"/>
      <c r="K694" s="68"/>
      <c r="L694" s="68"/>
      <c r="M694" s="68"/>
      <c r="N694" s="68"/>
      <c r="O694" s="68"/>
    </row>
    <row r="695" ht="15.75" customHeight="1">
      <c r="H695" s="68"/>
      <c r="I695" s="68"/>
      <c r="J695" s="68"/>
      <c r="K695" s="68"/>
      <c r="L695" s="68"/>
      <c r="M695" s="68"/>
      <c r="N695" s="68"/>
      <c r="O695" s="68"/>
    </row>
    <row r="696" ht="15.75" customHeight="1">
      <c r="H696" s="68"/>
      <c r="I696" s="68"/>
      <c r="J696" s="68"/>
      <c r="K696" s="68"/>
      <c r="L696" s="68"/>
      <c r="M696" s="68"/>
      <c r="N696" s="68"/>
      <c r="O696" s="68"/>
    </row>
    <row r="697" ht="15.75" customHeight="1">
      <c r="H697" s="68"/>
      <c r="I697" s="68"/>
      <c r="J697" s="68"/>
      <c r="K697" s="68"/>
      <c r="L697" s="68"/>
      <c r="M697" s="68"/>
      <c r="N697" s="68"/>
      <c r="O697" s="68"/>
    </row>
    <row r="698" ht="15.75" customHeight="1">
      <c r="H698" s="68"/>
      <c r="I698" s="68"/>
      <c r="J698" s="68"/>
      <c r="K698" s="68"/>
      <c r="L698" s="68"/>
      <c r="M698" s="68"/>
      <c r="N698" s="68"/>
      <c r="O698" s="68"/>
    </row>
    <row r="699" ht="15.75" customHeight="1">
      <c r="H699" s="68"/>
      <c r="I699" s="68"/>
      <c r="J699" s="68"/>
      <c r="K699" s="68"/>
      <c r="L699" s="68"/>
      <c r="M699" s="68"/>
      <c r="N699" s="68"/>
      <c r="O699" s="68"/>
    </row>
    <row r="700" ht="15.75" customHeight="1">
      <c r="H700" s="68"/>
      <c r="I700" s="68"/>
      <c r="J700" s="68"/>
      <c r="K700" s="68"/>
      <c r="L700" s="68"/>
      <c r="M700" s="68"/>
      <c r="N700" s="68"/>
      <c r="O700" s="68"/>
    </row>
    <row r="701" ht="15.75" customHeight="1">
      <c r="H701" s="68"/>
      <c r="I701" s="68"/>
      <c r="J701" s="68"/>
      <c r="K701" s="68"/>
      <c r="L701" s="68"/>
      <c r="M701" s="68"/>
      <c r="N701" s="68"/>
      <c r="O701" s="68"/>
    </row>
    <row r="702" ht="15.75" customHeight="1">
      <c r="H702" s="68"/>
      <c r="I702" s="68"/>
      <c r="J702" s="68"/>
      <c r="K702" s="68"/>
      <c r="L702" s="68"/>
      <c r="M702" s="68"/>
      <c r="N702" s="68"/>
      <c r="O702" s="68"/>
    </row>
    <row r="703" ht="15.75" customHeight="1">
      <c r="H703" s="68"/>
      <c r="I703" s="68"/>
      <c r="J703" s="68"/>
      <c r="K703" s="68"/>
      <c r="L703" s="68"/>
      <c r="M703" s="68"/>
      <c r="N703" s="68"/>
      <c r="O703" s="68"/>
    </row>
    <row r="704" ht="15.75" customHeight="1">
      <c r="H704" s="68"/>
      <c r="I704" s="68"/>
      <c r="J704" s="68"/>
      <c r="K704" s="68"/>
      <c r="L704" s="68"/>
      <c r="M704" s="68"/>
      <c r="N704" s="68"/>
      <c r="O704" s="68"/>
    </row>
    <row r="705" ht="15.75" customHeight="1">
      <c r="H705" s="68"/>
      <c r="I705" s="68"/>
      <c r="J705" s="68"/>
      <c r="K705" s="68"/>
      <c r="L705" s="68"/>
      <c r="M705" s="68"/>
      <c r="N705" s="68"/>
      <c r="O705" s="68"/>
    </row>
    <row r="706" ht="15.75" customHeight="1">
      <c r="H706" s="68"/>
      <c r="I706" s="68"/>
      <c r="J706" s="68"/>
      <c r="K706" s="68"/>
      <c r="L706" s="68"/>
      <c r="M706" s="68"/>
      <c r="N706" s="68"/>
      <c r="O706" s="68"/>
    </row>
    <row r="707" ht="15.75" customHeight="1">
      <c r="H707" s="68"/>
      <c r="I707" s="68"/>
      <c r="J707" s="68"/>
      <c r="K707" s="68"/>
      <c r="L707" s="68"/>
      <c r="M707" s="68"/>
      <c r="N707" s="68"/>
      <c r="O707" s="68"/>
    </row>
    <row r="708" ht="15.75" customHeight="1">
      <c r="H708" s="68"/>
      <c r="I708" s="68"/>
      <c r="J708" s="68"/>
      <c r="K708" s="68"/>
      <c r="L708" s="68"/>
      <c r="M708" s="68"/>
      <c r="N708" s="68"/>
      <c r="O708" s="68"/>
    </row>
    <row r="709" ht="15.75" customHeight="1">
      <c r="H709" s="68"/>
      <c r="I709" s="68"/>
      <c r="J709" s="68"/>
      <c r="K709" s="68"/>
      <c r="L709" s="68"/>
      <c r="M709" s="68"/>
      <c r="N709" s="68"/>
      <c r="O709" s="68"/>
    </row>
    <row r="710" ht="15.75" customHeight="1">
      <c r="H710" s="68"/>
      <c r="I710" s="68"/>
      <c r="J710" s="68"/>
      <c r="K710" s="68"/>
      <c r="L710" s="68"/>
      <c r="M710" s="68"/>
      <c r="N710" s="68"/>
      <c r="O710" s="68"/>
    </row>
    <row r="711" ht="15.75" customHeight="1">
      <c r="H711" s="68"/>
      <c r="I711" s="68"/>
      <c r="J711" s="68"/>
      <c r="K711" s="68"/>
      <c r="L711" s="68"/>
      <c r="M711" s="68"/>
      <c r="N711" s="68"/>
      <c r="O711" s="68"/>
    </row>
    <row r="712" ht="15.75" customHeight="1">
      <c r="H712" s="68"/>
      <c r="I712" s="68"/>
      <c r="J712" s="68"/>
      <c r="K712" s="68"/>
      <c r="L712" s="68"/>
      <c r="M712" s="68"/>
      <c r="N712" s="68"/>
      <c r="O712" s="68"/>
    </row>
    <row r="713" ht="15.75" customHeight="1">
      <c r="H713" s="68"/>
      <c r="I713" s="68"/>
      <c r="J713" s="68"/>
      <c r="K713" s="68"/>
      <c r="L713" s="68"/>
      <c r="M713" s="68"/>
      <c r="N713" s="68"/>
      <c r="O713" s="68"/>
    </row>
    <row r="714" ht="15.75" customHeight="1">
      <c r="H714" s="68"/>
      <c r="I714" s="68"/>
      <c r="J714" s="68"/>
      <c r="K714" s="68"/>
      <c r="L714" s="68"/>
      <c r="M714" s="68"/>
      <c r="N714" s="68"/>
      <c r="O714" s="68"/>
    </row>
    <row r="715" ht="15.75" customHeight="1">
      <c r="H715" s="68"/>
      <c r="I715" s="68"/>
      <c r="J715" s="68"/>
      <c r="K715" s="68"/>
      <c r="L715" s="68"/>
      <c r="M715" s="68"/>
      <c r="N715" s="68"/>
      <c r="O715" s="68"/>
    </row>
    <row r="716" ht="15.75" customHeight="1">
      <c r="H716" s="68"/>
      <c r="I716" s="68"/>
      <c r="J716" s="68"/>
      <c r="K716" s="68"/>
      <c r="L716" s="68"/>
      <c r="M716" s="68"/>
      <c r="N716" s="68"/>
      <c r="O716" s="68"/>
    </row>
    <row r="717" ht="15.75" customHeight="1">
      <c r="H717" s="68"/>
      <c r="I717" s="68"/>
      <c r="J717" s="68"/>
      <c r="K717" s="68"/>
      <c r="L717" s="68"/>
      <c r="M717" s="68"/>
      <c r="N717" s="68"/>
      <c r="O717" s="68"/>
    </row>
    <row r="718" ht="15.75" customHeight="1">
      <c r="H718" s="68"/>
      <c r="I718" s="68"/>
      <c r="J718" s="68"/>
      <c r="K718" s="68"/>
      <c r="L718" s="68"/>
      <c r="M718" s="68"/>
      <c r="N718" s="68"/>
      <c r="O718" s="68"/>
    </row>
    <row r="719" ht="15.75" customHeight="1">
      <c r="H719" s="68"/>
      <c r="I719" s="68"/>
      <c r="J719" s="68"/>
      <c r="K719" s="68"/>
      <c r="L719" s="68"/>
      <c r="M719" s="68"/>
      <c r="N719" s="68"/>
      <c r="O719" s="68"/>
    </row>
    <row r="720" ht="15.75" customHeight="1">
      <c r="H720" s="68"/>
      <c r="I720" s="68"/>
      <c r="J720" s="68"/>
      <c r="K720" s="68"/>
      <c r="L720" s="68"/>
      <c r="M720" s="68"/>
      <c r="N720" s="68"/>
      <c r="O720" s="68"/>
    </row>
    <row r="721" ht="15.75" customHeight="1">
      <c r="H721" s="68"/>
      <c r="I721" s="68"/>
      <c r="J721" s="68"/>
      <c r="K721" s="68"/>
      <c r="L721" s="68"/>
      <c r="M721" s="68"/>
      <c r="N721" s="68"/>
      <c r="O721" s="68"/>
    </row>
    <row r="722" ht="15.75" customHeight="1">
      <c r="H722" s="68"/>
      <c r="I722" s="68"/>
      <c r="J722" s="68"/>
      <c r="K722" s="68"/>
      <c r="L722" s="68"/>
      <c r="M722" s="68"/>
      <c r="N722" s="68"/>
      <c r="O722" s="68"/>
    </row>
    <row r="723" ht="15.75" customHeight="1">
      <c r="H723" s="68"/>
      <c r="I723" s="68"/>
      <c r="J723" s="68"/>
      <c r="K723" s="68"/>
      <c r="L723" s="68"/>
      <c r="M723" s="68"/>
      <c r="N723" s="68"/>
      <c r="O723" s="68"/>
    </row>
    <row r="724" ht="15.75" customHeight="1">
      <c r="H724" s="68"/>
      <c r="I724" s="68"/>
      <c r="J724" s="68"/>
      <c r="K724" s="68"/>
      <c r="L724" s="68"/>
      <c r="M724" s="68"/>
      <c r="N724" s="68"/>
      <c r="O724" s="68"/>
    </row>
    <row r="725" ht="15.75" customHeight="1">
      <c r="H725" s="68"/>
      <c r="I725" s="68"/>
      <c r="J725" s="68"/>
      <c r="K725" s="68"/>
      <c r="L725" s="68"/>
      <c r="M725" s="68"/>
      <c r="N725" s="68"/>
      <c r="O725" s="68"/>
    </row>
    <row r="726" ht="15.75" customHeight="1">
      <c r="H726" s="68"/>
      <c r="I726" s="68"/>
      <c r="J726" s="68"/>
      <c r="K726" s="68"/>
      <c r="L726" s="68"/>
      <c r="M726" s="68"/>
      <c r="N726" s="68"/>
      <c r="O726" s="68"/>
    </row>
    <row r="727" ht="15.75" customHeight="1">
      <c r="H727" s="68"/>
      <c r="I727" s="68"/>
      <c r="J727" s="68"/>
      <c r="K727" s="68"/>
      <c r="L727" s="68"/>
      <c r="M727" s="68"/>
      <c r="N727" s="68"/>
      <c r="O727" s="68"/>
    </row>
    <row r="728" ht="15.75" customHeight="1">
      <c r="H728" s="68"/>
      <c r="I728" s="68"/>
      <c r="J728" s="68"/>
      <c r="K728" s="68"/>
      <c r="L728" s="68"/>
      <c r="M728" s="68"/>
      <c r="N728" s="68"/>
      <c r="O728" s="68"/>
    </row>
    <row r="729" ht="15.75" customHeight="1">
      <c r="H729" s="68"/>
      <c r="I729" s="68"/>
      <c r="J729" s="68"/>
      <c r="K729" s="68"/>
      <c r="L729" s="68"/>
      <c r="M729" s="68"/>
      <c r="N729" s="68"/>
      <c r="O729" s="68"/>
    </row>
    <row r="730" ht="15.75" customHeight="1">
      <c r="H730" s="68"/>
      <c r="I730" s="68"/>
      <c r="J730" s="68"/>
      <c r="K730" s="68"/>
      <c r="L730" s="68"/>
      <c r="M730" s="68"/>
      <c r="N730" s="68"/>
      <c r="O730" s="68"/>
    </row>
    <row r="731" ht="15.75" customHeight="1">
      <c r="H731" s="68"/>
      <c r="I731" s="68"/>
      <c r="J731" s="68"/>
      <c r="K731" s="68"/>
      <c r="L731" s="68"/>
      <c r="M731" s="68"/>
      <c r="N731" s="68"/>
      <c r="O731" s="68"/>
    </row>
    <row r="732" ht="15.75" customHeight="1">
      <c r="H732" s="68"/>
      <c r="I732" s="68"/>
      <c r="J732" s="68"/>
      <c r="K732" s="68"/>
      <c r="L732" s="68"/>
      <c r="M732" s="68"/>
      <c r="N732" s="68"/>
      <c r="O732" s="68"/>
    </row>
    <row r="733" ht="15.75" customHeight="1">
      <c r="H733" s="68"/>
      <c r="I733" s="68"/>
      <c r="J733" s="68"/>
      <c r="K733" s="68"/>
      <c r="L733" s="68"/>
      <c r="M733" s="68"/>
      <c r="N733" s="68"/>
      <c r="O733" s="68"/>
    </row>
    <row r="734" ht="15.75" customHeight="1">
      <c r="H734" s="68"/>
      <c r="I734" s="68"/>
      <c r="J734" s="68"/>
      <c r="K734" s="68"/>
      <c r="L734" s="68"/>
      <c r="M734" s="68"/>
      <c r="N734" s="68"/>
      <c r="O734" s="68"/>
    </row>
    <row r="735" ht="15.75" customHeight="1">
      <c r="H735" s="68"/>
      <c r="I735" s="68"/>
      <c r="J735" s="68"/>
      <c r="K735" s="68"/>
      <c r="L735" s="68"/>
      <c r="M735" s="68"/>
      <c r="N735" s="68"/>
      <c r="O735" s="68"/>
    </row>
    <row r="736" ht="15.75" customHeight="1">
      <c r="H736" s="68"/>
      <c r="I736" s="68"/>
      <c r="J736" s="68"/>
      <c r="K736" s="68"/>
      <c r="L736" s="68"/>
      <c r="M736" s="68"/>
      <c r="N736" s="68"/>
      <c r="O736" s="68"/>
    </row>
    <row r="737" ht="15.75" customHeight="1">
      <c r="H737" s="68"/>
      <c r="I737" s="68"/>
      <c r="J737" s="68"/>
      <c r="K737" s="68"/>
      <c r="L737" s="68"/>
      <c r="M737" s="68"/>
      <c r="N737" s="68"/>
      <c r="O737" s="68"/>
    </row>
    <row r="738" ht="15.75" customHeight="1">
      <c r="H738" s="68"/>
      <c r="I738" s="68"/>
      <c r="J738" s="68"/>
      <c r="K738" s="68"/>
      <c r="L738" s="68"/>
      <c r="M738" s="68"/>
      <c r="N738" s="68"/>
      <c r="O738" s="68"/>
    </row>
    <row r="739" ht="15.75" customHeight="1">
      <c r="H739" s="68"/>
      <c r="I739" s="68"/>
      <c r="J739" s="68"/>
      <c r="K739" s="68"/>
      <c r="L739" s="68"/>
      <c r="M739" s="68"/>
      <c r="N739" s="68"/>
      <c r="O739" s="68"/>
    </row>
    <row r="740" ht="15.75" customHeight="1">
      <c r="H740" s="68"/>
      <c r="I740" s="68"/>
      <c r="J740" s="68"/>
      <c r="K740" s="68"/>
      <c r="L740" s="68"/>
      <c r="M740" s="68"/>
      <c r="N740" s="68"/>
      <c r="O740" s="68"/>
    </row>
    <row r="741" ht="15.75" customHeight="1">
      <c r="H741" s="68"/>
      <c r="I741" s="68"/>
      <c r="J741" s="68"/>
      <c r="K741" s="68"/>
      <c r="L741" s="68"/>
      <c r="M741" s="68"/>
      <c r="N741" s="68"/>
      <c r="O741" s="68"/>
    </row>
    <row r="742" ht="15.75" customHeight="1">
      <c r="H742" s="68"/>
      <c r="I742" s="68"/>
      <c r="J742" s="68"/>
      <c r="K742" s="68"/>
      <c r="L742" s="68"/>
      <c r="M742" s="68"/>
      <c r="N742" s="68"/>
      <c r="O742" s="68"/>
    </row>
    <row r="743" ht="15.75" customHeight="1">
      <c r="H743" s="68"/>
      <c r="I743" s="68"/>
      <c r="J743" s="68"/>
      <c r="K743" s="68"/>
      <c r="L743" s="68"/>
      <c r="M743" s="68"/>
      <c r="N743" s="68"/>
      <c r="O743" s="68"/>
    </row>
    <row r="744" ht="15.75" customHeight="1">
      <c r="H744" s="68"/>
      <c r="I744" s="68"/>
      <c r="J744" s="68"/>
      <c r="K744" s="68"/>
      <c r="L744" s="68"/>
      <c r="M744" s="68"/>
      <c r="N744" s="68"/>
      <c r="O744" s="68"/>
    </row>
    <row r="745" ht="15.75" customHeight="1">
      <c r="H745" s="68"/>
      <c r="I745" s="68"/>
      <c r="J745" s="68"/>
      <c r="K745" s="68"/>
      <c r="L745" s="68"/>
      <c r="M745" s="68"/>
      <c r="N745" s="68"/>
      <c r="O745" s="68"/>
    </row>
    <row r="746" ht="15.75" customHeight="1">
      <c r="H746" s="68"/>
      <c r="I746" s="68"/>
      <c r="J746" s="68"/>
      <c r="K746" s="68"/>
      <c r="L746" s="68"/>
      <c r="M746" s="68"/>
      <c r="N746" s="68"/>
      <c r="O746" s="68"/>
    </row>
    <row r="747" ht="15.75" customHeight="1">
      <c r="H747" s="68"/>
      <c r="I747" s="68"/>
      <c r="J747" s="68"/>
      <c r="K747" s="68"/>
      <c r="L747" s="68"/>
      <c r="M747" s="68"/>
      <c r="N747" s="68"/>
      <c r="O747" s="68"/>
    </row>
    <row r="748" ht="15.75" customHeight="1">
      <c r="H748" s="68"/>
      <c r="I748" s="68"/>
      <c r="J748" s="68"/>
      <c r="K748" s="68"/>
      <c r="L748" s="68"/>
      <c r="M748" s="68"/>
      <c r="N748" s="68"/>
      <c r="O748" s="68"/>
    </row>
    <row r="749" ht="15.75" customHeight="1">
      <c r="H749" s="68"/>
      <c r="I749" s="68"/>
      <c r="J749" s="68"/>
      <c r="K749" s="68"/>
      <c r="L749" s="68"/>
      <c r="M749" s="68"/>
      <c r="N749" s="68"/>
      <c r="O749" s="68"/>
    </row>
    <row r="750" ht="15.75" customHeight="1">
      <c r="H750" s="68"/>
      <c r="I750" s="68"/>
      <c r="J750" s="68"/>
      <c r="K750" s="68"/>
      <c r="L750" s="68"/>
      <c r="M750" s="68"/>
      <c r="N750" s="68"/>
      <c r="O750" s="68"/>
    </row>
    <row r="751" ht="15.75" customHeight="1">
      <c r="H751" s="68"/>
      <c r="I751" s="68"/>
      <c r="J751" s="68"/>
      <c r="K751" s="68"/>
      <c r="L751" s="68"/>
      <c r="M751" s="68"/>
      <c r="N751" s="68"/>
      <c r="O751" s="68"/>
    </row>
    <row r="752" ht="15.75" customHeight="1">
      <c r="H752" s="68"/>
      <c r="I752" s="68"/>
      <c r="J752" s="68"/>
      <c r="K752" s="68"/>
      <c r="L752" s="68"/>
      <c r="M752" s="68"/>
      <c r="N752" s="68"/>
      <c r="O752" s="68"/>
    </row>
    <row r="753" ht="15.75" customHeight="1">
      <c r="H753" s="68"/>
      <c r="I753" s="68"/>
      <c r="J753" s="68"/>
      <c r="K753" s="68"/>
      <c r="L753" s="68"/>
      <c r="M753" s="68"/>
      <c r="N753" s="68"/>
      <c r="O753" s="68"/>
    </row>
    <row r="754" ht="15.75" customHeight="1">
      <c r="H754" s="68"/>
      <c r="I754" s="68"/>
      <c r="J754" s="68"/>
      <c r="K754" s="68"/>
      <c r="L754" s="68"/>
      <c r="M754" s="68"/>
      <c r="N754" s="68"/>
      <c r="O754" s="68"/>
    </row>
    <row r="755" ht="15.75" customHeight="1">
      <c r="H755" s="68"/>
      <c r="I755" s="68"/>
      <c r="J755" s="68"/>
      <c r="K755" s="68"/>
      <c r="L755" s="68"/>
      <c r="M755" s="68"/>
      <c r="N755" s="68"/>
      <c r="O755" s="68"/>
    </row>
    <row r="756" ht="15.75" customHeight="1">
      <c r="H756" s="68"/>
      <c r="I756" s="68"/>
      <c r="J756" s="68"/>
      <c r="K756" s="68"/>
      <c r="L756" s="68"/>
      <c r="M756" s="68"/>
      <c r="N756" s="68"/>
      <c r="O756" s="68"/>
    </row>
    <row r="757" ht="15.75" customHeight="1">
      <c r="H757" s="68"/>
      <c r="I757" s="68"/>
      <c r="J757" s="68"/>
      <c r="K757" s="68"/>
      <c r="L757" s="68"/>
      <c r="M757" s="68"/>
      <c r="N757" s="68"/>
      <c r="O757" s="68"/>
    </row>
    <row r="758" ht="15.75" customHeight="1">
      <c r="H758" s="68"/>
      <c r="I758" s="68"/>
      <c r="J758" s="68"/>
      <c r="K758" s="68"/>
      <c r="L758" s="68"/>
      <c r="M758" s="68"/>
      <c r="N758" s="68"/>
      <c r="O758" s="68"/>
    </row>
    <row r="759" ht="15.75" customHeight="1">
      <c r="H759" s="68"/>
      <c r="I759" s="68"/>
      <c r="J759" s="68"/>
      <c r="K759" s="68"/>
      <c r="L759" s="68"/>
      <c r="M759" s="68"/>
      <c r="N759" s="68"/>
      <c r="O759" s="68"/>
    </row>
    <row r="760" ht="15.75" customHeight="1">
      <c r="H760" s="68"/>
      <c r="I760" s="68"/>
      <c r="J760" s="68"/>
      <c r="K760" s="68"/>
      <c r="L760" s="68"/>
      <c r="M760" s="68"/>
      <c r="N760" s="68"/>
      <c r="O760" s="68"/>
    </row>
    <row r="761" ht="15.75" customHeight="1">
      <c r="H761" s="68"/>
      <c r="I761" s="68"/>
      <c r="J761" s="68"/>
      <c r="K761" s="68"/>
      <c r="L761" s="68"/>
      <c r="M761" s="68"/>
      <c r="N761" s="68"/>
      <c r="O761" s="68"/>
    </row>
    <row r="762" ht="15.75" customHeight="1">
      <c r="H762" s="68"/>
      <c r="I762" s="68"/>
      <c r="J762" s="68"/>
      <c r="K762" s="68"/>
      <c r="L762" s="68"/>
      <c r="M762" s="68"/>
      <c r="N762" s="68"/>
      <c r="O762" s="68"/>
    </row>
    <row r="763" ht="15.75" customHeight="1">
      <c r="H763" s="68"/>
      <c r="I763" s="68"/>
      <c r="J763" s="68"/>
      <c r="K763" s="68"/>
      <c r="L763" s="68"/>
      <c r="M763" s="68"/>
      <c r="N763" s="68"/>
      <c r="O763" s="68"/>
    </row>
    <row r="764" ht="15.75" customHeight="1">
      <c r="H764" s="68"/>
      <c r="I764" s="68"/>
      <c r="J764" s="68"/>
      <c r="K764" s="68"/>
      <c r="L764" s="68"/>
      <c r="M764" s="68"/>
      <c r="N764" s="68"/>
      <c r="O764" s="68"/>
    </row>
    <row r="765" ht="15.75" customHeight="1">
      <c r="H765" s="68"/>
      <c r="I765" s="68"/>
      <c r="J765" s="68"/>
      <c r="K765" s="68"/>
      <c r="L765" s="68"/>
      <c r="M765" s="68"/>
      <c r="N765" s="68"/>
      <c r="O765" s="68"/>
    </row>
    <row r="766" ht="15.75" customHeight="1">
      <c r="H766" s="68"/>
      <c r="I766" s="68"/>
      <c r="J766" s="68"/>
      <c r="K766" s="68"/>
      <c r="L766" s="68"/>
      <c r="M766" s="68"/>
      <c r="N766" s="68"/>
      <c r="O766" s="68"/>
    </row>
    <row r="767" ht="15.75" customHeight="1">
      <c r="H767" s="68"/>
      <c r="I767" s="68"/>
      <c r="J767" s="68"/>
      <c r="K767" s="68"/>
      <c r="L767" s="68"/>
      <c r="M767" s="68"/>
      <c r="N767" s="68"/>
      <c r="O767" s="68"/>
    </row>
    <row r="768" ht="15.75" customHeight="1">
      <c r="H768" s="68"/>
      <c r="I768" s="68"/>
      <c r="J768" s="68"/>
      <c r="K768" s="68"/>
      <c r="L768" s="68"/>
      <c r="M768" s="68"/>
      <c r="N768" s="68"/>
      <c r="O768" s="68"/>
    </row>
    <row r="769" ht="15.75" customHeight="1">
      <c r="H769" s="68"/>
      <c r="I769" s="68"/>
      <c r="J769" s="68"/>
      <c r="K769" s="68"/>
      <c r="L769" s="68"/>
      <c r="M769" s="68"/>
      <c r="N769" s="68"/>
      <c r="O769" s="68"/>
    </row>
    <row r="770" ht="15.75" customHeight="1">
      <c r="H770" s="68"/>
      <c r="I770" s="68"/>
      <c r="J770" s="68"/>
      <c r="K770" s="68"/>
      <c r="L770" s="68"/>
      <c r="M770" s="68"/>
      <c r="N770" s="68"/>
      <c r="O770" s="68"/>
    </row>
    <row r="771" ht="15.75" customHeight="1">
      <c r="H771" s="68"/>
      <c r="I771" s="68"/>
      <c r="J771" s="68"/>
      <c r="K771" s="68"/>
      <c r="L771" s="68"/>
      <c r="M771" s="68"/>
      <c r="N771" s="68"/>
      <c r="O771" s="68"/>
    </row>
    <row r="772" ht="15.75" customHeight="1">
      <c r="H772" s="68"/>
      <c r="I772" s="68"/>
      <c r="J772" s="68"/>
      <c r="K772" s="68"/>
      <c r="L772" s="68"/>
      <c r="M772" s="68"/>
      <c r="N772" s="68"/>
      <c r="O772" s="68"/>
    </row>
    <row r="773" ht="15.75" customHeight="1">
      <c r="H773" s="68"/>
      <c r="I773" s="68"/>
      <c r="J773" s="68"/>
      <c r="K773" s="68"/>
      <c r="L773" s="68"/>
      <c r="M773" s="68"/>
      <c r="N773" s="68"/>
      <c r="O773" s="68"/>
    </row>
    <row r="774" ht="15.75" customHeight="1">
      <c r="H774" s="68"/>
      <c r="I774" s="68"/>
      <c r="J774" s="68"/>
      <c r="K774" s="68"/>
      <c r="L774" s="68"/>
      <c r="M774" s="68"/>
      <c r="N774" s="68"/>
      <c r="O774" s="68"/>
    </row>
    <row r="775" ht="15.75" customHeight="1">
      <c r="H775" s="68"/>
      <c r="I775" s="68"/>
      <c r="J775" s="68"/>
      <c r="K775" s="68"/>
      <c r="L775" s="68"/>
      <c r="M775" s="68"/>
      <c r="N775" s="68"/>
      <c r="O775" s="68"/>
    </row>
    <row r="776" ht="15.75" customHeight="1">
      <c r="H776" s="68"/>
      <c r="I776" s="68"/>
      <c r="J776" s="68"/>
      <c r="K776" s="68"/>
      <c r="L776" s="68"/>
      <c r="M776" s="68"/>
      <c r="N776" s="68"/>
      <c r="O776" s="68"/>
    </row>
    <row r="777" ht="15.75" customHeight="1">
      <c r="H777" s="68"/>
      <c r="I777" s="68"/>
      <c r="J777" s="68"/>
      <c r="K777" s="68"/>
      <c r="L777" s="68"/>
      <c r="M777" s="68"/>
      <c r="N777" s="68"/>
      <c r="O777" s="68"/>
    </row>
    <row r="778" ht="15.75" customHeight="1">
      <c r="H778" s="68"/>
      <c r="I778" s="68"/>
      <c r="J778" s="68"/>
      <c r="K778" s="68"/>
      <c r="L778" s="68"/>
      <c r="M778" s="68"/>
      <c r="N778" s="68"/>
      <c r="O778" s="68"/>
    </row>
    <row r="779" ht="15.75" customHeight="1">
      <c r="H779" s="68"/>
      <c r="I779" s="68"/>
      <c r="J779" s="68"/>
      <c r="K779" s="68"/>
      <c r="L779" s="68"/>
      <c r="M779" s="68"/>
      <c r="N779" s="68"/>
      <c r="O779" s="68"/>
    </row>
    <row r="780" ht="15.75" customHeight="1">
      <c r="H780" s="68"/>
      <c r="I780" s="68"/>
      <c r="J780" s="68"/>
      <c r="K780" s="68"/>
      <c r="L780" s="68"/>
      <c r="M780" s="68"/>
      <c r="N780" s="68"/>
      <c r="O780" s="68"/>
    </row>
    <row r="781" ht="15.75" customHeight="1">
      <c r="H781" s="68"/>
      <c r="I781" s="68"/>
      <c r="J781" s="68"/>
      <c r="K781" s="68"/>
      <c r="L781" s="68"/>
      <c r="M781" s="68"/>
      <c r="N781" s="68"/>
      <c r="O781" s="68"/>
    </row>
    <row r="782" ht="15.75" customHeight="1">
      <c r="H782" s="68"/>
      <c r="I782" s="68"/>
      <c r="J782" s="68"/>
      <c r="K782" s="68"/>
      <c r="L782" s="68"/>
      <c r="M782" s="68"/>
      <c r="N782" s="68"/>
      <c r="O782" s="68"/>
    </row>
    <row r="783" ht="15.75" customHeight="1">
      <c r="H783" s="68"/>
      <c r="I783" s="68"/>
      <c r="J783" s="68"/>
      <c r="K783" s="68"/>
      <c r="L783" s="68"/>
      <c r="M783" s="68"/>
      <c r="N783" s="68"/>
      <c r="O783" s="68"/>
    </row>
    <row r="784" ht="15.75" customHeight="1">
      <c r="H784" s="68"/>
      <c r="I784" s="68"/>
      <c r="J784" s="68"/>
      <c r="K784" s="68"/>
      <c r="L784" s="68"/>
      <c r="M784" s="68"/>
      <c r="N784" s="68"/>
      <c r="O784" s="68"/>
    </row>
    <row r="785" ht="15.75" customHeight="1">
      <c r="H785" s="68"/>
      <c r="I785" s="68"/>
      <c r="J785" s="68"/>
      <c r="K785" s="68"/>
      <c r="L785" s="68"/>
      <c r="M785" s="68"/>
      <c r="N785" s="68"/>
      <c r="O785" s="68"/>
    </row>
    <row r="786" ht="15.75" customHeight="1">
      <c r="H786" s="68"/>
      <c r="I786" s="68"/>
      <c r="J786" s="68"/>
      <c r="K786" s="68"/>
      <c r="L786" s="68"/>
      <c r="M786" s="68"/>
      <c r="N786" s="68"/>
      <c r="O786" s="68"/>
    </row>
    <row r="787" ht="15.75" customHeight="1">
      <c r="H787" s="68"/>
      <c r="I787" s="68"/>
      <c r="J787" s="68"/>
      <c r="K787" s="68"/>
      <c r="L787" s="68"/>
      <c r="M787" s="68"/>
      <c r="N787" s="68"/>
      <c r="O787" s="68"/>
    </row>
    <row r="788" ht="15.75" customHeight="1">
      <c r="H788" s="68"/>
      <c r="I788" s="68"/>
      <c r="J788" s="68"/>
      <c r="K788" s="68"/>
      <c r="L788" s="68"/>
      <c r="M788" s="68"/>
      <c r="N788" s="68"/>
      <c r="O788" s="68"/>
    </row>
    <row r="789" ht="15.75" customHeight="1">
      <c r="H789" s="68"/>
      <c r="I789" s="68"/>
      <c r="J789" s="68"/>
      <c r="K789" s="68"/>
      <c r="L789" s="68"/>
      <c r="M789" s="68"/>
      <c r="N789" s="68"/>
      <c r="O789" s="68"/>
    </row>
    <row r="790" ht="15.75" customHeight="1">
      <c r="H790" s="68"/>
      <c r="I790" s="68"/>
      <c r="J790" s="68"/>
      <c r="K790" s="68"/>
      <c r="L790" s="68"/>
      <c r="M790" s="68"/>
      <c r="N790" s="68"/>
      <c r="O790" s="68"/>
    </row>
    <row r="791" ht="15.75" customHeight="1">
      <c r="H791" s="68"/>
      <c r="I791" s="68"/>
      <c r="J791" s="68"/>
      <c r="K791" s="68"/>
      <c r="L791" s="68"/>
      <c r="M791" s="68"/>
      <c r="N791" s="68"/>
      <c r="O791" s="68"/>
    </row>
    <row r="792" ht="15.75" customHeight="1">
      <c r="H792" s="68"/>
      <c r="I792" s="68"/>
      <c r="J792" s="68"/>
      <c r="K792" s="68"/>
      <c r="L792" s="68"/>
      <c r="M792" s="68"/>
      <c r="N792" s="68"/>
      <c r="O792" s="68"/>
    </row>
    <row r="793" ht="15.75" customHeight="1">
      <c r="H793" s="68"/>
      <c r="I793" s="68"/>
      <c r="J793" s="68"/>
      <c r="K793" s="68"/>
      <c r="L793" s="68"/>
      <c r="M793" s="68"/>
      <c r="N793" s="68"/>
      <c r="O793" s="68"/>
    </row>
    <row r="794" ht="15.75" customHeight="1">
      <c r="H794" s="68"/>
      <c r="I794" s="68"/>
      <c r="J794" s="68"/>
      <c r="K794" s="68"/>
      <c r="L794" s="68"/>
      <c r="M794" s="68"/>
      <c r="N794" s="68"/>
      <c r="O794" s="68"/>
    </row>
    <row r="795" ht="15.75" customHeight="1">
      <c r="H795" s="68"/>
      <c r="I795" s="68"/>
      <c r="J795" s="68"/>
      <c r="K795" s="68"/>
      <c r="L795" s="68"/>
      <c r="M795" s="68"/>
      <c r="N795" s="68"/>
      <c r="O795" s="68"/>
    </row>
    <row r="796" ht="15.75" customHeight="1">
      <c r="H796" s="68"/>
      <c r="I796" s="68"/>
      <c r="J796" s="68"/>
      <c r="K796" s="68"/>
      <c r="L796" s="68"/>
      <c r="M796" s="68"/>
      <c r="N796" s="68"/>
      <c r="O796" s="68"/>
    </row>
    <row r="797" ht="15.75" customHeight="1">
      <c r="H797" s="68"/>
      <c r="I797" s="68"/>
      <c r="J797" s="68"/>
      <c r="K797" s="68"/>
      <c r="L797" s="68"/>
      <c r="M797" s="68"/>
      <c r="N797" s="68"/>
      <c r="O797" s="68"/>
    </row>
    <row r="798" ht="15.75" customHeight="1">
      <c r="H798" s="68"/>
      <c r="I798" s="68"/>
      <c r="J798" s="68"/>
      <c r="K798" s="68"/>
      <c r="L798" s="68"/>
      <c r="M798" s="68"/>
      <c r="N798" s="68"/>
      <c r="O798" s="68"/>
    </row>
    <row r="799" ht="15.75" customHeight="1">
      <c r="H799" s="68"/>
      <c r="I799" s="68"/>
      <c r="J799" s="68"/>
      <c r="K799" s="68"/>
      <c r="L799" s="68"/>
      <c r="M799" s="68"/>
      <c r="N799" s="68"/>
      <c r="O799" s="68"/>
    </row>
    <row r="800" ht="15.75" customHeight="1">
      <c r="H800" s="68"/>
      <c r="I800" s="68"/>
      <c r="J800" s="68"/>
      <c r="K800" s="68"/>
      <c r="L800" s="68"/>
      <c r="M800" s="68"/>
      <c r="N800" s="68"/>
      <c r="O800" s="68"/>
    </row>
    <row r="801" ht="15.75" customHeight="1">
      <c r="H801" s="68"/>
      <c r="I801" s="68"/>
      <c r="J801" s="68"/>
      <c r="K801" s="68"/>
      <c r="L801" s="68"/>
      <c r="M801" s="68"/>
      <c r="N801" s="68"/>
      <c r="O801" s="68"/>
    </row>
    <row r="802" ht="15.75" customHeight="1">
      <c r="H802" s="68"/>
      <c r="I802" s="68"/>
      <c r="J802" s="68"/>
      <c r="K802" s="68"/>
      <c r="L802" s="68"/>
      <c r="M802" s="68"/>
      <c r="N802" s="68"/>
      <c r="O802" s="68"/>
    </row>
    <row r="803" ht="15.75" customHeight="1">
      <c r="H803" s="68"/>
      <c r="I803" s="68"/>
      <c r="J803" s="68"/>
      <c r="K803" s="68"/>
      <c r="L803" s="68"/>
      <c r="M803" s="68"/>
      <c r="N803" s="68"/>
      <c r="O803" s="68"/>
    </row>
    <row r="804" ht="15.75" customHeight="1">
      <c r="H804" s="68"/>
      <c r="I804" s="68"/>
      <c r="J804" s="68"/>
      <c r="K804" s="68"/>
      <c r="L804" s="68"/>
      <c r="M804" s="68"/>
      <c r="N804" s="68"/>
      <c r="O804" s="68"/>
    </row>
    <row r="805" ht="15.75" customHeight="1">
      <c r="H805" s="68"/>
      <c r="I805" s="68"/>
      <c r="J805" s="68"/>
      <c r="K805" s="68"/>
      <c r="L805" s="68"/>
      <c r="M805" s="68"/>
      <c r="N805" s="68"/>
      <c r="O805" s="68"/>
    </row>
    <row r="806" ht="15.75" customHeight="1">
      <c r="H806" s="68"/>
      <c r="I806" s="68"/>
      <c r="J806" s="68"/>
      <c r="K806" s="68"/>
      <c r="L806" s="68"/>
      <c r="M806" s="68"/>
      <c r="N806" s="68"/>
      <c r="O806" s="68"/>
    </row>
    <row r="807" ht="15.75" customHeight="1">
      <c r="H807" s="68"/>
      <c r="I807" s="68"/>
      <c r="J807" s="68"/>
      <c r="K807" s="68"/>
      <c r="L807" s="68"/>
      <c r="M807" s="68"/>
      <c r="N807" s="68"/>
      <c r="O807" s="68"/>
    </row>
    <row r="808" ht="15.75" customHeight="1">
      <c r="H808" s="68"/>
      <c r="I808" s="68"/>
      <c r="J808" s="68"/>
      <c r="K808" s="68"/>
      <c r="L808" s="68"/>
      <c r="M808" s="68"/>
      <c r="N808" s="68"/>
      <c r="O808" s="68"/>
    </row>
    <row r="809" ht="15.75" customHeight="1">
      <c r="H809" s="68"/>
      <c r="I809" s="68"/>
      <c r="J809" s="68"/>
      <c r="K809" s="68"/>
      <c r="L809" s="68"/>
      <c r="M809" s="68"/>
      <c r="N809" s="68"/>
      <c r="O809" s="68"/>
    </row>
    <row r="810" ht="15.75" customHeight="1">
      <c r="H810" s="68"/>
      <c r="I810" s="68"/>
      <c r="J810" s="68"/>
      <c r="K810" s="68"/>
      <c r="L810" s="68"/>
      <c r="M810" s="68"/>
      <c r="N810" s="68"/>
      <c r="O810" s="68"/>
    </row>
    <row r="811" ht="15.75" customHeight="1">
      <c r="H811" s="68"/>
      <c r="I811" s="68"/>
      <c r="J811" s="68"/>
      <c r="K811" s="68"/>
      <c r="L811" s="68"/>
      <c r="M811" s="68"/>
      <c r="N811" s="68"/>
      <c r="O811" s="68"/>
    </row>
    <row r="812" ht="15.75" customHeight="1">
      <c r="H812" s="68"/>
      <c r="I812" s="68"/>
      <c r="J812" s="68"/>
      <c r="K812" s="68"/>
      <c r="L812" s="68"/>
      <c r="M812" s="68"/>
      <c r="N812" s="68"/>
      <c r="O812" s="68"/>
    </row>
    <row r="813" ht="15.75" customHeight="1">
      <c r="H813" s="68"/>
      <c r="I813" s="68"/>
      <c r="J813" s="68"/>
      <c r="K813" s="68"/>
      <c r="L813" s="68"/>
      <c r="M813" s="68"/>
      <c r="N813" s="68"/>
      <c r="O813" s="68"/>
    </row>
    <row r="814" ht="15.75" customHeight="1">
      <c r="H814" s="68"/>
      <c r="I814" s="68"/>
      <c r="J814" s="68"/>
      <c r="K814" s="68"/>
      <c r="L814" s="68"/>
      <c r="M814" s="68"/>
      <c r="N814" s="68"/>
      <c r="O814" s="68"/>
    </row>
    <row r="815" ht="15.75" customHeight="1">
      <c r="H815" s="68"/>
      <c r="I815" s="68"/>
      <c r="J815" s="68"/>
      <c r="K815" s="68"/>
      <c r="L815" s="68"/>
      <c r="M815" s="68"/>
      <c r="N815" s="68"/>
      <c r="O815" s="68"/>
    </row>
    <row r="816" ht="15.75" customHeight="1">
      <c r="H816" s="68"/>
      <c r="I816" s="68"/>
      <c r="J816" s="68"/>
      <c r="K816" s="68"/>
      <c r="L816" s="68"/>
      <c r="M816" s="68"/>
      <c r="N816" s="68"/>
      <c r="O816" s="68"/>
    </row>
    <row r="817" ht="15.75" customHeight="1">
      <c r="H817" s="68"/>
      <c r="I817" s="68"/>
      <c r="J817" s="68"/>
      <c r="K817" s="68"/>
      <c r="L817" s="68"/>
      <c r="M817" s="68"/>
      <c r="N817" s="68"/>
      <c r="O817" s="68"/>
    </row>
    <row r="818" ht="15.75" customHeight="1">
      <c r="H818" s="68"/>
      <c r="I818" s="68"/>
      <c r="J818" s="68"/>
      <c r="K818" s="68"/>
      <c r="L818" s="68"/>
      <c r="M818" s="68"/>
      <c r="N818" s="68"/>
      <c r="O818" s="68"/>
    </row>
    <row r="819" ht="15.75" customHeight="1">
      <c r="H819" s="68"/>
      <c r="I819" s="68"/>
      <c r="J819" s="68"/>
      <c r="K819" s="68"/>
      <c r="L819" s="68"/>
      <c r="M819" s="68"/>
      <c r="N819" s="68"/>
      <c r="O819" s="68"/>
    </row>
    <row r="820" ht="15.75" customHeight="1">
      <c r="H820" s="68"/>
      <c r="I820" s="68"/>
      <c r="J820" s="68"/>
      <c r="K820" s="68"/>
      <c r="L820" s="68"/>
      <c r="M820" s="68"/>
      <c r="N820" s="68"/>
      <c r="O820" s="68"/>
    </row>
    <row r="821" ht="15.75" customHeight="1">
      <c r="H821" s="68"/>
      <c r="I821" s="68"/>
      <c r="J821" s="68"/>
      <c r="K821" s="68"/>
      <c r="L821" s="68"/>
      <c r="M821" s="68"/>
      <c r="N821" s="68"/>
      <c r="O821" s="68"/>
    </row>
    <row r="822" ht="15.75" customHeight="1">
      <c r="H822" s="68"/>
      <c r="I822" s="68"/>
      <c r="J822" s="68"/>
      <c r="K822" s="68"/>
      <c r="L822" s="68"/>
      <c r="M822" s="68"/>
      <c r="N822" s="68"/>
      <c r="O822" s="68"/>
    </row>
    <row r="823" ht="15.75" customHeight="1">
      <c r="H823" s="68"/>
      <c r="I823" s="68"/>
      <c r="J823" s="68"/>
      <c r="K823" s="68"/>
      <c r="L823" s="68"/>
      <c r="M823" s="68"/>
      <c r="N823" s="68"/>
      <c r="O823" s="68"/>
    </row>
    <row r="824" ht="15.75" customHeight="1">
      <c r="H824" s="68"/>
      <c r="I824" s="68"/>
      <c r="J824" s="68"/>
      <c r="K824" s="68"/>
      <c r="L824" s="68"/>
      <c r="M824" s="68"/>
      <c r="N824" s="68"/>
      <c r="O824" s="68"/>
    </row>
    <row r="825" ht="15.75" customHeight="1">
      <c r="H825" s="68"/>
      <c r="I825" s="68"/>
      <c r="J825" s="68"/>
      <c r="K825" s="68"/>
      <c r="L825" s="68"/>
      <c r="M825" s="68"/>
      <c r="N825" s="68"/>
      <c r="O825" s="68"/>
    </row>
    <row r="826" ht="15.75" customHeight="1">
      <c r="H826" s="68"/>
      <c r="I826" s="68"/>
      <c r="J826" s="68"/>
      <c r="K826" s="68"/>
      <c r="L826" s="68"/>
      <c r="M826" s="68"/>
      <c r="N826" s="68"/>
      <c r="O826" s="68"/>
    </row>
    <row r="827" ht="15.75" customHeight="1">
      <c r="H827" s="68"/>
      <c r="I827" s="68"/>
      <c r="J827" s="68"/>
      <c r="K827" s="68"/>
      <c r="L827" s="68"/>
      <c r="M827" s="68"/>
      <c r="N827" s="68"/>
      <c r="O827" s="68"/>
    </row>
    <row r="828" ht="15.75" customHeight="1">
      <c r="H828" s="68"/>
      <c r="I828" s="68"/>
      <c r="J828" s="68"/>
      <c r="K828" s="68"/>
      <c r="L828" s="68"/>
      <c r="M828" s="68"/>
      <c r="N828" s="68"/>
      <c r="O828" s="68"/>
    </row>
    <row r="829" ht="15.75" customHeight="1">
      <c r="H829" s="68"/>
      <c r="I829" s="68"/>
      <c r="J829" s="68"/>
      <c r="K829" s="68"/>
      <c r="L829" s="68"/>
      <c r="M829" s="68"/>
      <c r="N829" s="68"/>
      <c r="O829" s="68"/>
    </row>
    <row r="830" ht="15.75" customHeight="1">
      <c r="H830" s="68"/>
      <c r="I830" s="68"/>
      <c r="J830" s="68"/>
      <c r="K830" s="68"/>
      <c r="L830" s="68"/>
      <c r="M830" s="68"/>
      <c r="N830" s="68"/>
      <c r="O830" s="68"/>
    </row>
    <row r="831" ht="15.75" customHeight="1">
      <c r="H831" s="68"/>
      <c r="I831" s="68"/>
      <c r="J831" s="68"/>
      <c r="K831" s="68"/>
      <c r="L831" s="68"/>
      <c r="M831" s="68"/>
      <c r="N831" s="68"/>
      <c r="O831" s="68"/>
    </row>
    <row r="832" ht="15.75" customHeight="1">
      <c r="H832" s="68"/>
      <c r="I832" s="68"/>
      <c r="J832" s="68"/>
      <c r="K832" s="68"/>
      <c r="L832" s="68"/>
      <c r="M832" s="68"/>
      <c r="N832" s="68"/>
      <c r="O832" s="68"/>
    </row>
    <row r="833" ht="15.75" customHeight="1">
      <c r="H833" s="68"/>
      <c r="I833" s="68"/>
      <c r="J833" s="68"/>
      <c r="K833" s="68"/>
      <c r="L833" s="68"/>
      <c r="M833" s="68"/>
      <c r="N833" s="68"/>
      <c r="O833" s="68"/>
    </row>
    <row r="834" ht="15.75" customHeight="1">
      <c r="H834" s="68"/>
      <c r="I834" s="68"/>
      <c r="J834" s="68"/>
      <c r="K834" s="68"/>
      <c r="L834" s="68"/>
      <c r="M834" s="68"/>
      <c r="N834" s="68"/>
      <c r="O834" s="68"/>
    </row>
    <row r="835" ht="15.75" customHeight="1">
      <c r="H835" s="68"/>
      <c r="I835" s="68"/>
      <c r="J835" s="68"/>
      <c r="K835" s="68"/>
      <c r="L835" s="68"/>
      <c r="M835" s="68"/>
      <c r="N835" s="68"/>
      <c r="O835" s="68"/>
    </row>
    <row r="836" ht="15.75" customHeight="1">
      <c r="H836" s="68"/>
      <c r="I836" s="68"/>
      <c r="J836" s="68"/>
      <c r="K836" s="68"/>
      <c r="L836" s="68"/>
      <c r="M836" s="68"/>
      <c r="N836" s="68"/>
      <c r="O836" s="68"/>
    </row>
    <row r="837" ht="15.75" customHeight="1">
      <c r="H837" s="68"/>
      <c r="I837" s="68"/>
      <c r="J837" s="68"/>
      <c r="K837" s="68"/>
      <c r="L837" s="68"/>
      <c r="M837" s="68"/>
      <c r="N837" s="68"/>
      <c r="O837" s="68"/>
    </row>
    <row r="838" ht="15.75" customHeight="1">
      <c r="H838" s="68"/>
      <c r="I838" s="68"/>
      <c r="J838" s="68"/>
      <c r="K838" s="68"/>
      <c r="L838" s="68"/>
      <c r="M838" s="68"/>
      <c r="N838" s="68"/>
      <c r="O838" s="68"/>
    </row>
    <row r="839" ht="15.75" customHeight="1">
      <c r="H839" s="68"/>
      <c r="I839" s="68"/>
      <c r="J839" s="68"/>
      <c r="K839" s="68"/>
      <c r="L839" s="68"/>
      <c r="M839" s="68"/>
      <c r="N839" s="68"/>
      <c r="O839" s="68"/>
    </row>
    <row r="840" ht="15.75" customHeight="1">
      <c r="H840" s="68"/>
      <c r="I840" s="68"/>
      <c r="J840" s="68"/>
      <c r="K840" s="68"/>
      <c r="L840" s="68"/>
      <c r="M840" s="68"/>
      <c r="N840" s="68"/>
      <c r="O840" s="68"/>
    </row>
    <row r="841" ht="15.75" customHeight="1">
      <c r="H841" s="68"/>
      <c r="I841" s="68"/>
      <c r="J841" s="68"/>
      <c r="K841" s="68"/>
      <c r="L841" s="68"/>
      <c r="M841" s="68"/>
      <c r="N841" s="68"/>
      <c r="O841" s="68"/>
    </row>
    <row r="842" ht="15.75" customHeight="1">
      <c r="H842" s="68"/>
      <c r="I842" s="68"/>
      <c r="J842" s="68"/>
      <c r="K842" s="68"/>
      <c r="L842" s="68"/>
      <c r="M842" s="68"/>
      <c r="N842" s="68"/>
      <c r="O842" s="68"/>
    </row>
    <row r="843" ht="15.75" customHeight="1">
      <c r="H843" s="68"/>
      <c r="I843" s="68"/>
      <c r="J843" s="68"/>
      <c r="K843" s="68"/>
      <c r="L843" s="68"/>
      <c r="M843" s="68"/>
      <c r="N843" s="68"/>
      <c r="O843" s="68"/>
    </row>
    <row r="844" ht="15.75" customHeight="1">
      <c r="H844" s="68"/>
      <c r="I844" s="68"/>
      <c r="J844" s="68"/>
      <c r="K844" s="68"/>
      <c r="L844" s="68"/>
      <c r="M844" s="68"/>
      <c r="N844" s="68"/>
      <c r="O844" s="68"/>
    </row>
    <row r="845" ht="15.75" customHeight="1">
      <c r="H845" s="68"/>
      <c r="I845" s="68"/>
      <c r="J845" s="68"/>
      <c r="K845" s="68"/>
      <c r="L845" s="68"/>
      <c r="M845" s="68"/>
      <c r="N845" s="68"/>
      <c r="O845" s="68"/>
    </row>
    <row r="846" ht="15.75" customHeight="1">
      <c r="H846" s="68"/>
      <c r="I846" s="68"/>
      <c r="J846" s="68"/>
      <c r="K846" s="68"/>
      <c r="L846" s="68"/>
      <c r="M846" s="68"/>
      <c r="N846" s="68"/>
      <c r="O846" s="68"/>
    </row>
    <row r="847" ht="15.75" customHeight="1">
      <c r="H847" s="68"/>
      <c r="I847" s="68"/>
      <c r="J847" s="68"/>
      <c r="K847" s="68"/>
      <c r="L847" s="68"/>
      <c r="M847" s="68"/>
      <c r="N847" s="68"/>
      <c r="O847" s="68"/>
    </row>
    <row r="848" ht="15.75" customHeight="1">
      <c r="H848" s="68"/>
      <c r="I848" s="68"/>
      <c r="J848" s="68"/>
      <c r="K848" s="68"/>
      <c r="L848" s="68"/>
      <c r="M848" s="68"/>
      <c r="N848" s="68"/>
      <c r="O848" s="68"/>
    </row>
    <row r="849" ht="15.75" customHeight="1">
      <c r="H849" s="68"/>
      <c r="I849" s="68"/>
      <c r="J849" s="68"/>
      <c r="K849" s="68"/>
      <c r="L849" s="68"/>
      <c r="M849" s="68"/>
      <c r="N849" s="68"/>
      <c r="O849" s="68"/>
    </row>
    <row r="850" ht="15.75" customHeight="1">
      <c r="H850" s="68"/>
      <c r="I850" s="68"/>
      <c r="J850" s="68"/>
      <c r="K850" s="68"/>
      <c r="L850" s="68"/>
      <c r="M850" s="68"/>
      <c r="N850" s="68"/>
      <c r="O850" s="68"/>
    </row>
    <row r="851" ht="15.75" customHeight="1">
      <c r="H851" s="68"/>
      <c r="I851" s="68"/>
      <c r="J851" s="68"/>
      <c r="K851" s="68"/>
      <c r="L851" s="68"/>
      <c r="M851" s="68"/>
      <c r="N851" s="68"/>
      <c r="O851" s="68"/>
    </row>
    <row r="852" ht="15.75" customHeight="1">
      <c r="H852" s="68"/>
      <c r="I852" s="68"/>
      <c r="J852" s="68"/>
      <c r="K852" s="68"/>
      <c r="L852" s="68"/>
      <c r="M852" s="68"/>
      <c r="N852" s="68"/>
      <c r="O852" s="68"/>
    </row>
    <row r="853" ht="15.75" customHeight="1">
      <c r="H853" s="68"/>
      <c r="I853" s="68"/>
      <c r="J853" s="68"/>
      <c r="K853" s="68"/>
      <c r="L853" s="68"/>
      <c r="M853" s="68"/>
      <c r="N853" s="68"/>
      <c r="O853" s="68"/>
    </row>
    <row r="854" ht="15.75" customHeight="1">
      <c r="H854" s="68"/>
      <c r="I854" s="68"/>
      <c r="J854" s="68"/>
      <c r="K854" s="68"/>
      <c r="L854" s="68"/>
      <c r="M854" s="68"/>
      <c r="N854" s="68"/>
      <c r="O854" s="68"/>
    </row>
    <row r="855" ht="15.75" customHeight="1">
      <c r="H855" s="68"/>
      <c r="I855" s="68"/>
      <c r="J855" s="68"/>
      <c r="K855" s="68"/>
      <c r="L855" s="68"/>
      <c r="M855" s="68"/>
      <c r="N855" s="68"/>
      <c r="O855" s="68"/>
    </row>
    <row r="856" ht="15.75" customHeight="1">
      <c r="H856" s="68"/>
      <c r="I856" s="68"/>
      <c r="J856" s="68"/>
      <c r="K856" s="68"/>
      <c r="L856" s="68"/>
      <c r="M856" s="68"/>
      <c r="N856" s="68"/>
      <c r="O856" s="68"/>
    </row>
    <row r="857" ht="15.75" customHeight="1">
      <c r="H857" s="68"/>
      <c r="I857" s="68"/>
      <c r="J857" s="68"/>
      <c r="K857" s="68"/>
      <c r="L857" s="68"/>
      <c r="M857" s="68"/>
      <c r="N857" s="68"/>
      <c r="O857" s="68"/>
    </row>
    <row r="858" ht="15.75" customHeight="1">
      <c r="H858" s="68"/>
      <c r="I858" s="68"/>
      <c r="J858" s="68"/>
      <c r="K858" s="68"/>
      <c r="L858" s="68"/>
      <c r="M858" s="68"/>
      <c r="N858" s="68"/>
      <c r="O858" s="68"/>
    </row>
    <row r="859" ht="15.75" customHeight="1">
      <c r="H859" s="68"/>
      <c r="I859" s="68"/>
      <c r="J859" s="68"/>
      <c r="K859" s="68"/>
      <c r="L859" s="68"/>
      <c r="M859" s="68"/>
      <c r="N859" s="68"/>
      <c r="O859" s="68"/>
    </row>
    <row r="860" ht="15.75" customHeight="1">
      <c r="H860" s="68"/>
      <c r="I860" s="68"/>
      <c r="J860" s="68"/>
      <c r="K860" s="68"/>
      <c r="L860" s="68"/>
      <c r="M860" s="68"/>
      <c r="N860" s="68"/>
      <c r="O860" s="68"/>
    </row>
    <row r="861" ht="15.75" customHeight="1">
      <c r="H861" s="68"/>
      <c r="I861" s="68"/>
      <c r="J861" s="68"/>
      <c r="K861" s="68"/>
      <c r="L861" s="68"/>
      <c r="M861" s="68"/>
      <c r="N861" s="68"/>
      <c r="O861" s="68"/>
    </row>
    <row r="862" ht="15.75" customHeight="1">
      <c r="H862" s="68"/>
      <c r="I862" s="68"/>
      <c r="J862" s="68"/>
      <c r="K862" s="68"/>
      <c r="L862" s="68"/>
      <c r="M862" s="68"/>
      <c r="N862" s="68"/>
      <c r="O862" s="68"/>
    </row>
    <row r="863" ht="15.75" customHeight="1">
      <c r="H863" s="68"/>
      <c r="I863" s="68"/>
      <c r="J863" s="68"/>
      <c r="K863" s="68"/>
      <c r="L863" s="68"/>
      <c r="M863" s="68"/>
      <c r="N863" s="68"/>
      <c r="O863" s="68"/>
    </row>
    <row r="864" ht="15.75" customHeight="1">
      <c r="H864" s="68"/>
      <c r="I864" s="68"/>
      <c r="J864" s="68"/>
      <c r="K864" s="68"/>
      <c r="L864" s="68"/>
      <c r="M864" s="68"/>
      <c r="N864" s="68"/>
      <c r="O864" s="68"/>
    </row>
    <row r="865" ht="15.75" customHeight="1">
      <c r="H865" s="68"/>
      <c r="I865" s="68"/>
      <c r="J865" s="68"/>
      <c r="K865" s="68"/>
      <c r="L865" s="68"/>
      <c r="M865" s="68"/>
      <c r="N865" s="68"/>
      <c r="O865" s="68"/>
    </row>
    <row r="866" ht="15.75" customHeight="1">
      <c r="H866" s="68"/>
      <c r="I866" s="68"/>
      <c r="J866" s="68"/>
      <c r="K866" s="68"/>
      <c r="L866" s="68"/>
      <c r="M866" s="68"/>
      <c r="N866" s="68"/>
      <c r="O866" s="68"/>
    </row>
    <row r="867" ht="15.75" customHeight="1">
      <c r="H867" s="68"/>
      <c r="I867" s="68"/>
      <c r="J867" s="68"/>
      <c r="K867" s="68"/>
      <c r="L867" s="68"/>
      <c r="M867" s="68"/>
      <c r="N867" s="68"/>
      <c r="O867" s="68"/>
    </row>
    <row r="868" ht="15.75" customHeight="1">
      <c r="H868" s="68"/>
      <c r="I868" s="68"/>
      <c r="J868" s="68"/>
      <c r="K868" s="68"/>
      <c r="L868" s="68"/>
      <c r="M868" s="68"/>
      <c r="N868" s="68"/>
      <c r="O868" s="68"/>
    </row>
    <row r="869" ht="15.75" customHeight="1">
      <c r="H869" s="68"/>
      <c r="I869" s="68"/>
      <c r="J869" s="68"/>
      <c r="K869" s="68"/>
      <c r="L869" s="68"/>
      <c r="M869" s="68"/>
      <c r="N869" s="68"/>
      <c r="O869" s="68"/>
    </row>
    <row r="870" ht="15.75" customHeight="1">
      <c r="H870" s="68"/>
      <c r="I870" s="68"/>
      <c r="J870" s="68"/>
      <c r="K870" s="68"/>
      <c r="L870" s="68"/>
      <c r="M870" s="68"/>
      <c r="N870" s="68"/>
      <c r="O870" s="68"/>
    </row>
    <row r="871" ht="15.75" customHeight="1">
      <c r="H871" s="68"/>
      <c r="I871" s="68"/>
      <c r="J871" s="68"/>
      <c r="K871" s="68"/>
      <c r="L871" s="68"/>
      <c r="M871" s="68"/>
      <c r="N871" s="68"/>
      <c r="O871" s="68"/>
    </row>
    <row r="872" ht="15.75" customHeight="1">
      <c r="H872" s="68"/>
      <c r="I872" s="68"/>
      <c r="J872" s="68"/>
      <c r="K872" s="68"/>
      <c r="L872" s="68"/>
      <c r="M872" s="68"/>
      <c r="N872" s="68"/>
      <c r="O872" s="68"/>
    </row>
    <row r="873" ht="15.75" customHeight="1">
      <c r="H873" s="68"/>
      <c r="I873" s="68"/>
      <c r="J873" s="68"/>
      <c r="K873" s="68"/>
      <c r="L873" s="68"/>
      <c r="M873" s="68"/>
      <c r="N873" s="68"/>
      <c r="O873" s="68"/>
    </row>
    <row r="874" ht="15.75" customHeight="1">
      <c r="H874" s="68"/>
      <c r="I874" s="68"/>
      <c r="J874" s="68"/>
      <c r="K874" s="68"/>
      <c r="L874" s="68"/>
      <c r="M874" s="68"/>
      <c r="N874" s="68"/>
      <c r="O874" s="68"/>
    </row>
    <row r="875" ht="15.75" customHeight="1">
      <c r="H875" s="68"/>
      <c r="I875" s="68"/>
      <c r="J875" s="68"/>
      <c r="K875" s="68"/>
      <c r="L875" s="68"/>
      <c r="M875" s="68"/>
      <c r="N875" s="68"/>
      <c r="O875" s="68"/>
    </row>
    <row r="876" ht="15.75" customHeight="1">
      <c r="H876" s="68"/>
      <c r="I876" s="68"/>
      <c r="J876" s="68"/>
      <c r="K876" s="68"/>
      <c r="L876" s="68"/>
      <c r="M876" s="68"/>
      <c r="N876" s="68"/>
      <c r="O876" s="68"/>
    </row>
    <row r="877" ht="15.75" customHeight="1">
      <c r="H877" s="68"/>
      <c r="I877" s="68"/>
      <c r="J877" s="68"/>
      <c r="K877" s="68"/>
      <c r="L877" s="68"/>
      <c r="M877" s="68"/>
      <c r="N877" s="68"/>
      <c r="O877" s="68"/>
    </row>
    <row r="878" ht="15.75" customHeight="1">
      <c r="H878" s="68"/>
      <c r="I878" s="68"/>
      <c r="J878" s="68"/>
      <c r="K878" s="68"/>
      <c r="L878" s="68"/>
      <c r="M878" s="68"/>
      <c r="N878" s="68"/>
      <c r="O878" s="68"/>
    </row>
    <row r="879" ht="15.75" customHeight="1">
      <c r="H879" s="68"/>
      <c r="I879" s="68"/>
      <c r="J879" s="68"/>
      <c r="K879" s="68"/>
      <c r="L879" s="68"/>
      <c r="M879" s="68"/>
      <c r="N879" s="68"/>
      <c r="O879" s="68"/>
    </row>
    <row r="880" ht="15.75" customHeight="1">
      <c r="H880" s="68"/>
      <c r="I880" s="68"/>
      <c r="J880" s="68"/>
      <c r="K880" s="68"/>
      <c r="L880" s="68"/>
      <c r="M880" s="68"/>
      <c r="N880" s="68"/>
      <c r="O880" s="68"/>
    </row>
    <row r="881" ht="15.75" customHeight="1">
      <c r="H881" s="68"/>
      <c r="I881" s="68"/>
      <c r="J881" s="68"/>
      <c r="K881" s="68"/>
      <c r="L881" s="68"/>
      <c r="M881" s="68"/>
      <c r="N881" s="68"/>
      <c r="O881" s="68"/>
    </row>
    <row r="882" ht="15.75" customHeight="1">
      <c r="H882" s="68"/>
      <c r="I882" s="68"/>
      <c r="J882" s="68"/>
      <c r="K882" s="68"/>
      <c r="L882" s="68"/>
      <c r="M882" s="68"/>
      <c r="N882" s="68"/>
      <c r="O882" s="68"/>
    </row>
    <row r="883" ht="15.75" customHeight="1">
      <c r="H883" s="68"/>
      <c r="I883" s="68"/>
      <c r="J883" s="68"/>
      <c r="K883" s="68"/>
      <c r="L883" s="68"/>
      <c r="M883" s="68"/>
      <c r="N883" s="68"/>
      <c r="O883" s="68"/>
    </row>
    <row r="884" ht="15.75" customHeight="1">
      <c r="H884" s="68"/>
      <c r="I884" s="68"/>
      <c r="J884" s="68"/>
      <c r="K884" s="68"/>
      <c r="L884" s="68"/>
      <c r="M884" s="68"/>
      <c r="N884" s="68"/>
      <c r="O884" s="68"/>
    </row>
    <row r="885" ht="15.75" customHeight="1">
      <c r="H885" s="68"/>
      <c r="I885" s="68"/>
      <c r="J885" s="68"/>
      <c r="K885" s="68"/>
      <c r="L885" s="68"/>
      <c r="M885" s="68"/>
      <c r="N885" s="68"/>
      <c r="O885" s="68"/>
    </row>
    <row r="886" ht="15.75" customHeight="1">
      <c r="H886" s="68"/>
      <c r="I886" s="68"/>
      <c r="J886" s="68"/>
      <c r="K886" s="68"/>
      <c r="L886" s="68"/>
      <c r="M886" s="68"/>
      <c r="N886" s="68"/>
      <c r="O886" s="68"/>
    </row>
    <row r="887" ht="15.75" customHeight="1">
      <c r="H887" s="68"/>
      <c r="I887" s="68"/>
      <c r="J887" s="68"/>
      <c r="K887" s="68"/>
      <c r="L887" s="68"/>
      <c r="M887" s="68"/>
      <c r="N887" s="68"/>
      <c r="O887" s="68"/>
    </row>
    <row r="888" ht="15.75" customHeight="1">
      <c r="H888" s="68"/>
      <c r="I888" s="68"/>
      <c r="J888" s="68"/>
      <c r="K888" s="68"/>
      <c r="L888" s="68"/>
      <c r="M888" s="68"/>
      <c r="N888" s="68"/>
      <c r="O888" s="68"/>
    </row>
    <row r="889" ht="15.75" customHeight="1">
      <c r="H889" s="68"/>
      <c r="I889" s="68"/>
      <c r="J889" s="68"/>
      <c r="K889" s="68"/>
      <c r="L889" s="68"/>
      <c r="M889" s="68"/>
      <c r="N889" s="68"/>
      <c r="O889" s="68"/>
    </row>
    <row r="890" ht="15.75" customHeight="1">
      <c r="H890" s="68"/>
      <c r="I890" s="68"/>
      <c r="J890" s="68"/>
      <c r="K890" s="68"/>
      <c r="L890" s="68"/>
      <c r="M890" s="68"/>
      <c r="N890" s="68"/>
      <c r="O890" s="68"/>
    </row>
    <row r="891" ht="15.75" customHeight="1">
      <c r="H891" s="68"/>
      <c r="I891" s="68"/>
      <c r="J891" s="68"/>
      <c r="K891" s="68"/>
      <c r="L891" s="68"/>
      <c r="M891" s="68"/>
      <c r="N891" s="68"/>
      <c r="O891" s="68"/>
    </row>
    <row r="892" ht="15.75" customHeight="1">
      <c r="H892" s="68"/>
      <c r="I892" s="68"/>
      <c r="J892" s="68"/>
      <c r="K892" s="68"/>
      <c r="L892" s="68"/>
      <c r="M892" s="68"/>
      <c r="N892" s="68"/>
      <c r="O892" s="68"/>
    </row>
    <row r="893" ht="15.75" customHeight="1">
      <c r="H893" s="68"/>
      <c r="I893" s="68"/>
      <c r="J893" s="68"/>
      <c r="K893" s="68"/>
      <c r="L893" s="68"/>
      <c r="M893" s="68"/>
      <c r="N893" s="68"/>
      <c r="O893" s="68"/>
    </row>
    <row r="894" ht="15.75" customHeight="1">
      <c r="H894" s="68"/>
      <c r="I894" s="68"/>
      <c r="J894" s="68"/>
      <c r="K894" s="68"/>
      <c r="L894" s="68"/>
      <c r="M894" s="68"/>
      <c r="N894" s="68"/>
      <c r="O894" s="68"/>
    </row>
    <row r="895" ht="15.75" customHeight="1">
      <c r="H895" s="68"/>
      <c r="I895" s="68"/>
      <c r="J895" s="68"/>
      <c r="K895" s="68"/>
      <c r="L895" s="68"/>
      <c r="M895" s="68"/>
      <c r="N895" s="68"/>
      <c r="O895" s="68"/>
    </row>
    <row r="896" ht="15.75" customHeight="1">
      <c r="H896" s="68"/>
      <c r="I896" s="68"/>
      <c r="J896" s="68"/>
      <c r="K896" s="68"/>
      <c r="L896" s="68"/>
      <c r="M896" s="68"/>
      <c r="N896" s="68"/>
      <c r="O896" s="68"/>
    </row>
    <row r="897" ht="15.75" customHeight="1">
      <c r="H897" s="68"/>
      <c r="I897" s="68"/>
      <c r="J897" s="68"/>
      <c r="K897" s="68"/>
      <c r="L897" s="68"/>
      <c r="M897" s="68"/>
      <c r="N897" s="68"/>
      <c r="O897" s="68"/>
    </row>
    <row r="898" ht="15.75" customHeight="1">
      <c r="H898" s="68"/>
      <c r="I898" s="68"/>
      <c r="J898" s="68"/>
      <c r="K898" s="68"/>
      <c r="L898" s="68"/>
      <c r="M898" s="68"/>
      <c r="N898" s="68"/>
      <c r="O898" s="68"/>
    </row>
    <row r="899" ht="15.75" customHeight="1">
      <c r="H899" s="68"/>
      <c r="I899" s="68"/>
      <c r="J899" s="68"/>
      <c r="K899" s="68"/>
      <c r="L899" s="68"/>
      <c r="M899" s="68"/>
      <c r="N899" s="68"/>
      <c r="O899" s="68"/>
    </row>
    <row r="900" ht="15.75" customHeight="1">
      <c r="H900" s="68"/>
      <c r="I900" s="68"/>
      <c r="J900" s="68"/>
      <c r="K900" s="68"/>
      <c r="L900" s="68"/>
      <c r="M900" s="68"/>
      <c r="N900" s="68"/>
      <c r="O900" s="68"/>
    </row>
    <row r="901" ht="15.75" customHeight="1">
      <c r="H901" s="68"/>
      <c r="I901" s="68"/>
      <c r="J901" s="68"/>
      <c r="K901" s="68"/>
      <c r="L901" s="68"/>
      <c r="M901" s="68"/>
      <c r="N901" s="68"/>
      <c r="O901" s="68"/>
    </row>
    <row r="902" ht="15.75" customHeight="1">
      <c r="H902" s="68"/>
      <c r="I902" s="68"/>
      <c r="J902" s="68"/>
      <c r="K902" s="68"/>
      <c r="L902" s="68"/>
      <c r="M902" s="68"/>
      <c r="N902" s="68"/>
      <c r="O902" s="68"/>
    </row>
    <row r="903" ht="15.75" customHeight="1">
      <c r="H903" s="68"/>
      <c r="I903" s="68"/>
      <c r="J903" s="68"/>
      <c r="K903" s="68"/>
      <c r="L903" s="68"/>
      <c r="M903" s="68"/>
      <c r="N903" s="68"/>
      <c r="O903" s="68"/>
    </row>
    <row r="904" ht="15.75" customHeight="1">
      <c r="H904" s="68"/>
      <c r="I904" s="68"/>
      <c r="J904" s="68"/>
      <c r="K904" s="68"/>
      <c r="L904" s="68"/>
      <c r="M904" s="68"/>
      <c r="N904" s="68"/>
      <c r="O904" s="68"/>
    </row>
    <row r="905" ht="15.75" customHeight="1">
      <c r="H905" s="68"/>
      <c r="I905" s="68"/>
      <c r="J905" s="68"/>
      <c r="K905" s="68"/>
      <c r="L905" s="68"/>
      <c r="M905" s="68"/>
      <c r="N905" s="68"/>
      <c r="O905" s="68"/>
    </row>
    <row r="906" ht="15.75" customHeight="1">
      <c r="H906" s="68"/>
      <c r="I906" s="68"/>
      <c r="J906" s="68"/>
      <c r="K906" s="68"/>
      <c r="L906" s="68"/>
      <c r="M906" s="68"/>
      <c r="N906" s="68"/>
      <c r="O906" s="68"/>
    </row>
    <row r="907" ht="15.75" customHeight="1">
      <c r="H907" s="68"/>
      <c r="I907" s="68"/>
      <c r="J907" s="68"/>
      <c r="K907" s="68"/>
      <c r="L907" s="68"/>
      <c r="M907" s="68"/>
      <c r="N907" s="68"/>
      <c r="O907" s="68"/>
    </row>
    <row r="908" ht="15.75" customHeight="1">
      <c r="H908" s="68"/>
      <c r="I908" s="68"/>
      <c r="J908" s="68"/>
      <c r="K908" s="68"/>
      <c r="L908" s="68"/>
      <c r="M908" s="68"/>
      <c r="N908" s="68"/>
      <c r="O908" s="68"/>
    </row>
    <row r="909" ht="15.75" customHeight="1">
      <c r="H909" s="68"/>
      <c r="I909" s="68"/>
      <c r="J909" s="68"/>
      <c r="K909" s="68"/>
      <c r="L909" s="68"/>
      <c r="M909" s="68"/>
      <c r="N909" s="68"/>
      <c r="O909" s="68"/>
    </row>
    <row r="910" ht="15.75" customHeight="1">
      <c r="H910" s="68"/>
      <c r="I910" s="68"/>
      <c r="J910" s="68"/>
      <c r="K910" s="68"/>
      <c r="L910" s="68"/>
      <c r="M910" s="68"/>
      <c r="N910" s="68"/>
      <c r="O910" s="68"/>
    </row>
    <row r="911" ht="15.75" customHeight="1">
      <c r="H911" s="68"/>
      <c r="I911" s="68"/>
      <c r="J911" s="68"/>
      <c r="K911" s="68"/>
      <c r="L911" s="68"/>
      <c r="M911" s="68"/>
      <c r="N911" s="68"/>
      <c r="O911" s="68"/>
    </row>
    <row r="912" ht="15.75" customHeight="1">
      <c r="H912" s="68"/>
      <c r="I912" s="68"/>
      <c r="J912" s="68"/>
      <c r="K912" s="68"/>
      <c r="L912" s="68"/>
      <c r="M912" s="68"/>
      <c r="N912" s="68"/>
      <c r="O912" s="68"/>
    </row>
    <row r="913" ht="15.75" customHeight="1">
      <c r="H913" s="68"/>
      <c r="I913" s="68"/>
      <c r="J913" s="68"/>
      <c r="K913" s="68"/>
      <c r="L913" s="68"/>
      <c r="M913" s="68"/>
      <c r="N913" s="68"/>
      <c r="O913" s="68"/>
    </row>
    <row r="914" ht="15.75" customHeight="1">
      <c r="H914" s="68"/>
      <c r="I914" s="68"/>
      <c r="J914" s="68"/>
      <c r="K914" s="68"/>
      <c r="L914" s="68"/>
      <c r="M914" s="68"/>
      <c r="N914" s="68"/>
      <c r="O914" s="68"/>
    </row>
    <row r="915" ht="15.75" customHeight="1">
      <c r="H915" s="68"/>
      <c r="I915" s="68"/>
      <c r="J915" s="68"/>
      <c r="K915" s="68"/>
      <c r="L915" s="68"/>
      <c r="M915" s="68"/>
      <c r="N915" s="68"/>
      <c r="O915" s="68"/>
    </row>
    <row r="916" ht="15.75" customHeight="1">
      <c r="H916" s="68"/>
      <c r="I916" s="68"/>
      <c r="J916" s="68"/>
      <c r="K916" s="68"/>
      <c r="L916" s="68"/>
      <c r="M916" s="68"/>
      <c r="N916" s="68"/>
      <c r="O916" s="68"/>
    </row>
    <row r="917" ht="15.75" customHeight="1">
      <c r="H917" s="68"/>
      <c r="I917" s="68"/>
      <c r="J917" s="68"/>
      <c r="K917" s="68"/>
      <c r="L917" s="68"/>
      <c r="M917" s="68"/>
      <c r="N917" s="68"/>
      <c r="O917" s="68"/>
    </row>
    <row r="918" ht="15.75" customHeight="1">
      <c r="H918" s="68"/>
      <c r="I918" s="68"/>
      <c r="J918" s="68"/>
      <c r="K918" s="68"/>
      <c r="L918" s="68"/>
      <c r="M918" s="68"/>
      <c r="N918" s="68"/>
      <c r="O918" s="68"/>
    </row>
    <row r="919" ht="15.75" customHeight="1">
      <c r="H919" s="68"/>
      <c r="I919" s="68"/>
      <c r="J919" s="68"/>
      <c r="K919" s="68"/>
      <c r="L919" s="68"/>
      <c r="M919" s="68"/>
      <c r="N919" s="68"/>
      <c r="O919" s="68"/>
    </row>
    <row r="920" ht="15.75" customHeight="1">
      <c r="H920" s="68"/>
      <c r="I920" s="68"/>
      <c r="J920" s="68"/>
      <c r="K920" s="68"/>
      <c r="L920" s="68"/>
      <c r="M920" s="68"/>
      <c r="N920" s="68"/>
      <c r="O920" s="68"/>
    </row>
    <row r="921" ht="15.75" customHeight="1">
      <c r="H921" s="68"/>
      <c r="I921" s="68"/>
      <c r="J921" s="68"/>
      <c r="K921" s="68"/>
      <c r="L921" s="68"/>
      <c r="M921" s="68"/>
      <c r="N921" s="68"/>
      <c r="O921" s="68"/>
    </row>
    <row r="922" ht="15.75" customHeight="1">
      <c r="H922" s="68"/>
      <c r="I922" s="68"/>
      <c r="J922" s="68"/>
      <c r="K922" s="68"/>
      <c r="L922" s="68"/>
      <c r="M922" s="68"/>
      <c r="N922" s="68"/>
      <c r="O922" s="68"/>
    </row>
    <row r="923" ht="15.75" customHeight="1">
      <c r="H923" s="68"/>
      <c r="I923" s="68"/>
      <c r="J923" s="68"/>
      <c r="K923" s="68"/>
      <c r="L923" s="68"/>
      <c r="M923" s="68"/>
      <c r="N923" s="68"/>
      <c r="O923" s="68"/>
    </row>
    <row r="924" ht="15.75" customHeight="1">
      <c r="H924" s="68"/>
      <c r="I924" s="68"/>
      <c r="J924" s="68"/>
      <c r="K924" s="68"/>
      <c r="L924" s="68"/>
      <c r="M924" s="68"/>
      <c r="N924" s="68"/>
      <c r="O924" s="68"/>
    </row>
    <row r="925" ht="15.75" customHeight="1">
      <c r="H925" s="68"/>
      <c r="I925" s="68"/>
      <c r="J925" s="68"/>
      <c r="K925" s="68"/>
      <c r="L925" s="68"/>
      <c r="M925" s="68"/>
      <c r="N925" s="68"/>
      <c r="O925" s="68"/>
    </row>
    <row r="926" ht="15.75" customHeight="1">
      <c r="H926" s="68"/>
      <c r="I926" s="68"/>
      <c r="J926" s="68"/>
      <c r="K926" s="68"/>
      <c r="L926" s="68"/>
      <c r="M926" s="68"/>
      <c r="N926" s="68"/>
      <c r="O926" s="68"/>
    </row>
    <row r="927" ht="15.75" customHeight="1">
      <c r="H927" s="68"/>
      <c r="I927" s="68"/>
      <c r="J927" s="68"/>
      <c r="K927" s="68"/>
      <c r="L927" s="68"/>
      <c r="M927" s="68"/>
      <c r="N927" s="68"/>
      <c r="O927" s="68"/>
    </row>
    <row r="928" ht="15.75" customHeight="1">
      <c r="H928" s="68"/>
      <c r="I928" s="68"/>
      <c r="J928" s="68"/>
      <c r="K928" s="68"/>
      <c r="L928" s="68"/>
      <c r="M928" s="68"/>
      <c r="N928" s="68"/>
      <c r="O928" s="68"/>
    </row>
    <row r="929" ht="15.75" customHeight="1">
      <c r="H929" s="68"/>
      <c r="I929" s="68"/>
      <c r="J929" s="68"/>
      <c r="K929" s="68"/>
      <c r="L929" s="68"/>
      <c r="M929" s="68"/>
      <c r="N929" s="68"/>
      <c r="O929" s="68"/>
    </row>
    <row r="930" ht="15.75" customHeight="1">
      <c r="H930" s="68"/>
      <c r="I930" s="68"/>
      <c r="J930" s="68"/>
      <c r="K930" s="68"/>
      <c r="L930" s="68"/>
      <c r="M930" s="68"/>
      <c r="N930" s="68"/>
      <c r="O930" s="68"/>
    </row>
    <row r="931" ht="15.75" customHeight="1">
      <c r="H931" s="68"/>
      <c r="I931" s="68"/>
      <c r="J931" s="68"/>
      <c r="K931" s="68"/>
      <c r="L931" s="68"/>
      <c r="M931" s="68"/>
      <c r="N931" s="68"/>
      <c r="O931" s="68"/>
    </row>
    <row r="932" ht="15.75" customHeight="1">
      <c r="H932" s="68"/>
      <c r="I932" s="68"/>
      <c r="J932" s="68"/>
      <c r="K932" s="68"/>
      <c r="L932" s="68"/>
      <c r="M932" s="68"/>
      <c r="N932" s="68"/>
      <c r="O932" s="68"/>
    </row>
    <row r="933" ht="15.75" customHeight="1">
      <c r="H933" s="68"/>
      <c r="I933" s="68"/>
      <c r="J933" s="68"/>
      <c r="K933" s="68"/>
      <c r="L933" s="68"/>
      <c r="M933" s="68"/>
      <c r="N933" s="68"/>
      <c r="O933" s="68"/>
    </row>
    <row r="934" ht="15.75" customHeight="1">
      <c r="H934" s="68"/>
      <c r="I934" s="68"/>
      <c r="J934" s="68"/>
      <c r="K934" s="68"/>
      <c r="L934" s="68"/>
      <c r="M934" s="68"/>
      <c r="N934" s="68"/>
      <c r="O934" s="68"/>
    </row>
    <row r="935" ht="15.75" customHeight="1">
      <c r="H935" s="68"/>
      <c r="I935" s="68"/>
      <c r="J935" s="68"/>
      <c r="K935" s="68"/>
      <c r="L935" s="68"/>
      <c r="M935" s="68"/>
      <c r="N935" s="68"/>
      <c r="O935" s="68"/>
    </row>
    <row r="936" ht="15.75" customHeight="1">
      <c r="H936" s="68"/>
      <c r="I936" s="68"/>
      <c r="J936" s="68"/>
      <c r="K936" s="68"/>
      <c r="L936" s="68"/>
      <c r="M936" s="68"/>
      <c r="N936" s="68"/>
      <c r="O936" s="68"/>
    </row>
    <row r="937" ht="15.75" customHeight="1">
      <c r="H937" s="68"/>
      <c r="I937" s="68"/>
      <c r="J937" s="68"/>
      <c r="K937" s="68"/>
      <c r="L937" s="68"/>
      <c r="M937" s="68"/>
      <c r="N937" s="68"/>
      <c r="O937" s="68"/>
    </row>
    <row r="938" ht="15.75" customHeight="1">
      <c r="H938" s="68"/>
      <c r="I938" s="68"/>
      <c r="J938" s="68"/>
      <c r="K938" s="68"/>
      <c r="L938" s="68"/>
      <c r="M938" s="68"/>
      <c r="N938" s="68"/>
      <c r="O938" s="68"/>
    </row>
    <row r="939" ht="15.75" customHeight="1">
      <c r="H939" s="68"/>
      <c r="I939" s="68"/>
      <c r="J939" s="68"/>
      <c r="K939" s="68"/>
      <c r="L939" s="68"/>
      <c r="M939" s="68"/>
      <c r="N939" s="68"/>
      <c r="O939" s="68"/>
    </row>
    <row r="940" ht="15.75" customHeight="1">
      <c r="H940" s="68"/>
      <c r="I940" s="68"/>
      <c r="J940" s="68"/>
      <c r="K940" s="68"/>
      <c r="L940" s="68"/>
      <c r="M940" s="68"/>
      <c r="N940" s="68"/>
      <c r="O940" s="68"/>
    </row>
    <row r="941" ht="15.75" customHeight="1">
      <c r="H941" s="68"/>
      <c r="I941" s="68"/>
      <c r="J941" s="68"/>
      <c r="K941" s="68"/>
      <c r="L941" s="68"/>
      <c r="M941" s="68"/>
      <c r="N941" s="68"/>
      <c r="O941" s="68"/>
    </row>
    <row r="942" ht="15.75" customHeight="1">
      <c r="H942" s="68"/>
      <c r="I942" s="68"/>
      <c r="J942" s="68"/>
      <c r="K942" s="68"/>
      <c r="L942" s="68"/>
      <c r="M942" s="68"/>
      <c r="N942" s="68"/>
      <c r="O942" s="68"/>
    </row>
    <row r="943" ht="15.75" customHeight="1">
      <c r="H943" s="68"/>
      <c r="I943" s="68"/>
      <c r="J943" s="68"/>
      <c r="K943" s="68"/>
      <c r="L943" s="68"/>
      <c r="M943" s="68"/>
      <c r="N943" s="68"/>
      <c r="O943" s="68"/>
    </row>
    <row r="944" ht="15.75" customHeight="1">
      <c r="H944" s="68"/>
      <c r="I944" s="68"/>
      <c r="J944" s="68"/>
      <c r="K944" s="68"/>
      <c r="L944" s="68"/>
      <c r="M944" s="68"/>
      <c r="N944" s="68"/>
      <c r="O944" s="68"/>
    </row>
    <row r="945" ht="15.75" customHeight="1">
      <c r="H945" s="68"/>
      <c r="I945" s="68"/>
      <c r="J945" s="68"/>
      <c r="K945" s="68"/>
      <c r="L945" s="68"/>
      <c r="M945" s="68"/>
      <c r="N945" s="68"/>
      <c r="O945" s="68"/>
    </row>
    <row r="946" ht="15.75" customHeight="1">
      <c r="H946" s="68"/>
      <c r="I946" s="68"/>
      <c r="J946" s="68"/>
      <c r="K946" s="68"/>
      <c r="L946" s="68"/>
      <c r="M946" s="68"/>
      <c r="N946" s="68"/>
      <c r="O946" s="68"/>
    </row>
    <row r="947" ht="15.75" customHeight="1">
      <c r="H947" s="68"/>
      <c r="I947" s="68"/>
      <c r="J947" s="68"/>
      <c r="K947" s="68"/>
      <c r="L947" s="68"/>
      <c r="M947" s="68"/>
      <c r="N947" s="68"/>
      <c r="O947" s="68"/>
    </row>
    <row r="948" ht="15.75" customHeight="1">
      <c r="H948" s="68"/>
      <c r="I948" s="68"/>
      <c r="J948" s="68"/>
      <c r="K948" s="68"/>
      <c r="L948" s="68"/>
      <c r="M948" s="68"/>
      <c r="N948" s="68"/>
      <c r="O948" s="68"/>
    </row>
    <row r="949" ht="15.75" customHeight="1">
      <c r="H949" s="68"/>
      <c r="I949" s="68"/>
      <c r="J949" s="68"/>
      <c r="K949" s="68"/>
      <c r="L949" s="68"/>
      <c r="M949" s="68"/>
      <c r="N949" s="68"/>
      <c r="O949" s="68"/>
    </row>
    <row r="950" ht="15.75" customHeight="1">
      <c r="H950" s="68"/>
      <c r="I950" s="68"/>
      <c r="J950" s="68"/>
      <c r="K950" s="68"/>
      <c r="L950" s="68"/>
      <c r="M950" s="68"/>
      <c r="N950" s="68"/>
      <c r="O950" s="68"/>
    </row>
    <row r="951" ht="15.75" customHeight="1">
      <c r="H951" s="68"/>
      <c r="I951" s="68"/>
      <c r="J951" s="68"/>
      <c r="K951" s="68"/>
      <c r="L951" s="68"/>
      <c r="M951" s="68"/>
      <c r="N951" s="68"/>
      <c r="O951" s="68"/>
    </row>
    <row r="952" ht="15.75" customHeight="1">
      <c r="H952" s="68"/>
      <c r="I952" s="68"/>
      <c r="J952" s="68"/>
      <c r="K952" s="68"/>
      <c r="L952" s="68"/>
      <c r="M952" s="68"/>
      <c r="N952" s="68"/>
      <c r="O952" s="68"/>
    </row>
    <row r="953" ht="15.75" customHeight="1">
      <c r="H953" s="68"/>
      <c r="I953" s="68"/>
      <c r="J953" s="68"/>
      <c r="K953" s="68"/>
      <c r="L953" s="68"/>
      <c r="M953" s="68"/>
      <c r="N953" s="68"/>
      <c r="O953" s="68"/>
    </row>
    <row r="954" ht="15.75" customHeight="1">
      <c r="H954" s="68"/>
      <c r="I954" s="68"/>
      <c r="J954" s="68"/>
      <c r="K954" s="68"/>
      <c r="L954" s="68"/>
      <c r="M954" s="68"/>
      <c r="N954" s="68"/>
      <c r="O954" s="68"/>
    </row>
    <row r="955" ht="15.75" customHeight="1">
      <c r="H955" s="68"/>
      <c r="I955" s="68"/>
      <c r="J955" s="68"/>
      <c r="K955" s="68"/>
      <c r="L955" s="68"/>
      <c r="M955" s="68"/>
      <c r="N955" s="68"/>
      <c r="O955" s="68"/>
    </row>
    <row r="956" ht="15.75" customHeight="1">
      <c r="H956" s="68"/>
      <c r="I956" s="68"/>
      <c r="J956" s="68"/>
      <c r="K956" s="68"/>
      <c r="L956" s="68"/>
      <c r="M956" s="68"/>
      <c r="N956" s="68"/>
      <c r="O956" s="68"/>
    </row>
    <row r="957" ht="15.75" customHeight="1">
      <c r="H957" s="68"/>
      <c r="I957" s="68"/>
      <c r="J957" s="68"/>
      <c r="K957" s="68"/>
      <c r="L957" s="68"/>
      <c r="M957" s="68"/>
      <c r="N957" s="68"/>
      <c r="O957" s="68"/>
    </row>
    <row r="958" ht="15.75" customHeight="1">
      <c r="H958" s="68"/>
      <c r="I958" s="68"/>
      <c r="J958" s="68"/>
      <c r="K958" s="68"/>
      <c r="L958" s="68"/>
      <c r="M958" s="68"/>
      <c r="N958" s="68"/>
      <c r="O958" s="68"/>
    </row>
    <row r="959" ht="15.75" customHeight="1">
      <c r="H959" s="68"/>
      <c r="I959" s="68"/>
      <c r="J959" s="68"/>
      <c r="K959" s="68"/>
      <c r="L959" s="68"/>
      <c r="M959" s="68"/>
      <c r="N959" s="68"/>
      <c r="O959" s="68"/>
    </row>
    <row r="960" ht="15.75" customHeight="1">
      <c r="H960" s="68"/>
      <c r="I960" s="68"/>
      <c r="J960" s="68"/>
      <c r="K960" s="68"/>
      <c r="L960" s="68"/>
      <c r="M960" s="68"/>
      <c r="N960" s="68"/>
      <c r="O960" s="68"/>
    </row>
    <row r="961" ht="15.75" customHeight="1">
      <c r="H961" s="68"/>
      <c r="I961" s="68"/>
      <c r="J961" s="68"/>
      <c r="K961" s="68"/>
      <c r="L961" s="68"/>
      <c r="M961" s="68"/>
      <c r="N961" s="68"/>
      <c r="O961" s="68"/>
    </row>
    <row r="962" ht="15.75" customHeight="1">
      <c r="H962" s="68"/>
      <c r="I962" s="68"/>
      <c r="J962" s="68"/>
      <c r="K962" s="68"/>
      <c r="L962" s="68"/>
      <c r="M962" s="68"/>
      <c r="N962" s="68"/>
      <c r="O962" s="68"/>
    </row>
    <row r="963" ht="15.75" customHeight="1">
      <c r="H963" s="68"/>
      <c r="I963" s="68"/>
      <c r="J963" s="68"/>
      <c r="K963" s="68"/>
      <c r="L963" s="68"/>
      <c r="M963" s="68"/>
      <c r="N963" s="68"/>
      <c r="O963" s="68"/>
    </row>
    <row r="964" ht="15.75" customHeight="1">
      <c r="H964" s="68"/>
      <c r="I964" s="68"/>
      <c r="J964" s="68"/>
      <c r="K964" s="68"/>
      <c r="L964" s="68"/>
      <c r="M964" s="68"/>
      <c r="N964" s="68"/>
      <c r="O964" s="68"/>
    </row>
    <row r="965" ht="15.75" customHeight="1">
      <c r="H965" s="68"/>
      <c r="I965" s="68"/>
      <c r="J965" s="68"/>
      <c r="K965" s="68"/>
      <c r="L965" s="68"/>
      <c r="M965" s="68"/>
      <c r="N965" s="68"/>
      <c r="O965" s="68"/>
    </row>
    <row r="966" ht="15.75" customHeight="1">
      <c r="H966" s="68"/>
      <c r="I966" s="68"/>
      <c r="J966" s="68"/>
      <c r="K966" s="68"/>
      <c r="L966" s="68"/>
      <c r="M966" s="68"/>
      <c r="N966" s="68"/>
      <c r="O966" s="68"/>
    </row>
    <row r="967" ht="15.75" customHeight="1">
      <c r="H967" s="68"/>
      <c r="I967" s="68"/>
      <c r="J967" s="68"/>
      <c r="K967" s="68"/>
      <c r="L967" s="68"/>
      <c r="M967" s="68"/>
      <c r="N967" s="68"/>
      <c r="O967" s="68"/>
    </row>
    <row r="968" ht="15.75" customHeight="1">
      <c r="H968" s="68"/>
      <c r="I968" s="68"/>
      <c r="J968" s="68"/>
      <c r="K968" s="68"/>
      <c r="L968" s="68"/>
      <c r="M968" s="68"/>
      <c r="N968" s="68"/>
      <c r="O968" s="68"/>
    </row>
    <row r="969" ht="15.75" customHeight="1">
      <c r="H969" s="68"/>
      <c r="I969" s="68"/>
      <c r="J969" s="68"/>
      <c r="K969" s="68"/>
      <c r="L969" s="68"/>
      <c r="M969" s="68"/>
      <c r="N969" s="68"/>
      <c r="O969" s="68"/>
    </row>
    <row r="970" ht="15.75" customHeight="1">
      <c r="H970" s="68"/>
      <c r="I970" s="68"/>
      <c r="J970" s="68"/>
      <c r="K970" s="68"/>
      <c r="L970" s="68"/>
      <c r="M970" s="68"/>
      <c r="N970" s="68"/>
      <c r="O970" s="68"/>
    </row>
    <row r="971" ht="15.75" customHeight="1">
      <c r="H971" s="68"/>
      <c r="I971" s="68"/>
      <c r="J971" s="68"/>
      <c r="K971" s="68"/>
      <c r="L971" s="68"/>
      <c r="M971" s="68"/>
      <c r="N971" s="68"/>
      <c r="O971" s="68"/>
    </row>
    <row r="972" ht="15.75" customHeight="1">
      <c r="H972" s="68"/>
      <c r="I972" s="68"/>
      <c r="J972" s="68"/>
      <c r="K972" s="68"/>
      <c r="L972" s="68"/>
      <c r="M972" s="68"/>
      <c r="N972" s="68"/>
      <c r="O972" s="68"/>
    </row>
    <row r="973" ht="15.75" customHeight="1">
      <c r="H973" s="68"/>
      <c r="I973" s="68"/>
      <c r="J973" s="68"/>
      <c r="K973" s="68"/>
      <c r="L973" s="68"/>
      <c r="M973" s="68"/>
      <c r="N973" s="68"/>
      <c r="O973" s="68"/>
    </row>
    <row r="974" ht="15.75" customHeight="1">
      <c r="H974" s="68"/>
      <c r="I974" s="68"/>
      <c r="J974" s="68"/>
      <c r="K974" s="68"/>
      <c r="L974" s="68"/>
      <c r="M974" s="68"/>
      <c r="N974" s="68"/>
      <c r="O974" s="68"/>
    </row>
    <row r="975" ht="15.75" customHeight="1">
      <c r="H975" s="68"/>
      <c r="I975" s="68"/>
      <c r="J975" s="68"/>
      <c r="K975" s="68"/>
      <c r="L975" s="68"/>
      <c r="M975" s="68"/>
      <c r="N975" s="68"/>
      <c r="O975" s="68"/>
    </row>
    <row r="976" ht="15.75" customHeight="1">
      <c r="H976" s="68"/>
      <c r="I976" s="68"/>
      <c r="J976" s="68"/>
      <c r="K976" s="68"/>
      <c r="L976" s="68"/>
      <c r="M976" s="68"/>
      <c r="N976" s="68"/>
      <c r="O976" s="68"/>
    </row>
    <row r="977" ht="15.75" customHeight="1">
      <c r="H977" s="68"/>
      <c r="I977" s="68"/>
      <c r="J977" s="68"/>
      <c r="K977" s="68"/>
      <c r="L977" s="68"/>
      <c r="M977" s="68"/>
      <c r="N977" s="68"/>
      <c r="O977" s="68"/>
    </row>
    <row r="978" ht="15.75" customHeight="1">
      <c r="H978" s="68"/>
      <c r="I978" s="68"/>
      <c r="J978" s="68"/>
      <c r="K978" s="68"/>
      <c r="L978" s="68"/>
      <c r="M978" s="68"/>
      <c r="N978" s="68"/>
      <c r="O978" s="68"/>
    </row>
    <row r="979" ht="15.75" customHeight="1">
      <c r="H979" s="68"/>
      <c r="I979" s="68"/>
      <c r="J979" s="68"/>
      <c r="K979" s="68"/>
      <c r="L979" s="68"/>
      <c r="M979" s="68"/>
      <c r="N979" s="68"/>
      <c r="O979" s="68"/>
    </row>
    <row r="980" ht="15.75" customHeight="1">
      <c r="H980" s="68"/>
      <c r="I980" s="68"/>
      <c r="J980" s="68"/>
      <c r="K980" s="68"/>
      <c r="L980" s="68"/>
      <c r="M980" s="68"/>
      <c r="N980" s="68"/>
      <c r="O980" s="68"/>
    </row>
    <row r="981" ht="15.75" customHeight="1">
      <c r="H981" s="68"/>
      <c r="I981" s="68"/>
      <c r="J981" s="68"/>
      <c r="K981" s="68"/>
      <c r="L981" s="68"/>
      <c r="M981" s="68"/>
      <c r="N981" s="68"/>
      <c r="O981" s="68"/>
    </row>
    <row r="982" ht="15.75" customHeight="1">
      <c r="H982" s="68"/>
      <c r="I982" s="68"/>
      <c r="J982" s="68"/>
      <c r="K982" s="68"/>
      <c r="L982" s="68"/>
      <c r="M982" s="68"/>
      <c r="N982" s="68"/>
      <c r="O982" s="68"/>
    </row>
    <row r="983" ht="15.75" customHeight="1">
      <c r="H983" s="68"/>
      <c r="I983" s="68"/>
      <c r="J983" s="68"/>
      <c r="K983" s="68"/>
      <c r="L983" s="68"/>
      <c r="M983" s="68"/>
      <c r="N983" s="68"/>
      <c r="O983" s="68"/>
    </row>
    <row r="984" ht="15.75" customHeight="1">
      <c r="H984" s="68"/>
      <c r="I984" s="68"/>
      <c r="J984" s="68"/>
      <c r="K984" s="68"/>
      <c r="L984" s="68"/>
      <c r="M984" s="68"/>
      <c r="N984" s="68"/>
      <c r="O984" s="68"/>
    </row>
    <row r="985" ht="15.75" customHeight="1">
      <c r="H985" s="68"/>
      <c r="I985" s="68"/>
      <c r="J985" s="68"/>
      <c r="K985" s="68"/>
      <c r="L985" s="68"/>
      <c r="M985" s="68"/>
      <c r="N985" s="68"/>
      <c r="O985" s="68"/>
    </row>
    <row r="986" ht="15.75" customHeight="1">
      <c r="H986" s="68"/>
      <c r="I986" s="68"/>
      <c r="J986" s="68"/>
      <c r="K986" s="68"/>
      <c r="L986" s="68"/>
      <c r="M986" s="68"/>
      <c r="N986" s="68"/>
      <c r="O986" s="68"/>
    </row>
    <row r="987" ht="15.75" customHeight="1">
      <c r="H987" s="68"/>
      <c r="I987" s="68"/>
      <c r="J987" s="68"/>
      <c r="K987" s="68"/>
      <c r="L987" s="68"/>
      <c r="M987" s="68"/>
      <c r="N987" s="68"/>
      <c r="O987" s="68"/>
    </row>
    <row r="988" ht="15.75" customHeight="1">
      <c r="H988" s="68"/>
      <c r="I988" s="68"/>
      <c r="J988" s="68"/>
      <c r="K988" s="68"/>
      <c r="L988" s="68"/>
      <c r="M988" s="68"/>
      <c r="N988" s="68"/>
      <c r="O988" s="68"/>
    </row>
    <row r="989" ht="15.75" customHeight="1">
      <c r="H989" s="68"/>
      <c r="I989" s="68"/>
      <c r="J989" s="68"/>
      <c r="K989" s="68"/>
      <c r="L989" s="68"/>
      <c r="M989" s="68"/>
      <c r="N989" s="68"/>
      <c r="O989" s="68"/>
    </row>
    <row r="990" ht="15.75" customHeight="1">
      <c r="H990" s="68"/>
      <c r="I990" s="68"/>
      <c r="J990" s="68"/>
      <c r="K990" s="68"/>
      <c r="L990" s="68"/>
      <c r="M990" s="68"/>
      <c r="N990" s="68"/>
      <c r="O990" s="68"/>
    </row>
    <row r="991" ht="15.75" customHeight="1">
      <c r="H991" s="68"/>
      <c r="I991" s="68"/>
      <c r="J991" s="68"/>
      <c r="K991" s="68"/>
      <c r="L991" s="68"/>
      <c r="M991" s="68"/>
      <c r="N991" s="68"/>
      <c r="O991" s="68"/>
    </row>
    <row r="992" ht="15.75" customHeight="1">
      <c r="H992" s="68"/>
      <c r="I992" s="68"/>
      <c r="J992" s="68"/>
      <c r="K992" s="68"/>
      <c r="L992" s="68"/>
      <c r="M992" s="68"/>
      <c r="N992" s="68"/>
      <c r="O992" s="68"/>
    </row>
    <row r="993" ht="15.75" customHeight="1">
      <c r="H993" s="68"/>
      <c r="I993" s="68"/>
      <c r="J993" s="68"/>
      <c r="K993" s="68"/>
      <c r="L993" s="68"/>
      <c r="M993" s="68"/>
      <c r="N993" s="68"/>
      <c r="O993" s="68"/>
    </row>
    <row r="994" ht="15.75" customHeight="1">
      <c r="H994" s="68"/>
      <c r="I994" s="68"/>
      <c r="J994" s="68"/>
      <c r="K994" s="68"/>
      <c r="L994" s="68"/>
      <c r="M994" s="68"/>
      <c r="N994" s="68"/>
      <c r="O994" s="68"/>
    </row>
    <row r="995" ht="15.75" customHeight="1">
      <c r="H995" s="68"/>
      <c r="I995" s="68"/>
      <c r="J995" s="68"/>
      <c r="K995" s="68"/>
      <c r="L995" s="68"/>
      <c r="M995" s="68"/>
      <c r="N995" s="68"/>
      <c r="O995" s="68"/>
    </row>
    <row r="996" ht="15.75" customHeight="1">
      <c r="H996" s="68"/>
      <c r="I996" s="68"/>
      <c r="J996" s="68"/>
      <c r="K996" s="68"/>
      <c r="L996" s="68"/>
      <c r="M996" s="68"/>
      <c r="N996" s="68"/>
      <c r="O996" s="68"/>
    </row>
    <row r="997" ht="15.75" customHeight="1">
      <c r="H997" s="68"/>
      <c r="I997" s="68"/>
      <c r="J997" s="68"/>
      <c r="K997" s="68"/>
      <c r="L997" s="68"/>
      <c r="M997" s="68"/>
      <c r="N997" s="68"/>
      <c r="O997" s="68"/>
    </row>
    <row r="998" ht="15.75" customHeight="1">
      <c r="H998" s="68"/>
      <c r="I998" s="68"/>
      <c r="J998" s="68"/>
      <c r="K998" s="68"/>
      <c r="L998" s="68"/>
      <c r="M998" s="68"/>
      <c r="N998" s="68"/>
      <c r="O998" s="68"/>
    </row>
    <row r="999" ht="15.75" customHeight="1">
      <c r="H999" s="68"/>
      <c r="I999" s="68"/>
      <c r="J999" s="68"/>
      <c r="K999" s="68"/>
      <c r="L999" s="68"/>
      <c r="M999" s="68"/>
      <c r="N999" s="68"/>
      <c r="O999" s="68"/>
    </row>
    <row r="1000" ht="15.75" customHeight="1">
      <c r="H1000" s="68"/>
      <c r="I1000" s="68"/>
      <c r="J1000" s="68"/>
      <c r="K1000" s="68"/>
      <c r="L1000" s="68"/>
      <c r="M1000" s="68"/>
      <c r="N1000" s="68"/>
      <c r="O1000" s="68"/>
    </row>
  </sheetData>
  <autoFilter ref="$A$13:$Z$343"/>
  <mergeCells count="28">
    <mergeCell ref="B4:F4"/>
    <mergeCell ref="B5:F5"/>
    <mergeCell ref="B6:F6"/>
    <mergeCell ref="B7:C7"/>
    <mergeCell ref="D7:F7"/>
    <mergeCell ref="B1:F1"/>
    <mergeCell ref="B2:F2"/>
    <mergeCell ref="H2:M2"/>
    <mergeCell ref="N2:O2"/>
    <mergeCell ref="B3:F3"/>
    <mergeCell ref="N3:O3"/>
    <mergeCell ref="N4:O4"/>
    <mergeCell ref="H3:M3"/>
    <mergeCell ref="H4:M4"/>
    <mergeCell ref="H5:M5"/>
    <mergeCell ref="N5:O5"/>
    <mergeCell ref="H6:M6"/>
    <mergeCell ref="N6:O6"/>
    <mergeCell ref="N7:O7"/>
    <mergeCell ref="H11:M11"/>
    <mergeCell ref="N11:O11"/>
    <mergeCell ref="H7:M7"/>
    <mergeCell ref="H8:M8"/>
    <mergeCell ref="N8:O8"/>
    <mergeCell ref="H9:M9"/>
    <mergeCell ref="N9:O9"/>
    <mergeCell ref="H10:M10"/>
    <mergeCell ref="N10:O10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2023-12-15T20:58:51Z</dcterms:created>
  <dc:creator>Trevor Rowlands</dc:creator>
</cp:coreProperties>
</file>